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ka\OneDrive\Documents\Database Concepts. (DAT-502)\Assessment 2\"/>
    </mc:Choice>
  </mc:AlternateContent>
  <bookViews>
    <workbookView xWindow="0" yWindow="0" windowWidth="20490" windowHeight="7530" xr2:uid="{4B731C63-354B-453B-A4F0-669FB3CB109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7" i="1" l="1"/>
  <c r="B62" i="1"/>
  <c r="D127" i="1" l="1"/>
  <c r="D119" i="1"/>
  <c r="D118" i="1"/>
  <c r="D117" i="1"/>
  <c r="B127" i="1"/>
  <c r="D116" i="1"/>
  <c r="B108" i="1"/>
  <c r="B82" i="1"/>
  <c r="B72" i="1"/>
  <c r="B56" i="1"/>
  <c r="B40" i="1"/>
  <c r="B30" i="1"/>
  <c r="D38" i="1"/>
  <c r="B19" i="1" l="1"/>
  <c r="D106" i="1" l="1"/>
  <c r="B91" i="1"/>
  <c r="B47" i="1"/>
  <c r="D89" i="1"/>
  <c r="D80" i="1"/>
  <c r="D70" i="1"/>
  <c r="D60" i="1"/>
  <c r="D54" i="1"/>
  <c r="D45" i="1"/>
  <c r="D28" i="1"/>
  <c r="D17" i="1"/>
</calcChain>
</file>

<file path=xl/sharedStrings.xml><?xml version="1.0" encoding="utf-8"?>
<sst xmlns="http://schemas.openxmlformats.org/spreadsheetml/2006/main" count="563" uniqueCount="98">
  <si>
    <t>Table Name</t>
  </si>
  <si>
    <t>Field</t>
  </si>
  <si>
    <t>Size</t>
  </si>
  <si>
    <t>Constraints</t>
  </si>
  <si>
    <t>Validation Rules</t>
  </si>
  <si>
    <t>Default Value</t>
  </si>
  <si>
    <t>Nulls</t>
  </si>
  <si>
    <t>Key?</t>
  </si>
  <si>
    <t>Auto  Number</t>
  </si>
  <si>
    <t>-</t>
  </si>
  <si>
    <t>No</t>
  </si>
  <si>
    <t>PK</t>
  </si>
  <si>
    <t>Short Text</t>
  </si>
  <si>
    <t>“a-z; A-Z”</t>
  </si>
  <si>
    <t>Date Time</t>
  </si>
  <si>
    <t>DD-MM-YYYY</t>
  </si>
  <si>
    <t>‘</t>
  </si>
  <si>
    <t>Yes</t>
  </si>
  <si>
    <t>FK</t>
  </si>
  <si>
    <t>EmployeeID</t>
  </si>
  <si>
    <t>EmpFirstName</t>
  </si>
  <si>
    <t>Employee</t>
  </si>
  <si>
    <t>EmpLastName</t>
  </si>
  <si>
    <t>EmpStreet</t>
  </si>
  <si>
    <t>EmpCity</t>
  </si>
  <si>
    <t>EmpPostCode</t>
  </si>
  <si>
    <t>WorkTelephoneExt</t>
  </si>
  <si>
    <t>EmpMobileNo</t>
  </si>
  <si>
    <t>EmpEmail</t>
  </si>
  <si>
    <t>IRDNo</t>
  </si>
  <si>
    <t>Gender</t>
  </si>
  <si>
    <t>DateStarted</t>
  </si>
  <si>
    <t>Position</t>
  </si>
  <si>
    <t>Salary</t>
  </si>
  <si>
    <t>EmpNationality</t>
  </si>
  <si>
    <t>Integer</t>
  </si>
  <si>
    <t>"0-9"</t>
  </si>
  <si>
    <t>Data Type</t>
  </si>
  <si>
    <t>Reference Entry</t>
  </si>
  <si>
    <t>**</t>
  </si>
  <si>
    <t>Hall</t>
  </si>
  <si>
    <t>HallName</t>
  </si>
  <si>
    <t>HallNo</t>
  </si>
  <si>
    <t>HallTelpehoneNo</t>
  </si>
  <si>
    <t>HallNoRoom</t>
  </si>
  <si>
    <t>ManagerEmployeeID</t>
  </si>
  <si>
    <t>"M", "F", "O"</t>
  </si>
  <si>
    <t>Room</t>
  </si>
  <si>
    <t>PlaceNo</t>
  </si>
  <si>
    <t>RoomNo</t>
  </si>
  <si>
    <t>RentPerSemester</t>
  </si>
  <si>
    <t>ApartNo</t>
  </si>
  <si>
    <t>Apartment</t>
  </si>
  <si>
    <t>ApartAddress</t>
  </si>
  <si>
    <t>ApartNoRooms</t>
  </si>
  <si>
    <t>"a-z, A-Z"</t>
  </si>
  <si>
    <t>DateInspected</t>
  </si>
  <si>
    <t>Comments</t>
  </si>
  <si>
    <t>Status</t>
  </si>
  <si>
    <t>Payment Method</t>
  </si>
  <si>
    <t>PaymentMethodNo</t>
  </si>
  <si>
    <t>PaymentMethod</t>
  </si>
  <si>
    <t>Invoice</t>
  </si>
  <si>
    <t>InvoiceNo</t>
  </si>
  <si>
    <t>Semester</t>
  </si>
  <si>
    <t>DateDue</t>
  </si>
  <si>
    <t>DatePaid</t>
  </si>
  <si>
    <t>LeaseNo</t>
  </si>
  <si>
    <t>Lease</t>
  </si>
  <si>
    <t>Duration</t>
  </si>
  <si>
    <t>DateStart</t>
  </si>
  <si>
    <t>DateLeave</t>
  </si>
  <si>
    <t>StudentNo</t>
  </si>
  <si>
    <t>Student</t>
  </si>
  <si>
    <t>Reminder</t>
  </si>
  <si>
    <t>DateReminder1</t>
  </si>
  <si>
    <t>DateReminder2</t>
  </si>
  <si>
    <t>DateInterview</t>
  </si>
  <si>
    <t>StudentFirstName</t>
  </si>
  <si>
    <t>StudentLastName</t>
  </si>
  <si>
    <t>StudentStreet</t>
  </si>
  <si>
    <t>StudentCity</t>
  </si>
  <si>
    <t>StudentPostAddress</t>
  </si>
  <si>
    <t>StudentHomeTelNo</t>
  </si>
  <si>
    <t>StudentMobileNo</t>
  </si>
  <si>
    <t>StudentGender</t>
  </si>
  <si>
    <t>StudentDOB</t>
  </si>
  <si>
    <t>StudentNationality</t>
  </si>
  <si>
    <t>AccomodationTypeRequest</t>
  </si>
  <si>
    <t>AccomodationDuration</t>
  </si>
  <si>
    <t>DD-MM-YES</t>
  </si>
  <si>
    <t>`</t>
  </si>
  <si>
    <t>Total Bytes</t>
  </si>
  <si>
    <t>Total</t>
  </si>
  <si>
    <t>Table</t>
  </si>
  <si>
    <t>Average Record Bytes</t>
  </si>
  <si>
    <t>Estimated Number</t>
  </si>
  <si>
    <t>Inspection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</si>
</sst>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12"/>
      <color theme="1" tint="4.9989318521683403E-2"/>
      <name val="Times New Roman"/>
      <family val="1"/>
    </font>
    <font>
      <b/>
      <sz val="11"/>
      <color theme="1" tint="4.9989318521683403E-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1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" fillId="12" borderId="0" applyNumberFormat="0" applyBorder="0" applyAlignment="0" applyProtection="0"/>
  </cellStyleXfs>
  <cellXfs count="51">
    <xf numFmtId="0" fontId="0" fillId="0" borderId="0" xfId="0"/>
    <xf numFmtId="0" fontId="3" fillId="4" borderId="1" xfId="3" applyFont="1" applyBorder="1" applyAlignment="1">
      <alignment vertical="center" wrapText="1"/>
    </xf>
    <xf numFmtId="0" fontId="3" fillId="0" borderId="1" xfId="0" applyFont="1" applyBorder="1"/>
    <xf numFmtId="0" fontId="3" fillId="4" borderId="1" xfId="3" applyFont="1" applyBorder="1"/>
    <xf numFmtId="0" fontId="3" fillId="4" borderId="1" xfId="3" applyFont="1" applyBorder="1" applyAlignment="1">
      <alignment horizontal="left" vertical="center" indent="5"/>
    </xf>
    <xf numFmtId="0" fontId="3" fillId="3" borderId="1" xfId="2" applyFont="1" applyBorder="1" applyAlignment="1">
      <alignment vertical="center" wrapText="1"/>
    </xf>
    <xf numFmtId="0" fontId="3" fillId="3" borderId="1" xfId="2" applyFont="1" applyBorder="1"/>
    <xf numFmtId="0" fontId="3" fillId="3" borderId="1" xfId="2" applyFont="1" applyBorder="1" applyAlignment="1">
      <alignment horizontal="left" vertical="center" indent="5"/>
    </xf>
    <xf numFmtId="0" fontId="3" fillId="0" borderId="2" xfId="0" applyFont="1" applyBorder="1"/>
    <xf numFmtId="0" fontId="4" fillId="0" borderId="1" xfId="0" applyFont="1" applyBorder="1" applyAlignment="1">
      <alignment horizontal="left" vertical="center" indent="5"/>
    </xf>
    <xf numFmtId="0" fontId="3" fillId="0" borderId="3" xfId="0" applyFont="1" applyBorder="1"/>
    <xf numFmtId="0" fontId="3" fillId="11" borderId="1" xfId="10" applyFont="1" applyBorder="1" applyAlignment="1">
      <alignment vertical="center" wrapText="1"/>
    </xf>
    <xf numFmtId="0" fontId="3" fillId="11" borderId="1" xfId="10" applyFont="1" applyBorder="1"/>
    <xf numFmtId="0" fontId="3" fillId="11" borderId="1" xfId="10" applyFont="1" applyBorder="1" applyAlignment="1">
      <alignment horizontal="left" vertical="center" indent="5"/>
    </xf>
    <xf numFmtId="0" fontId="5" fillId="5" borderId="1" xfId="4" applyFont="1" applyBorder="1" applyAlignment="1">
      <alignment vertical="center" wrapText="1"/>
    </xf>
    <xf numFmtId="0" fontId="5" fillId="5" borderId="1" xfId="4" applyFont="1" applyBorder="1"/>
    <xf numFmtId="0" fontId="3" fillId="5" borderId="1" xfId="4" applyFont="1" applyBorder="1" applyAlignment="1">
      <alignment vertical="center" wrapText="1"/>
    </xf>
    <xf numFmtId="0" fontId="3" fillId="5" borderId="1" xfId="4" applyFont="1" applyBorder="1"/>
    <xf numFmtId="0" fontId="3" fillId="5" borderId="1" xfId="4" applyFont="1" applyBorder="1" applyAlignment="1">
      <alignment horizontal="left" vertical="center" indent="5"/>
    </xf>
    <xf numFmtId="0" fontId="5" fillId="12" borderId="1" xfId="11" applyFont="1" applyBorder="1" applyAlignment="1">
      <alignment vertical="center" wrapText="1"/>
    </xf>
    <xf numFmtId="0" fontId="5" fillId="12" borderId="1" xfId="11" applyFont="1" applyBorder="1"/>
    <xf numFmtId="0" fontId="3" fillId="12" borderId="1" xfId="11" applyFont="1" applyBorder="1" applyAlignment="1">
      <alignment vertical="center" wrapText="1"/>
    </xf>
    <xf numFmtId="0" fontId="3" fillId="12" borderId="1" xfId="11" applyFont="1" applyBorder="1"/>
    <xf numFmtId="0" fontId="3" fillId="12" borderId="1" xfId="11" applyFont="1" applyBorder="1" applyAlignment="1">
      <alignment horizontal="left" vertical="center" indent="5"/>
    </xf>
    <xf numFmtId="0" fontId="5" fillId="9" borderId="1" xfId="8" applyFont="1" applyBorder="1" applyAlignment="1">
      <alignment vertical="center" wrapText="1"/>
    </xf>
    <xf numFmtId="0" fontId="5" fillId="9" borderId="1" xfId="8" applyFont="1" applyBorder="1"/>
    <xf numFmtId="0" fontId="3" fillId="9" borderId="1" xfId="8" applyFont="1" applyBorder="1" applyAlignment="1">
      <alignment vertical="center" wrapText="1"/>
    </xf>
    <xf numFmtId="0" fontId="3" fillId="9" borderId="1" xfId="8" applyFont="1" applyBorder="1"/>
    <xf numFmtId="0" fontId="3" fillId="9" borderId="1" xfId="8" applyFont="1" applyBorder="1" applyAlignment="1">
      <alignment horizontal="left" vertical="center" indent="5"/>
    </xf>
    <xf numFmtId="0" fontId="5" fillId="7" borderId="1" xfId="6" applyFont="1" applyBorder="1" applyAlignment="1">
      <alignment vertical="center" wrapText="1"/>
    </xf>
    <xf numFmtId="0" fontId="5" fillId="7" borderId="1" xfId="6" applyFont="1" applyBorder="1"/>
    <xf numFmtId="0" fontId="3" fillId="7" borderId="1" xfId="6" applyFont="1" applyBorder="1" applyAlignment="1">
      <alignment vertical="center" wrapText="1"/>
    </xf>
    <xf numFmtId="0" fontId="3" fillId="7" borderId="1" xfId="6" applyFont="1" applyBorder="1"/>
    <xf numFmtId="0" fontId="3" fillId="7" borderId="1" xfId="6" applyFont="1" applyBorder="1" applyAlignment="1">
      <alignment horizontal="left" vertical="center" indent="5"/>
    </xf>
    <xf numFmtId="0" fontId="5" fillId="8" borderId="1" xfId="7" applyFont="1" applyBorder="1" applyAlignment="1">
      <alignment vertical="center" wrapText="1"/>
    </xf>
    <xf numFmtId="0" fontId="5" fillId="8" borderId="1" xfId="7" applyFont="1" applyBorder="1"/>
    <xf numFmtId="0" fontId="3" fillId="8" borderId="1" xfId="7" applyFont="1" applyBorder="1" applyAlignment="1">
      <alignment vertical="center" wrapText="1"/>
    </xf>
    <xf numFmtId="0" fontId="3" fillId="8" borderId="1" xfId="7" applyFont="1" applyBorder="1"/>
    <xf numFmtId="0" fontId="3" fillId="8" borderId="1" xfId="7" applyFont="1" applyBorder="1" applyAlignment="1">
      <alignment horizontal="left" vertical="center" indent="5"/>
    </xf>
    <xf numFmtId="0" fontId="5" fillId="10" borderId="1" xfId="9" applyFont="1" applyBorder="1" applyAlignment="1">
      <alignment vertical="center" wrapText="1"/>
    </xf>
    <xf numFmtId="0" fontId="5" fillId="10" borderId="1" xfId="9" applyFont="1" applyBorder="1"/>
    <xf numFmtId="0" fontId="3" fillId="10" borderId="1" xfId="9" applyFont="1" applyBorder="1" applyAlignment="1">
      <alignment vertical="center" wrapText="1"/>
    </xf>
    <xf numFmtId="0" fontId="3" fillId="10" borderId="1" xfId="9" applyFont="1" applyBorder="1"/>
    <xf numFmtId="0" fontId="3" fillId="10" borderId="1" xfId="9" applyFont="1" applyBorder="1" applyAlignment="1">
      <alignment horizontal="left" vertical="center" indent="5"/>
    </xf>
    <xf numFmtId="0" fontId="5" fillId="6" borderId="1" xfId="5" applyFont="1" applyBorder="1" applyAlignment="1">
      <alignment vertical="center" wrapText="1"/>
    </xf>
    <xf numFmtId="0" fontId="5" fillId="6" borderId="1" xfId="5" applyFont="1" applyBorder="1"/>
    <xf numFmtId="0" fontId="3" fillId="6" borderId="1" xfId="5" applyFont="1" applyBorder="1" applyAlignment="1">
      <alignment vertical="center" wrapText="1"/>
    </xf>
    <xf numFmtId="0" fontId="3" fillId="6" borderId="1" xfId="5" applyFont="1" applyBorder="1"/>
    <xf numFmtId="0" fontId="3" fillId="6" borderId="1" xfId="5" applyFont="1" applyBorder="1" applyAlignment="1">
      <alignment horizontal="left" vertical="center" indent="5"/>
    </xf>
    <xf numFmtId="0" fontId="3" fillId="2" borderId="1" xfId="1" applyFont="1" applyBorder="1"/>
    <xf numFmtId="0" fontId="3" fillId="13" borderId="1" xfId="0" applyFont="1" applyFill="1" applyBorder="1"/>
  </cellXfs>
  <cellStyles count="12">
    <cellStyle name="40% - Accent2" xfId="4" builtinId="35"/>
    <cellStyle name="40% - Accent4" xfId="8" builtinId="43"/>
    <cellStyle name="40% - Accent6" xfId="11" builtinId="51"/>
    <cellStyle name="60% - Accent1" xfId="2" builtinId="32"/>
    <cellStyle name="60% - Accent2" xfId="5" builtinId="36"/>
    <cellStyle name="Accent1" xfId="1" builtinId="29"/>
    <cellStyle name="Accent2" xfId="3" builtinId="33"/>
    <cellStyle name="Accent3" xfId="6" builtinId="37"/>
    <cellStyle name="Accent4" xfId="7" builtinId="41"/>
    <cellStyle name="Accent5" xfId="9" builtinId="45"/>
    <cellStyle name="Accent6" xfId="10" builtinId="49"/>
    <cellStyle name="Normal" xfId="0" builtinId="0"/>
  </cellStyles>
  <dxfs count="6">
    <dxf>
      <font>
        <b/>
        <strike val="0"/>
        <outline val="0"/>
        <shadow val="0"/>
        <u val="none"/>
        <vertAlign val="baseline"/>
        <sz val="12"/>
        <color theme="1" tint="4.9989318521683403E-2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 tint="4.9989318521683403E-2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 tint="4.9989318521683403E-2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 tint="4.9989318521683403E-2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1" tint="4.9989318521683403E-2"/>
      </font>
    </dxf>
    <dxf>
      <font>
        <b/>
        <strike val="0"/>
        <outline val="0"/>
        <shadow val="0"/>
        <u val="none"/>
        <vertAlign val="baseline"/>
        <sz val="12"/>
        <color theme="1" tint="4.9989318521683403E-2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FED473-6F26-47FA-9667-79CFE8AB2C3A}" name="Table6" displayName="Table6" ref="A115:D127" totalsRowShown="0" headerRowDxfId="5" dataDxfId="4" headerRowCellStyle="Accent1" dataCellStyle="Accent1">
  <autoFilter ref="A115:D127" xr:uid="{CE0B112F-5772-429D-911C-B6C208C03F33}"/>
  <tableColumns count="4">
    <tableColumn id="1" xr3:uid="{CF22942B-DD5D-4FA7-B954-125AFB710769}" name="Table" dataDxfId="3" dataCellStyle="Accent1"/>
    <tableColumn id="2" xr3:uid="{D9659AB5-CAFD-4CA5-A930-5E56A1C2B66F}" name="Average Record Bytes" dataDxfId="2" dataCellStyle="Accent1"/>
    <tableColumn id="3" xr3:uid="{926DF21C-6825-4942-9D77-1E7AB34154E7}" name="Estimated Number" dataDxfId="1" dataCellStyle="Accent1"/>
    <tableColumn id="4" xr3:uid="{2C23A6CE-2DAC-4FED-BE42-08DDA9A05033}" name="Total Bytes" dataDxfId="0" dataCellStyle="Accent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D8C71-89CD-441F-A66D-791D803D31DB}">
  <dimension ref="A1:N127"/>
  <sheetViews>
    <sheetView tabSelected="1" topLeftCell="A49" workbookViewId="0">
      <selection activeCell="B127" sqref="B127"/>
    </sheetView>
  </sheetViews>
  <sheetFormatPr defaultRowHeight="15.75" x14ac:dyDescent="0.25"/>
  <cols>
    <col min="1" max="1" width="19.5703125" style="2" customWidth="1"/>
    <col min="2" max="2" width="31" style="2" customWidth="1"/>
    <col min="3" max="3" width="21" style="2" customWidth="1"/>
    <col min="4" max="4" width="21.7109375" style="2" customWidth="1"/>
    <col min="5" max="5" width="12" style="2" customWidth="1"/>
    <col min="6" max="6" width="15.5703125" style="2" customWidth="1"/>
    <col min="7" max="9" width="9.140625" style="2"/>
    <col min="10" max="10" width="12" style="2" customWidth="1"/>
    <col min="11" max="16384" width="9.140625" style="2"/>
  </cols>
  <sheetData>
    <row r="1" spans="1:14" ht="31.5" x14ac:dyDescent="0.25">
      <c r="A1" s="1" t="s">
        <v>0</v>
      </c>
      <c r="B1" s="1" t="s">
        <v>1</v>
      </c>
      <c r="C1" s="1" t="s">
        <v>37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38</v>
      </c>
    </row>
    <row r="2" spans="1:14" x14ac:dyDescent="0.25">
      <c r="A2" s="1" t="s">
        <v>21</v>
      </c>
      <c r="B2" s="1" t="s">
        <v>19</v>
      </c>
      <c r="C2" s="1" t="s">
        <v>8</v>
      </c>
      <c r="D2" s="1">
        <v>4</v>
      </c>
      <c r="E2" s="1"/>
      <c r="F2" s="1"/>
      <c r="G2" s="1" t="s">
        <v>9</v>
      </c>
      <c r="H2" s="1" t="s">
        <v>10</v>
      </c>
      <c r="I2" s="1" t="s">
        <v>11</v>
      </c>
      <c r="J2" s="1" t="s">
        <v>9</v>
      </c>
    </row>
    <row r="3" spans="1:14" x14ac:dyDescent="0.25">
      <c r="A3" s="1"/>
      <c r="B3" s="1" t="s">
        <v>20</v>
      </c>
      <c r="C3" s="1" t="s">
        <v>12</v>
      </c>
      <c r="D3" s="1">
        <v>50</v>
      </c>
      <c r="E3" s="1"/>
      <c r="F3" s="1" t="s">
        <v>13</v>
      </c>
      <c r="G3" s="1" t="s">
        <v>9</v>
      </c>
      <c r="H3" s="1" t="s">
        <v>10</v>
      </c>
      <c r="I3" s="1" t="s">
        <v>9</v>
      </c>
      <c r="J3" s="1" t="s">
        <v>9</v>
      </c>
    </row>
    <row r="4" spans="1:14" x14ac:dyDescent="0.25">
      <c r="A4" s="1"/>
      <c r="B4" s="1" t="s">
        <v>22</v>
      </c>
      <c r="C4" s="1" t="s">
        <v>12</v>
      </c>
      <c r="D4" s="1">
        <v>50</v>
      </c>
      <c r="E4" s="1"/>
      <c r="F4" s="1" t="s">
        <v>13</v>
      </c>
      <c r="G4" s="1" t="s">
        <v>9</v>
      </c>
      <c r="H4" s="1" t="s">
        <v>10</v>
      </c>
      <c r="I4" s="1" t="s">
        <v>9</v>
      </c>
      <c r="J4" s="1" t="s">
        <v>9</v>
      </c>
    </row>
    <row r="5" spans="1:14" x14ac:dyDescent="0.25">
      <c r="A5" s="1"/>
      <c r="B5" s="1" t="s">
        <v>23</v>
      </c>
      <c r="C5" s="1" t="s">
        <v>12</v>
      </c>
      <c r="D5" s="1">
        <v>50</v>
      </c>
      <c r="E5" s="1"/>
      <c r="F5" s="1"/>
      <c r="G5" s="1" t="s">
        <v>9</v>
      </c>
      <c r="H5" s="1" t="s">
        <v>10</v>
      </c>
      <c r="I5" s="1" t="s">
        <v>9</v>
      </c>
      <c r="J5" s="1" t="s">
        <v>9</v>
      </c>
    </row>
    <row r="6" spans="1:14" x14ac:dyDescent="0.25">
      <c r="A6" s="1"/>
      <c r="B6" s="1" t="s">
        <v>24</v>
      </c>
      <c r="C6" s="1" t="s">
        <v>12</v>
      </c>
      <c r="D6" s="1">
        <v>50</v>
      </c>
      <c r="E6" s="1" t="s">
        <v>16</v>
      </c>
      <c r="F6" s="1"/>
      <c r="G6" s="1" t="s">
        <v>9</v>
      </c>
      <c r="H6" s="1" t="s">
        <v>10</v>
      </c>
      <c r="I6" s="1" t="s">
        <v>9</v>
      </c>
      <c r="J6" s="1" t="s">
        <v>9</v>
      </c>
    </row>
    <row r="7" spans="1:14" x14ac:dyDescent="0.25">
      <c r="A7" s="1"/>
      <c r="B7" s="1" t="s">
        <v>25</v>
      </c>
      <c r="C7" s="1" t="s">
        <v>35</v>
      </c>
      <c r="D7" s="1">
        <v>10</v>
      </c>
      <c r="E7" s="1"/>
      <c r="F7" s="1"/>
      <c r="G7" s="1" t="s">
        <v>9</v>
      </c>
      <c r="H7" s="1" t="s">
        <v>17</v>
      </c>
      <c r="I7" s="1" t="s">
        <v>9</v>
      </c>
      <c r="J7" s="1" t="s">
        <v>9</v>
      </c>
      <c r="N7" s="2" t="s">
        <v>91</v>
      </c>
    </row>
    <row r="8" spans="1:14" x14ac:dyDescent="0.25">
      <c r="A8" s="1"/>
      <c r="B8" s="1" t="s">
        <v>26</v>
      </c>
      <c r="C8" s="1" t="s">
        <v>35</v>
      </c>
      <c r="D8" s="1">
        <v>30</v>
      </c>
      <c r="E8" s="1"/>
      <c r="F8" s="1"/>
      <c r="G8" s="1" t="s">
        <v>9</v>
      </c>
      <c r="H8" s="1" t="s">
        <v>10</v>
      </c>
      <c r="I8" s="1" t="s">
        <v>9</v>
      </c>
      <c r="J8" s="1" t="s">
        <v>9</v>
      </c>
    </row>
    <row r="9" spans="1:14" x14ac:dyDescent="0.25">
      <c r="A9" s="1"/>
      <c r="B9" s="1" t="s">
        <v>27</v>
      </c>
      <c r="C9" s="1" t="s">
        <v>35</v>
      </c>
      <c r="D9" s="1">
        <v>30</v>
      </c>
      <c r="E9" s="1"/>
      <c r="F9" s="1"/>
      <c r="G9" s="1" t="s">
        <v>9</v>
      </c>
      <c r="H9" s="1" t="s">
        <v>10</v>
      </c>
      <c r="I9" s="1" t="s">
        <v>9</v>
      </c>
      <c r="J9" s="1" t="s">
        <v>9</v>
      </c>
    </row>
    <row r="10" spans="1:14" x14ac:dyDescent="0.25">
      <c r="A10" s="1"/>
      <c r="B10" s="1" t="s">
        <v>28</v>
      </c>
      <c r="C10" s="1" t="s">
        <v>12</v>
      </c>
      <c r="D10" s="1">
        <v>50</v>
      </c>
      <c r="E10" s="1"/>
      <c r="F10" s="1"/>
      <c r="G10" s="1" t="s">
        <v>9</v>
      </c>
      <c r="H10" s="1" t="s">
        <v>10</v>
      </c>
      <c r="I10" s="1" t="s">
        <v>9</v>
      </c>
      <c r="J10" s="1" t="s">
        <v>9</v>
      </c>
    </row>
    <row r="11" spans="1:14" x14ac:dyDescent="0.25">
      <c r="A11" s="1"/>
      <c r="B11" s="1" t="s">
        <v>29</v>
      </c>
      <c r="C11" s="1" t="s">
        <v>35</v>
      </c>
      <c r="D11" s="1">
        <v>10</v>
      </c>
      <c r="E11" s="1"/>
      <c r="F11" s="1"/>
      <c r="G11" s="1" t="s">
        <v>9</v>
      </c>
      <c r="H11" s="1" t="s">
        <v>10</v>
      </c>
      <c r="I11" s="1" t="s">
        <v>9</v>
      </c>
      <c r="J11" s="1" t="s">
        <v>9</v>
      </c>
    </row>
    <row r="12" spans="1:14" x14ac:dyDescent="0.25">
      <c r="A12" s="1"/>
      <c r="B12" s="1" t="s">
        <v>30</v>
      </c>
      <c r="C12" s="1" t="s">
        <v>12</v>
      </c>
      <c r="D12" s="1">
        <v>10</v>
      </c>
      <c r="E12" s="1"/>
      <c r="F12" s="1" t="s">
        <v>46</v>
      </c>
      <c r="G12" s="1" t="s">
        <v>9</v>
      </c>
      <c r="H12" s="1" t="s">
        <v>10</v>
      </c>
      <c r="I12" s="1" t="s">
        <v>9</v>
      </c>
      <c r="J12" s="1" t="s">
        <v>9</v>
      </c>
    </row>
    <row r="13" spans="1:14" x14ac:dyDescent="0.25">
      <c r="A13" s="1"/>
      <c r="B13" s="1" t="s">
        <v>31</v>
      </c>
      <c r="C13" s="1" t="s">
        <v>14</v>
      </c>
      <c r="D13" s="1">
        <v>8</v>
      </c>
      <c r="E13" s="1"/>
      <c r="F13" s="1" t="s">
        <v>15</v>
      </c>
      <c r="G13" s="1" t="s">
        <v>9</v>
      </c>
      <c r="H13" s="1" t="s">
        <v>10</v>
      </c>
      <c r="I13" s="1" t="s">
        <v>9</v>
      </c>
      <c r="J13" s="1" t="s">
        <v>9</v>
      </c>
    </row>
    <row r="14" spans="1:14" x14ac:dyDescent="0.25">
      <c r="A14" s="1"/>
      <c r="B14" s="1" t="s">
        <v>32</v>
      </c>
      <c r="C14" s="1" t="s">
        <v>12</v>
      </c>
      <c r="D14" s="1">
        <v>20</v>
      </c>
      <c r="E14" s="1"/>
      <c r="F14" s="1"/>
      <c r="G14" s="1" t="s">
        <v>9</v>
      </c>
      <c r="H14" s="1" t="s">
        <v>10</v>
      </c>
      <c r="I14" s="1" t="s">
        <v>9</v>
      </c>
      <c r="J14" s="1" t="s">
        <v>9</v>
      </c>
    </row>
    <row r="15" spans="1:14" x14ac:dyDescent="0.25">
      <c r="A15" s="1"/>
      <c r="B15" s="1" t="s">
        <v>33</v>
      </c>
      <c r="C15" s="1" t="s">
        <v>12</v>
      </c>
      <c r="D15" s="1">
        <v>30</v>
      </c>
      <c r="E15" s="1"/>
      <c r="F15" s="1"/>
      <c r="G15" s="1" t="s">
        <v>9</v>
      </c>
      <c r="H15" s="1" t="s">
        <v>10</v>
      </c>
      <c r="I15" s="1" t="s">
        <v>9</v>
      </c>
      <c r="J15" s="1" t="s">
        <v>9</v>
      </c>
    </row>
    <row r="16" spans="1:14" x14ac:dyDescent="0.25">
      <c r="A16" s="1"/>
      <c r="B16" s="1" t="s">
        <v>34</v>
      </c>
      <c r="C16" s="1" t="s">
        <v>12</v>
      </c>
      <c r="D16" s="1">
        <v>20</v>
      </c>
      <c r="E16" s="1"/>
      <c r="F16" s="1"/>
      <c r="G16" s="1" t="s">
        <v>9</v>
      </c>
      <c r="H16" s="1" t="s">
        <v>10</v>
      </c>
      <c r="I16" s="1" t="s">
        <v>9</v>
      </c>
      <c r="J16" s="1" t="s">
        <v>9</v>
      </c>
    </row>
    <row r="17" spans="1:13" x14ac:dyDescent="0.25">
      <c r="A17" s="1" t="s">
        <v>92</v>
      </c>
      <c r="B17" s="1"/>
      <c r="C17" s="1"/>
      <c r="D17" s="1">
        <f>SUM(D2:D16)</f>
        <v>422</v>
      </c>
      <c r="E17" s="1"/>
      <c r="F17" s="1"/>
      <c r="G17" s="1"/>
      <c r="H17" s="1"/>
      <c r="I17" s="1"/>
      <c r="J17" s="1"/>
    </row>
    <row r="18" spans="1:13" x14ac:dyDescent="0.25">
      <c r="A18" s="3" t="s">
        <v>21</v>
      </c>
      <c r="B18" s="4" t="s">
        <v>92</v>
      </c>
      <c r="C18" s="3"/>
      <c r="D18" s="3"/>
      <c r="E18" s="3"/>
      <c r="F18" s="3"/>
      <c r="G18" s="3"/>
      <c r="H18" s="3"/>
      <c r="I18" s="3"/>
      <c r="J18" s="3"/>
    </row>
    <row r="19" spans="1:13" x14ac:dyDescent="0.25">
      <c r="A19" s="3">
        <v>10</v>
      </c>
      <c r="B19" s="4">
        <f>PRODUCT(10*D17)</f>
        <v>4220</v>
      </c>
      <c r="C19" s="3"/>
      <c r="D19" s="3"/>
      <c r="E19" s="3"/>
      <c r="F19" s="3"/>
      <c r="G19" s="3"/>
      <c r="H19" s="3"/>
      <c r="I19" s="3"/>
      <c r="J19" s="3"/>
    </row>
    <row r="22" spans="1:13" ht="31.5" x14ac:dyDescent="0.25">
      <c r="A22" s="5" t="s">
        <v>0</v>
      </c>
      <c r="B22" s="5" t="s">
        <v>1</v>
      </c>
      <c r="C22" s="5" t="s">
        <v>37</v>
      </c>
      <c r="D22" s="5" t="s">
        <v>2</v>
      </c>
      <c r="E22" s="5" t="s">
        <v>3</v>
      </c>
      <c r="F22" s="5" t="s">
        <v>4</v>
      </c>
      <c r="G22" s="5" t="s">
        <v>5</v>
      </c>
      <c r="H22" s="5" t="s">
        <v>6</v>
      </c>
      <c r="I22" s="5" t="s">
        <v>7</v>
      </c>
      <c r="J22" s="5" t="s">
        <v>38</v>
      </c>
    </row>
    <row r="23" spans="1:13" x14ac:dyDescent="0.25">
      <c r="A23" s="5" t="s">
        <v>40</v>
      </c>
      <c r="B23" s="5" t="s">
        <v>42</v>
      </c>
      <c r="C23" s="5" t="s">
        <v>8</v>
      </c>
      <c r="D23" s="5">
        <v>4</v>
      </c>
      <c r="E23" s="5"/>
      <c r="F23" s="5"/>
      <c r="G23" s="5" t="s">
        <v>9</v>
      </c>
      <c r="H23" s="5" t="s">
        <v>10</v>
      </c>
      <c r="I23" s="5" t="s">
        <v>11</v>
      </c>
      <c r="J23" s="5" t="s">
        <v>9</v>
      </c>
    </row>
    <row r="24" spans="1:13" x14ac:dyDescent="0.25">
      <c r="A24" s="5"/>
      <c r="B24" s="5" t="s">
        <v>41</v>
      </c>
      <c r="C24" s="5" t="s">
        <v>12</v>
      </c>
      <c r="D24" s="5">
        <v>20</v>
      </c>
      <c r="E24" s="5"/>
      <c r="F24" s="5" t="s">
        <v>13</v>
      </c>
      <c r="G24" s="5" t="s">
        <v>9</v>
      </c>
      <c r="H24" s="5" t="s">
        <v>10</v>
      </c>
      <c r="I24" s="5" t="s">
        <v>9</v>
      </c>
      <c r="J24" s="5" t="s">
        <v>9</v>
      </c>
    </row>
    <row r="25" spans="1:13" x14ac:dyDescent="0.25">
      <c r="A25" s="5"/>
      <c r="B25" s="5" t="s">
        <v>43</v>
      </c>
      <c r="C25" s="5" t="s">
        <v>35</v>
      </c>
      <c r="D25" s="5">
        <v>20</v>
      </c>
      <c r="E25" s="5"/>
      <c r="F25" s="5"/>
      <c r="G25" s="5" t="s">
        <v>9</v>
      </c>
      <c r="H25" s="5" t="s">
        <v>10</v>
      </c>
      <c r="I25" s="5" t="s">
        <v>9</v>
      </c>
      <c r="J25" s="5" t="s">
        <v>9</v>
      </c>
    </row>
    <row r="26" spans="1:13" x14ac:dyDescent="0.25">
      <c r="A26" s="5"/>
      <c r="B26" s="5" t="s">
        <v>44</v>
      </c>
      <c r="C26" s="5" t="s">
        <v>35</v>
      </c>
      <c r="D26" s="5">
        <v>10</v>
      </c>
      <c r="E26" s="5"/>
      <c r="F26" s="5"/>
      <c r="G26" s="5" t="s">
        <v>9</v>
      </c>
      <c r="H26" s="5" t="s">
        <v>10</v>
      </c>
      <c r="I26" s="5" t="s">
        <v>9</v>
      </c>
      <c r="J26" s="5" t="s">
        <v>9</v>
      </c>
    </row>
    <row r="27" spans="1:13" x14ac:dyDescent="0.25">
      <c r="A27" s="5"/>
      <c r="B27" s="5" t="s">
        <v>45</v>
      </c>
      <c r="C27" s="5" t="s">
        <v>35</v>
      </c>
      <c r="D27" s="5">
        <v>4</v>
      </c>
      <c r="E27" s="5"/>
      <c r="F27" s="5"/>
      <c r="G27" s="5" t="s">
        <v>9</v>
      </c>
      <c r="H27" s="5" t="s">
        <v>10</v>
      </c>
      <c r="I27" s="5" t="s">
        <v>18</v>
      </c>
      <c r="J27" s="5" t="s">
        <v>21</v>
      </c>
    </row>
    <row r="28" spans="1:13" x14ac:dyDescent="0.25">
      <c r="A28" s="5" t="s">
        <v>92</v>
      </c>
      <c r="B28" s="5"/>
      <c r="C28" s="5"/>
      <c r="D28" s="5">
        <f>SUM(D23:D27)</f>
        <v>58</v>
      </c>
      <c r="E28" s="5"/>
      <c r="F28" s="5"/>
      <c r="G28" s="5"/>
      <c r="H28" s="5"/>
      <c r="I28" s="5"/>
      <c r="J28" s="5"/>
    </row>
    <row r="29" spans="1:13" x14ac:dyDescent="0.25">
      <c r="A29" s="6" t="s">
        <v>40</v>
      </c>
      <c r="B29" s="7" t="s">
        <v>92</v>
      </c>
      <c r="C29" s="6"/>
      <c r="D29" s="6"/>
      <c r="E29" s="6"/>
      <c r="F29" s="6"/>
      <c r="G29" s="6"/>
      <c r="H29" s="6"/>
      <c r="I29" s="6"/>
      <c r="J29" s="6"/>
    </row>
    <row r="30" spans="1:13" x14ac:dyDescent="0.25">
      <c r="A30" s="6">
        <v>5</v>
      </c>
      <c r="B30" s="7">
        <f>PRODUCT(5*58)</f>
        <v>290</v>
      </c>
      <c r="C30" s="6"/>
      <c r="D30" s="6"/>
      <c r="E30" s="6"/>
      <c r="F30" s="6"/>
      <c r="G30" s="6"/>
      <c r="H30" s="6"/>
      <c r="I30" s="6"/>
      <c r="J30" s="6"/>
      <c r="M30" s="8"/>
    </row>
    <row r="31" spans="1:13" x14ac:dyDescent="0.25">
      <c r="B31" s="9"/>
      <c r="M31" s="10"/>
    </row>
    <row r="32" spans="1:13" ht="31.5" x14ac:dyDescent="0.25">
      <c r="A32" s="11" t="s">
        <v>0</v>
      </c>
      <c r="B32" s="11" t="s">
        <v>1</v>
      </c>
      <c r="C32" s="11" t="s">
        <v>37</v>
      </c>
      <c r="D32" s="11" t="s">
        <v>2</v>
      </c>
      <c r="E32" s="11" t="s">
        <v>3</v>
      </c>
      <c r="F32" s="11" t="s">
        <v>4</v>
      </c>
      <c r="G32" s="11" t="s">
        <v>5</v>
      </c>
      <c r="H32" s="11" t="s">
        <v>6</v>
      </c>
      <c r="I32" s="11" t="s">
        <v>7</v>
      </c>
      <c r="J32" s="11" t="s">
        <v>38</v>
      </c>
    </row>
    <row r="33" spans="1:10" x14ac:dyDescent="0.25">
      <c r="A33" s="11" t="s">
        <v>47</v>
      </c>
      <c r="B33" s="11" t="s">
        <v>48</v>
      </c>
      <c r="C33" s="11" t="s">
        <v>8</v>
      </c>
      <c r="D33" s="11">
        <v>4</v>
      </c>
      <c r="E33" s="11"/>
      <c r="F33" s="11"/>
      <c r="G33" s="11" t="s">
        <v>9</v>
      </c>
      <c r="H33" s="11" t="s">
        <v>10</v>
      </c>
      <c r="I33" s="11" t="s">
        <v>11</v>
      </c>
      <c r="J33" s="11" t="s">
        <v>9</v>
      </c>
    </row>
    <row r="34" spans="1:10" x14ac:dyDescent="0.25">
      <c r="A34" s="11"/>
      <c r="B34" s="11" t="s">
        <v>49</v>
      </c>
      <c r="C34" s="11" t="s">
        <v>12</v>
      </c>
      <c r="D34" s="11">
        <v>10</v>
      </c>
      <c r="E34" s="11"/>
      <c r="F34" s="11" t="s">
        <v>36</v>
      </c>
      <c r="G34" s="11" t="s">
        <v>9</v>
      </c>
      <c r="H34" s="11" t="s">
        <v>10</v>
      </c>
      <c r="I34" s="11" t="s">
        <v>9</v>
      </c>
      <c r="J34" s="11" t="s">
        <v>9</v>
      </c>
    </row>
    <row r="35" spans="1:10" x14ac:dyDescent="0.25">
      <c r="A35" s="11"/>
      <c r="B35" s="11" t="s">
        <v>50</v>
      </c>
      <c r="C35" s="11" t="s">
        <v>12</v>
      </c>
      <c r="D35" s="11">
        <v>10</v>
      </c>
      <c r="E35" s="11"/>
      <c r="F35" s="11"/>
      <c r="G35" s="11" t="s">
        <v>9</v>
      </c>
      <c r="H35" s="11" t="s">
        <v>10</v>
      </c>
      <c r="I35" s="11" t="s">
        <v>9</v>
      </c>
      <c r="J35" s="11" t="s">
        <v>9</v>
      </c>
    </row>
    <row r="36" spans="1:10" x14ac:dyDescent="0.25">
      <c r="A36" s="11"/>
      <c r="B36" s="11" t="s">
        <v>51</v>
      </c>
      <c r="C36" s="11" t="s">
        <v>35</v>
      </c>
      <c r="D36" s="11">
        <v>10</v>
      </c>
      <c r="E36" s="11"/>
      <c r="F36" s="11"/>
      <c r="G36" s="11" t="s">
        <v>9</v>
      </c>
      <c r="H36" s="11" t="s">
        <v>10</v>
      </c>
      <c r="I36" s="11" t="s">
        <v>18</v>
      </c>
      <c r="J36" s="11" t="s">
        <v>52</v>
      </c>
    </row>
    <row r="37" spans="1:10" x14ac:dyDescent="0.25">
      <c r="A37" s="11"/>
      <c r="B37" s="11" t="s">
        <v>41</v>
      </c>
      <c r="C37" s="11" t="s">
        <v>12</v>
      </c>
      <c r="D37" s="11">
        <v>10</v>
      </c>
      <c r="E37" s="11"/>
      <c r="F37" s="11"/>
      <c r="G37" s="11" t="s">
        <v>9</v>
      </c>
      <c r="H37" s="11" t="s">
        <v>10</v>
      </c>
      <c r="I37" s="11" t="s">
        <v>18</v>
      </c>
      <c r="J37" s="11" t="s">
        <v>40</v>
      </c>
    </row>
    <row r="38" spans="1:10" x14ac:dyDescent="0.25">
      <c r="A38" s="11" t="s">
        <v>92</v>
      </c>
      <c r="B38" s="11"/>
      <c r="C38" s="11"/>
      <c r="D38" s="11">
        <f>SUM(D33:D37)</f>
        <v>44</v>
      </c>
      <c r="E38" s="11"/>
      <c r="F38" s="11"/>
      <c r="G38" s="11"/>
      <c r="H38" s="11"/>
      <c r="I38" s="11"/>
      <c r="J38" s="11"/>
    </row>
    <row r="39" spans="1:10" x14ac:dyDescent="0.25">
      <c r="A39" s="12" t="s">
        <v>47</v>
      </c>
      <c r="B39" s="13" t="s">
        <v>92</v>
      </c>
      <c r="C39" s="12"/>
      <c r="D39" s="12"/>
      <c r="E39" s="12"/>
      <c r="F39" s="12"/>
      <c r="G39" s="12"/>
      <c r="H39" s="12"/>
      <c r="I39" s="12"/>
      <c r="J39" s="12"/>
    </row>
    <row r="40" spans="1:10" x14ac:dyDescent="0.25">
      <c r="A40" s="12">
        <v>25</v>
      </c>
      <c r="B40" s="13">
        <f>PRODUCT(25*D38)</f>
        <v>1100</v>
      </c>
      <c r="C40" s="12"/>
      <c r="D40" s="12"/>
      <c r="E40" s="12"/>
      <c r="F40" s="12"/>
      <c r="G40" s="12"/>
      <c r="H40" s="12"/>
      <c r="I40" s="12"/>
      <c r="J40" s="12"/>
    </row>
    <row r="41" spans="1:10" s="15" customFormat="1" ht="30" x14ac:dyDescent="0.25">
      <c r="A41" s="14" t="s">
        <v>0</v>
      </c>
      <c r="B41" s="14" t="s">
        <v>1</v>
      </c>
      <c r="C41" s="14" t="s">
        <v>37</v>
      </c>
      <c r="D41" s="14" t="s">
        <v>2</v>
      </c>
      <c r="E41" s="14" t="s">
        <v>3</v>
      </c>
      <c r="F41" s="14" t="s">
        <v>4</v>
      </c>
      <c r="G41" s="14" t="s">
        <v>5</v>
      </c>
      <c r="H41" s="14" t="s">
        <v>6</v>
      </c>
      <c r="I41" s="14" t="s">
        <v>7</v>
      </c>
      <c r="J41" s="14" t="s">
        <v>38</v>
      </c>
    </row>
    <row r="42" spans="1:10" x14ac:dyDescent="0.25">
      <c r="A42" s="16" t="s">
        <v>52</v>
      </c>
      <c r="B42" s="16" t="s">
        <v>51</v>
      </c>
      <c r="C42" s="16" t="s">
        <v>8</v>
      </c>
      <c r="D42" s="16">
        <v>4</v>
      </c>
      <c r="E42" s="16"/>
      <c r="F42" s="16"/>
      <c r="G42" s="16" t="s">
        <v>9</v>
      </c>
      <c r="H42" s="16" t="s">
        <v>10</v>
      </c>
      <c r="I42" s="16" t="s">
        <v>11</v>
      </c>
      <c r="J42" s="16" t="s">
        <v>9</v>
      </c>
    </row>
    <row r="43" spans="1:10" x14ac:dyDescent="0.25">
      <c r="A43" s="16"/>
      <c r="B43" s="16" t="s">
        <v>53</v>
      </c>
      <c r="C43" s="16" t="s">
        <v>12</v>
      </c>
      <c r="D43" s="16">
        <v>50</v>
      </c>
      <c r="E43" s="16"/>
      <c r="F43" s="16" t="s">
        <v>55</v>
      </c>
      <c r="G43" s="16" t="s">
        <v>9</v>
      </c>
      <c r="H43" s="16" t="s">
        <v>10</v>
      </c>
      <c r="I43" s="16" t="s">
        <v>9</v>
      </c>
      <c r="J43" s="16" t="s">
        <v>9</v>
      </c>
    </row>
    <row r="44" spans="1:10" x14ac:dyDescent="0.25">
      <c r="A44" s="16"/>
      <c r="B44" s="16" t="s">
        <v>54</v>
      </c>
      <c r="C44" s="16" t="s">
        <v>12</v>
      </c>
      <c r="D44" s="16">
        <v>10</v>
      </c>
      <c r="E44" s="16"/>
      <c r="F44" s="16"/>
      <c r="G44" s="16" t="s">
        <v>9</v>
      </c>
      <c r="H44" s="16" t="s">
        <v>10</v>
      </c>
      <c r="I44" s="16" t="s">
        <v>9</v>
      </c>
      <c r="J44" s="16" t="s">
        <v>9</v>
      </c>
    </row>
    <row r="45" spans="1:10" x14ac:dyDescent="0.25">
      <c r="A45" s="16" t="s">
        <v>92</v>
      </c>
      <c r="B45" s="16"/>
      <c r="C45" s="16"/>
      <c r="D45" s="16">
        <f>SUM(D42:D44)</f>
        <v>64</v>
      </c>
      <c r="E45" s="16"/>
      <c r="F45" s="16"/>
      <c r="G45" s="16"/>
      <c r="H45" s="16"/>
      <c r="I45" s="16"/>
      <c r="J45" s="16"/>
    </row>
    <row r="46" spans="1:10" x14ac:dyDescent="0.25">
      <c r="A46" s="17" t="s">
        <v>52</v>
      </c>
      <c r="B46" s="18" t="s">
        <v>92</v>
      </c>
      <c r="C46" s="17"/>
      <c r="D46" s="17"/>
      <c r="E46" s="17"/>
      <c r="F46" s="17"/>
      <c r="G46" s="17"/>
      <c r="H46" s="17"/>
      <c r="I46" s="17"/>
      <c r="J46" s="17"/>
    </row>
    <row r="47" spans="1:10" x14ac:dyDescent="0.25">
      <c r="A47" s="17">
        <v>5</v>
      </c>
      <c r="B47" s="18">
        <f>PRODUCT(5*64)</f>
        <v>320</v>
      </c>
      <c r="C47" s="17"/>
      <c r="D47" s="17"/>
      <c r="E47" s="17"/>
      <c r="F47" s="17"/>
      <c r="G47" s="17"/>
      <c r="H47" s="17"/>
      <c r="I47" s="17"/>
      <c r="J47" s="17"/>
    </row>
    <row r="48" spans="1:10" s="20" customFormat="1" ht="30" x14ac:dyDescent="0.25">
      <c r="A48" s="19" t="s">
        <v>0</v>
      </c>
      <c r="B48" s="19" t="s">
        <v>1</v>
      </c>
      <c r="C48" s="19" t="s">
        <v>37</v>
      </c>
      <c r="D48" s="19" t="s">
        <v>2</v>
      </c>
      <c r="E48" s="19" t="s">
        <v>3</v>
      </c>
      <c r="F48" s="19" t="s">
        <v>4</v>
      </c>
      <c r="G48" s="19" t="s">
        <v>5</v>
      </c>
      <c r="H48" s="19" t="s">
        <v>6</v>
      </c>
      <c r="I48" s="19" t="s">
        <v>7</v>
      </c>
      <c r="J48" s="19" t="s">
        <v>38</v>
      </c>
    </row>
    <row r="49" spans="1:10" x14ac:dyDescent="0.25">
      <c r="A49" s="21" t="s">
        <v>97</v>
      </c>
      <c r="B49" s="21" t="s">
        <v>56</v>
      </c>
      <c r="C49" s="21" t="s">
        <v>14</v>
      </c>
      <c r="D49" s="21">
        <v>8</v>
      </c>
      <c r="E49" s="21"/>
      <c r="F49" s="21" t="s">
        <v>15</v>
      </c>
      <c r="G49" s="21" t="s">
        <v>9</v>
      </c>
      <c r="H49" s="21" t="s">
        <v>10</v>
      </c>
      <c r="I49" s="21" t="s">
        <v>11</v>
      </c>
      <c r="J49" s="21" t="s">
        <v>9</v>
      </c>
    </row>
    <row r="50" spans="1:10" x14ac:dyDescent="0.25">
      <c r="A50" s="21"/>
      <c r="B50" s="21" t="s">
        <v>51</v>
      </c>
      <c r="C50" s="21" t="s">
        <v>35</v>
      </c>
      <c r="D50" s="21">
        <v>4</v>
      </c>
      <c r="E50" s="21"/>
      <c r="F50" s="21" t="s">
        <v>36</v>
      </c>
      <c r="G50" s="21" t="s">
        <v>9</v>
      </c>
      <c r="H50" s="21" t="s">
        <v>10</v>
      </c>
      <c r="I50" s="21" t="s">
        <v>11</v>
      </c>
      <c r="J50" s="21" t="s">
        <v>52</v>
      </c>
    </row>
    <row r="51" spans="1:10" x14ac:dyDescent="0.25">
      <c r="A51" s="21"/>
      <c r="B51" s="21" t="s">
        <v>57</v>
      </c>
      <c r="C51" s="21" t="s">
        <v>12</v>
      </c>
      <c r="D51" s="21">
        <v>250</v>
      </c>
      <c r="E51" s="21"/>
      <c r="F51" s="21"/>
      <c r="G51" s="21" t="s">
        <v>9</v>
      </c>
      <c r="H51" s="21" t="s">
        <v>17</v>
      </c>
      <c r="I51" s="21" t="s">
        <v>9</v>
      </c>
      <c r="J51" s="21" t="s">
        <v>9</v>
      </c>
    </row>
    <row r="52" spans="1:10" x14ac:dyDescent="0.25">
      <c r="A52" s="21"/>
      <c r="B52" s="21" t="s">
        <v>58</v>
      </c>
      <c r="C52" s="21" t="s">
        <v>35</v>
      </c>
      <c r="D52" s="21">
        <v>250</v>
      </c>
      <c r="E52" s="21"/>
      <c r="F52" s="21"/>
      <c r="G52" s="21" t="s">
        <v>9</v>
      </c>
      <c r="H52" s="21" t="s">
        <v>10</v>
      </c>
      <c r="I52" s="21" t="s">
        <v>9</v>
      </c>
      <c r="J52" s="21" t="s">
        <v>9</v>
      </c>
    </row>
    <row r="53" spans="1:10" x14ac:dyDescent="0.25">
      <c r="A53" s="21"/>
      <c r="B53" s="21" t="s">
        <v>19</v>
      </c>
      <c r="C53" s="21" t="s">
        <v>35</v>
      </c>
      <c r="D53" s="21">
        <v>4</v>
      </c>
      <c r="E53" s="21"/>
      <c r="F53" s="21"/>
      <c r="G53" s="21" t="s">
        <v>9</v>
      </c>
      <c r="H53" s="21" t="s">
        <v>10</v>
      </c>
      <c r="I53" s="21" t="s">
        <v>18</v>
      </c>
      <c r="J53" s="21" t="s">
        <v>21</v>
      </c>
    </row>
    <row r="54" spans="1:10" x14ac:dyDescent="0.25">
      <c r="A54" s="21" t="s">
        <v>92</v>
      </c>
      <c r="B54" s="21"/>
      <c r="C54" s="21"/>
      <c r="D54" s="21">
        <f>SUM(D49:D53)</f>
        <v>516</v>
      </c>
      <c r="E54" s="21"/>
      <c r="F54" s="21"/>
      <c r="G54" s="21"/>
      <c r="H54" s="21"/>
      <c r="I54" s="21"/>
      <c r="J54" s="21"/>
    </row>
    <row r="55" spans="1:10" x14ac:dyDescent="0.25">
      <c r="A55" s="22" t="s">
        <v>97</v>
      </c>
      <c r="B55" s="23" t="s">
        <v>92</v>
      </c>
      <c r="C55" s="22"/>
      <c r="D55" s="22"/>
      <c r="E55" s="22"/>
      <c r="F55" s="22"/>
      <c r="G55" s="22"/>
      <c r="H55" s="22"/>
      <c r="I55" s="22"/>
      <c r="J55" s="22"/>
    </row>
    <row r="56" spans="1:10" x14ac:dyDescent="0.25">
      <c r="A56" s="22">
        <v>16</v>
      </c>
      <c r="B56" s="23">
        <f>PRODUCT(16*516)</f>
        <v>8256</v>
      </c>
      <c r="C56" s="22"/>
      <c r="D56" s="22"/>
      <c r="E56" s="22"/>
      <c r="F56" s="22"/>
      <c r="G56" s="22"/>
      <c r="H56" s="22"/>
      <c r="I56" s="22"/>
      <c r="J56" s="22"/>
    </row>
    <row r="57" spans="1:10" s="25" customFormat="1" ht="30" x14ac:dyDescent="0.25">
      <c r="A57" s="24" t="s">
        <v>0</v>
      </c>
      <c r="B57" s="24" t="s">
        <v>1</v>
      </c>
      <c r="C57" s="24" t="s">
        <v>37</v>
      </c>
      <c r="D57" s="24" t="s">
        <v>2</v>
      </c>
      <c r="E57" s="24" t="s">
        <v>3</v>
      </c>
      <c r="F57" s="24" t="s">
        <v>4</v>
      </c>
      <c r="G57" s="24" t="s">
        <v>5</v>
      </c>
      <c r="H57" s="24" t="s">
        <v>6</v>
      </c>
      <c r="I57" s="24" t="s">
        <v>7</v>
      </c>
      <c r="J57" s="24" t="s">
        <v>38</v>
      </c>
    </row>
    <row r="58" spans="1:10" x14ac:dyDescent="0.25">
      <c r="A58" s="26" t="s">
        <v>59</v>
      </c>
      <c r="B58" s="26" t="s">
        <v>60</v>
      </c>
      <c r="C58" s="26" t="s">
        <v>8</v>
      </c>
      <c r="D58" s="26">
        <v>4</v>
      </c>
      <c r="E58" s="26"/>
      <c r="F58" s="26"/>
      <c r="G58" s="26" t="s">
        <v>9</v>
      </c>
      <c r="H58" s="26" t="s">
        <v>10</v>
      </c>
      <c r="I58" s="26" t="s">
        <v>11</v>
      </c>
      <c r="J58" s="26" t="s">
        <v>9</v>
      </c>
    </row>
    <row r="59" spans="1:10" x14ac:dyDescent="0.25">
      <c r="A59" s="26"/>
      <c r="B59" s="26" t="s">
        <v>61</v>
      </c>
      <c r="C59" s="26" t="s">
        <v>12</v>
      </c>
      <c r="D59" s="26">
        <v>30</v>
      </c>
      <c r="E59" s="26"/>
      <c r="F59" s="26" t="s">
        <v>55</v>
      </c>
      <c r="G59" s="26" t="s">
        <v>9</v>
      </c>
      <c r="H59" s="26" t="s">
        <v>10</v>
      </c>
      <c r="I59" s="26" t="s">
        <v>9</v>
      </c>
      <c r="J59" s="26" t="s">
        <v>9</v>
      </c>
    </row>
    <row r="60" spans="1:10" x14ac:dyDescent="0.25">
      <c r="A60" s="26" t="s">
        <v>92</v>
      </c>
      <c r="B60" s="26"/>
      <c r="C60" s="26"/>
      <c r="D60" s="26">
        <f>SUM(D58:D59)</f>
        <v>34</v>
      </c>
      <c r="E60" s="26"/>
      <c r="F60" s="26"/>
      <c r="G60" s="26"/>
      <c r="H60" s="26"/>
      <c r="I60" s="26"/>
      <c r="J60" s="26"/>
    </row>
    <row r="61" spans="1:10" x14ac:dyDescent="0.25">
      <c r="A61" s="27" t="s">
        <v>59</v>
      </c>
      <c r="B61" s="28" t="s">
        <v>92</v>
      </c>
      <c r="C61" s="27"/>
      <c r="D61" s="27"/>
      <c r="E61" s="27"/>
      <c r="F61" s="27"/>
      <c r="G61" s="27"/>
      <c r="H61" s="27"/>
      <c r="I61" s="27"/>
      <c r="J61" s="27"/>
    </row>
    <row r="62" spans="1:10" x14ac:dyDescent="0.25">
      <c r="A62" s="27">
        <v>3</v>
      </c>
      <c r="B62" s="28">
        <f>PRODUCT(3,34)</f>
        <v>102</v>
      </c>
      <c r="C62" s="27"/>
      <c r="D62" s="27"/>
      <c r="E62" s="27"/>
      <c r="F62" s="27"/>
      <c r="G62" s="27"/>
      <c r="H62" s="27"/>
      <c r="I62" s="27"/>
      <c r="J62" s="27"/>
    </row>
    <row r="63" spans="1:10" s="30" customFormat="1" ht="30" x14ac:dyDescent="0.25">
      <c r="A63" s="29" t="s">
        <v>0</v>
      </c>
      <c r="B63" s="29" t="s">
        <v>1</v>
      </c>
      <c r="C63" s="29" t="s">
        <v>37</v>
      </c>
      <c r="D63" s="29" t="s">
        <v>2</v>
      </c>
      <c r="E63" s="29" t="s">
        <v>3</v>
      </c>
      <c r="F63" s="29" t="s">
        <v>4</v>
      </c>
      <c r="G63" s="29" t="s">
        <v>5</v>
      </c>
      <c r="H63" s="29" t="s">
        <v>6</v>
      </c>
      <c r="I63" s="29" t="s">
        <v>7</v>
      </c>
      <c r="J63" s="29" t="s">
        <v>38</v>
      </c>
    </row>
    <row r="64" spans="1:10" x14ac:dyDescent="0.25">
      <c r="A64" s="31" t="s">
        <v>62</v>
      </c>
      <c r="B64" s="31" t="s">
        <v>63</v>
      </c>
      <c r="C64" s="31" t="s">
        <v>8</v>
      </c>
      <c r="D64" s="31">
        <v>4</v>
      </c>
      <c r="E64" s="31"/>
      <c r="F64" s="31"/>
      <c r="G64" s="31" t="s">
        <v>9</v>
      </c>
      <c r="H64" s="31" t="s">
        <v>10</v>
      </c>
      <c r="I64" s="31" t="s">
        <v>11</v>
      </c>
      <c r="J64" s="31" t="s">
        <v>9</v>
      </c>
    </row>
    <row r="65" spans="1:10" x14ac:dyDescent="0.25">
      <c r="A65" s="31"/>
      <c r="B65" s="31" t="s">
        <v>64</v>
      </c>
      <c r="C65" s="31" t="s">
        <v>12</v>
      </c>
      <c r="D65" s="31">
        <v>20</v>
      </c>
      <c r="E65" s="31"/>
      <c r="F65" s="31" t="s">
        <v>13</v>
      </c>
      <c r="G65" s="31" t="s">
        <v>9</v>
      </c>
      <c r="H65" s="31" t="s">
        <v>10</v>
      </c>
      <c r="I65" s="31" t="s">
        <v>9</v>
      </c>
      <c r="J65" s="31" t="s">
        <v>9</v>
      </c>
    </row>
    <row r="66" spans="1:10" x14ac:dyDescent="0.25">
      <c r="A66" s="31"/>
      <c r="B66" s="31" t="s">
        <v>65</v>
      </c>
      <c r="C66" s="31" t="s">
        <v>14</v>
      </c>
      <c r="D66" s="31">
        <v>8</v>
      </c>
      <c r="E66" s="31"/>
      <c r="F66" s="31" t="s">
        <v>15</v>
      </c>
      <c r="G66" s="31" t="s">
        <v>9</v>
      </c>
      <c r="H66" s="31" t="s">
        <v>10</v>
      </c>
      <c r="I66" s="31" t="s">
        <v>9</v>
      </c>
      <c r="J66" s="31" t="s">
        <v>9</v>
      </c>
    </row>
    <row r="67" spans="1:10" x14ac:dyDescent="0.25">
      <c r="A67" s="31"/>
      <c r="B67" s="31" t="s">
        <v>66</v>
      </c>
      <c r="C67" s="31" t="s">
        <v>14</v>
      </c>
      <c r="D67" s="31">
        <v>8</v>
      </c>
      <c r="E67" s="31"/>
      <c r="F67" s="31" t="s">
        <v>15</v>
      </c>
      <c r="G67" s="31"/>
      <c r="H67" s="31"/>
      <c r="I67" s="31"/>
      <c r="J67" s="31"/>
    </row>
    <row r="68" spans="1:10" x14ac:dyDescent="0.25">
      <c r="A68" s="31"/>
      <c r="B68" s="31" t="s">
        <v>67</v>
      </c>
      <c r="C68" s="31" t="s">
        <v>35</v>
      </c>
      <c r="D68" s="31">
        <v>4</v>
      </c>
      <c r="E68" s="31"/>
      <c r="F68" s="31"/>
      <c r="G68" s="31" t="s">
        <v>9</v>
      </c>
      <c r="H68" s="31" t="s">
        <v>10</v>
      </c>
      <c r="I68" s="31" t="s">
        <v>18</v>
      </c>
      <c r="J68" s="31" t="s">
        <v>68</v>
      </c>
    </row>
    <row r="69" spans="1:10" ht="31.5" x14ac:dyDescent="0.25">
      <c r="A69" s="31"/>
      <c r="B69" s="31" t="s">
        <v>60</v>
      </c>
      <c r="C69" s="31" t="s">
        <v>35</v>
      </c>
      <c r="D69" s="31">
        <v>4</v>
      </c>
      <c r="E69" s="31"/>
      <c r="F69" s="31"/>
      <c r="G69" s="31" t="s">
        <v>9</v>
      </c>
      <c r="H69" s="31" t="s">
        <v>10</v>
      </c>
      <c r="I69" s="31" t="s">
        <v>18</v>
      </c>
      <c r="J69" s="31" t="s">
        <v>59</v>
      </c>
    </row>
    <row r="70" spans="1:10" x14ac:dyDescent="0.25">
      <c r="A70" s="31" t="s">
        <v>92</v>
      </c>
      <c r="B70" s="31"/>
      <c r="C70" s="31"/>
      <c r="D70" s="31">
        <f>SUM(D64:D69)</f>
        <v>48</v>
      </c>
      <c r="E70" s="31"/>
      <c r="F70" s="31"/>
      <c r="G70" s="31"/>
      <c r="H70" s="31"/>
      <c r="I70" s="31"/>
      <c r="J70" s="31"/>
    </row>
    <row r="71" spans="1:10" x14ac:dyDescent="0.25">
      <c r="A71" s="32" t="s">
        <v>62</v>
      </c>
      <c r="B71" s="33" t="s">
        <v>92</v>
      </c>
      <c r="C71" s="32"/>
      <c r="D71" s="32"/>
      <c r="E71" s="32"/>
      <c r="F71" s="32"/>
      <c r="G71" s="32"/>
      <c r="H71" s="32"/>
      <c r="I71" s="32"/>
      <c r="J71" s="32"/>
    </row>
    <row r="72" spans="1:10" x14ac:dyDescent="0.25">
      <c r="A72" s="32">
        <v>34</v>
      </c>
      <c r="B72" s="33">
        <f>PRODUCT(34*48)</f>
        <v>1632</v>
      </c>
      <c r="C72" s="32"/>
      <c r="D72" s="32"/>
      <c r="E72" s="32"/>
      <c r="F72" s="32"/>
      <c r="G72" s="32"/>
      <c r="H72" s="32"/>
      <c r="I72" s="32"/>
      <c r="J72" s="32"/>
    </row>
    <row r="73" spans="1:10" s="35" customFormat="1" ht="30" x14ac:dyDescent="0.25">
      <c r="A73" s="34" t="s">
        <v>0</v>
      </c>
      <c r="B73" s="34" t="s">
        <v>1</v>
      </c>
      <c r="C73" s="34" t="s">
        <v>37</v>
      </c>
      <c r="D73" s="34" t="s">
        <v>2</v>
      </c>
      <c r="E73" s="34" t="s">
        <v>3</v>
      </c>
      <c r="F73" s="34" t="s">
        <v>4</v>
      </c>
      <c r="G73" s="34" t="s">
        <v>5</v>
      </c>
      <c r="H73" s="34" t="s">
        <v>6</v>
      </c>
      <c r="I73" s="34" t="s">
        <v>7</v>
      </c>
      <c r="J73" s="34" t="s">
        <v>38</v>
      </c>
    </row>
    <row r="74" spans="1:10" x14ac:dyDescent="0.25">
      <c r="A74" s="36" t="s">
        <v>68</v>
      </c>
      <c r="B74" s="36" t="s">
        <v>67</v>
      </c>
      <c r="C74" s="36" t="s">
        <v>8</v>
      </c>
      <c r="D74" s="36">
        <v>4</v>
      </c>
      <c r="E74" s="36"/>
      <c r="F74" s="36"/>
      <c r="G74" s="36" t="s">
        <v>9</v>
      </c>
      <c r="H74" s="36" t="s">
        <v>10</v>
      </c>
      <c r="I74" s="36" t="s">
        <v>11</v>
      </c>
      <c r="J74" s="36" t="s">
        <v>9</v>
      </c>
    </row>
    <row r="75" spans="1:10" x14ac:dyDescent="0.25">
      <c r="A75" s="36"/>
      <c r="B75" s="36" t="s">
        <v>69</v>
      </c>
      <c r="C75" s="36" t="s">
        <v>12</v>
      </c>
      <c r="D75" s="36">
        <v>20</v>
      </c>
      <c r="E75" s="36"/>
      <c r="F75" s="36" t="s">
        <v>13</v>
      </c>
      <c r="G75" s="36" t="s">
        <v>9</v>
      </c>
      <c r="H75" s="36" t="s">
        <v>10</v>
      </c>
      <c r="I75" s="36" t="s">
        <v>9</v>
      </c>
      <c r="J75" s="36" t="s">
        <v>9</v>
      </c>
    </row>
    <row r="76" spans="1:10" x14ac:dyDescent="0.25">
      <c r="A76" s="36"/>
      <c r="B76" s="36" t="s">
        <v>70</v>
      </c>
      <c r="C76" s="36" t="s">
        <v>14</v>
      </c>
      <c r="D76" s="36">
        <v>8</v>
      </c>
      <c r="E76" s="36"/>
      <c r="F76" s="36" t="s">
        <v>15</v>
      </c>
      <c r="G76" s="36" t="s">
        <v>9</v>
      </c>
      <c r="H76" s="36" t="s">
        <v>10</v>
      </c>
      <c r="I76" s="36" t="s">
        <v>9</v>
      </c>
      <c r="J76" s="36" t="s">
        <v>9</v>
      </c>
    </row>
    <row r="77" spans="1:10" x14ac:dyDescent="0.25">
      <c r="A77" s="36"/>
      <c r="B77" s="36" t="s">
        <v>71</v>
      </c>
      <c r="C77" s="36" t="s">
        <v>14</v>
      </c>
      <c r="D77" s="36">
        <v>8</v>
      </c>
      <c r="E77" s="36"/>
      <c r="F77" s="36" t="s">
        <v>15</v>
      </c>
      <c r="G77" s="36" t="s">
        <v>9</v>
      </c>
      <c r="H77" s="36" t="s">
        <v>10</v>
      </c>
      <c r="I77" s="36"/>
      <c r="J77" s="36"/>
    </row>
    <row r="78" spans="1:10" x14ac:dyDescent="0.25">
      <c r="A78" s="36"/>
      <c r="B78" s="36" t="s">
        <v>48</v>
      </c>
      <c r="C78" s="36" t="s">
        <v>35</v>
      </c>
      <c r="D78" s="36">
        <v>4</v>
      </c>
      <c r="E78" s="36"/>
      <c r="F78" s="36"/>
      <c r="G78" s="36" t="s">
        <v>9</v>
      </c>
      <c r="H78" s="36" t="s">
        <v>10</v>
      </c>
      <c r="I78" s="36" t="s">
        <v>18</v>
      </c>
      <c r="J78" s="36" t="s">
        <v>47</v>
      </c>
    </row>
    <row r="79" spans="1:10" x14ac:dyDescent="0.25">
      <c r="A79" s="36"/>
      <c r="B79" s="36" t="s">
        <v>72</v>
      </c>
      <c r="C79" s="36" t="s">
        <v>35</v>
      </c>
      <c r="D79" s="36">
        <v>4</v>
      </c>
      <c r="E79" s="36"/>
      <c r="F79" s="36"/>
      <c r="G79" s="36" t="s">
        <v>9</v>
      </c>
      <c r="H79" s="36" t="s">
        <v>10</v>
      </c>
      <c r="I79" s="36" t="s">
        <v>18</v>
      </c>
      <c r="J79" s="36" t="s">
        <v>73</v>
      </c>
    </row>
    <row r="80" spans="1:10" x14ac:dyDescent="0.25">
      <c r="A80" s="36" t="s">
        <v>92</v>
      </c>
      <c r="B80" s="36"/>
      <c r="C80" s="36"/>
      <c r="D80" s="36">
        <f>SUM(D74:D79)</f>
        <v>48</v>
      </c>
      <c r="E80" s="36"/>
      <c r="F80" s="36"/>
      <c r="G80" s="36"/>
      <c r="H80" s="36"/>
      <c r="I80" s="36"/>
      <c r="J80" s="36"/>
    </row>
    <row r="81" spans="1:10" x14ac:dyDescent="0.25">
      <c r="A81" s="37" t="s">
        <v>68</v>
      </c>
      <c r="B81" s="38" t="s">
        <v>92</v>
      </c>
      <c r="C81" s="37"/>
      <c r="D81" s="37"/>
      <c r="E81" s="37"/>
      <c r="F81" s="37"/>
      <c r="G81" s="37"/>
      <c r="H81" s="37"/>
      <c r="I81" s="37"/>
      <c r="J81" s="37"/>
    </row>
    <row r="82" spans="1:10" x14ac:dyDescent="0.25">
      <c r="A82" s="37">
        <v>20</v>
      </c>
      <c r="B82" s="38">
        <f>PRODUCT(20*48)</f>
        <v>960</v>
      </c>
      <c r="C82" s="37"/>
      <c r="D82" s="37"/>
      <c r="E82" s="37"/>
      <c r="F82" s="37"/>
      <c r="G82" s="37"/>
      <c r="H82" s="37"/>
      <c r="I82" s="37"/>
      <c r="J82" s="37"/>
    </row>
    <row r="83" spans="1:10" s="40" customFormat="1" ht="30" x14ac:dyDescent="0.25">
      <c r="A83" s="39" t="s">
        <v>0</v>
      </c>
      <c r="B83" s="39" t="s">
        <v>1</v>
      </c>
      <c r="C83" s="39" t="s">
        <v>37</v>
      </c>
      <c r="D83" s="39" t="s">
        <v>2</v>
      </c>
      <c r="E83" s="39" t="s">
        <v>3</v>
      </c>
      <c r="F83" s="39" t="s">
        <v>4</v>
      </c>
      <c r="G83" s="39" t="s">
        <v>5</v>
      </c>
      <c r="H83" s="39" t="s">
        <v>6</v>
      </c>
      <c r="I83" s="39" t="s">
        <v>7</v>
      </c>
      <c r="J83" s="39" t="s">
        <v>38</v>
      </c>
    </row>
    <row r="84" spans="1:10" x14ac:dyDescent="0.25">
      <c r="A84" s="41" t="s">
        <v>74</v>
      </c>
      <c r="B84" s="41" t="s">
        <v>63</v>
      </c>
      <c r="C84" s="41" t="s">
        <v>8</v>
      </c>
      <c r="D84" s="41">
        <v>4</v>
      </c>
      <c r="E84" s="41"/>
      <c r="F84" s="41"/>
      <c r="G84" s="41" t="s">
        <v>9</v>
      </c>
      <c r="H84" s="41" t="s">
        <v>10</v>
      </c>
      <c r="I84" s="41" t="s">
        <v>11</v>
      </c>
      <c r="J84" s="41" t="s">
        <v>62</v>
      </c>
    </row>
    <row r="85" spans="1:10" x14ac:dyDescent="0.25">
      <c r="A85" s="41"/>
      <c r="B85" s="41" t="s">
        <v>75</v>
      </c>
      <c r="C85" s="41" t="s">
        <v>12</v>
      </c>
      <c r="D85" s="41">
        <v>20</v>
      </c>
      <c r="E85" s="41"/>
      <c r="F85" s="41" t="s">
        <v>15</v>
      </c>
      <c r="G85" s="41" t="s">
        <v>9</v>
      </c>
      <c r="H85" s="41" t="s">
        <v>10</v>
      </c>
      <c r="I85" s="41" t="s">
        <v>9</v>
      </c>
      <c r="J85" s="41" t="s">
        <v>9</v>
      </c>
    </row>
    <row r="86" spans="1:10" x14ac:dyDescent="0.25">
      <c r="A86" s="41"/>
      <c r="B86" s="41" t="s">
        <v>76</v>
      </c>
      <c r="C86" s="41" t="s">
        <v>14</v>
      </c>
      <c r="D86" s="41">
        <v>8</v>
      </c>
      <c r="E86" s="41"/>
      <c r="F86" s="41" t="s">
        <v>15</v>
      </c>
      <c r="G86" s="41" t="s">
        <v>9</v>
      </c>
      <c r="H86" s="41" t="s">
        <v>10</v>
      </c>
      <c r="I86" s="41" t="s">
        <v>9</v>
      </c>
      <c r="J86" s="41" t="s">
        <v>9</v>
      </c>
    </row>
    <row r="87" spans="1:10" x14ac:dyDescent="0.25">
      <c r="A87" s="41"/>
      <c r="B87" s="41" t="s">
        <v>57</v>
      </c>
      <c r="C87" s="41" t="s">
        <v>14</v>
      </c>
      <c r="D87" s="41">
        <v>8</v>
      </c>
      <c r="E87" s="41"/>
      <c r="F87" s="41"/>
      <c r="G87" s="41" t="s">
        <v>9</v>
      </c>
      <c r="H87" s="41" t="s">
        <v>17</v>
      </c>
      <c r="I87" s="41" t="s">
        <v>9</v>
      </c>
      <c r="J87" s="41" t="s">
        <v>9</v>
      </c>
    </row>
    <row r="88" spans="1:10" x14ac:dyDescent="0.25">
      <c r="A88" s="41"/>
      <c r="B88" s="41" t="s">
        <v>77</v>
      </c>
      <c r="C88" s="41" t="s">
        <v>35</v>
      </c>
      <c r="D88" s="41">
        <v>4</v>
      </c>
      <c r="E88" s="41"/>
      <c r="F88" s="41"/>
      <c r="G88" s="41" t="s">
        <v>9</v>
      </c>
      <c r="H88" s="41" t="s">
        <v>10</v>
      </c>
      <c r="I88" s="41" t="s">
        <v>9</v>
      </c>
      <c r="J88" s="41" t="s">
        <v>9</v>
      </c>
    </row>
    <row r="89" spans="1:10" x14ac:dyDescent="0.25">
      <c r="A89" s="41" t="s">
        <v>92</v>
      </c>
      <c r="B89" s="41"/>
      <c r="C89" s="41"/>
      <c r="D89" s="41">
        <f>SUM(D84:D88)</f>
        <v>44</v>
      </c>
      <c r="E89" s="41"/>
      <c r="F89" s="41"/>
      <c r="G89" s="41"/>
      <c r="H89" s="41"/>
      <c r="I89" s="41"/>
      <c r="J89" s="41"/>
    </row>
    <row r="90" spans="1:10" x14ac:dyDescent="0.25">
      <c r="A90" s="42" t="s">
        <v>74</v>
      </c>
      <c r="B90" s="43" t="s">
        <v>92</v>
      </c>
      <c r="C90" s="42"/>
      <c r="D90" s="42"/>
      <c r="E90" s="42"/>
      <c r="F90" s="42"/>
      <c r="G90" s="42"/>
      <c r="H90" s="42"/>
      <c r="I90" s="42"/>
      <c r="J90" s="42"/>
    </row>
    <row r="91" spans="1:10" x14ac:dyDescent="0.25">
      <c r="A91" s="42">
        <v>5</v>
      </c>
      <c r="B91" s="43">
        <f>PRODUCT(5*44)</f>
        <v>220</v>
      </c>
      <c r="C91" s="42"/>
      <c r="D91" s="42"/>
      <c r="E91" s="42"/>
      <c r="F91" s="42"/>
      <c r="G91" s="42"/>
      <c r="H91" s="42"/>
      <c r="I91" s="42"/>
      <c r="J91" s="42"/>
    </row>
    <row r="92" spans="1:10" s="45" customFormat="1" ht="30" x14ac:dyDescent="0.25">
      <c r="A92" s="44" t="s">
        <v>0</v>
      </c>
      <c r="B92" s="44" t="s">
        <v>1</v>
      </c>
      <c r="C92" s="44" t="s">
        <v>37</v>
      </c>
      <c r="D92" s="44" t="s">
        <v>2</v>
      </c>
      <c r="E92" s="44" t="s">
        <v>3</v>
      </c>
      <c r="F92" s="44" t="s">
        <v>4</v>
      </c>
      <c r="G92" s="44" t="s">
        <v>5</v>
      </c>
      <c r="H92" s="44" t="s">
        <v>6</v>
      </c>
      <c r="I92" s="44" t="s">
        <v>7</v>
      </c>
      <c r="J92" s="44" t="s">
        <v>38</v>
      </c>
    </row>
    <row r="93" spans="1:10" x14ac:dyDescent="0.25">
      <c r="A93" s="46" t="s">
        <v>73</v>
      </c>
      <c r="B93" s="46" t="s">
        <v>72</v>
      </c>
      <c r="C93" s="46" t="s">
        <v>8</v>
      </c>
      <c r="D93" s="46">
        <v>4</v>
      </c>
      <c r="E93" s="46"/>
      <c r="F93" s="46"/>
      <c r="G93" s="46" t="s">
        <v>9</v>
      </c>
      <c r="H93" s="46" t="s">
        <v>10</v>
      </c>
      <c r="I93" s="46" t="s">
        <v>11</v>
      </c>
      <c r="J93" s="46" t="s">
        <v>9</v>
      </c>
    </row>
    <row r="94" spans="1:10" x14ac:dyDescent="0.25">
      <c r="A94" s="46"/>
      <c r="B94" s="46" t="s">
        <v>78</v>
      </c>
      <c r="C94" s="46" t="s">
        <v>12</v>
      </c>
      <c r="D94" s="46">
        <v>50</v>
      </c>
      <c r="E94" s="46"/>
      <c r="F94" s="46" t="s">
        <v>13</v>
      </c>
      <c r="G94" s="46" t="s">
        <v>9</v>
      </c>
      <c r="H94" s="46" t="s">
        <v>10</v>
      </c>
      <c r="I94" s="46" t="s">
        <v>9</v>
      </c>
      <c r="J94" s="46" t="s">
        <v>9</v>
      </c>
    </row>
    <row r="95" spans="1:10" x14ac:dyDescent="0.25">
      <c r="A95" s="46"/>
      <c r="B95" s="46" t="s">
        <v>79</v>
      </c>
      <c r="C95" s="46" t="s">
        <v>12</v>
      </c>
      <c r="D95" s="46">
        <v>50</v>
      </c>
      <c r="E95" s="46"/>
      <c r="F95" s="46" t="s">
        <v>13</v>
      </c>
      <c r="G95" s="46" t="s">
        <v>9</v>
      </c>
      <c r="H95" s="46" t="s">
        <v>10</v>
      </c>
      <c r="I95" s="46" t="s">
        <v>9</v>
      </c>
      <c r="J95" s="46" t="s">
        <v>9</v>
      </c>
    </row>
    <row r="96" spans="1:10" x14ac:dyDescent="0.25">
      <c r="A96" s="46"/>
      <c r="B96" s="46" t="s">
        <v>80</v>
      </c>
      <c r="C96" s="46" t="s">
        <v>12</v>
      </c>
      <c r="D96" s="46">
        <v>50</v>
      </c>
      <c r="E96" s="46"/>
      <c r="F96" s="46"/>
      <c r="G96" s="46" t="s">
        <v>9</v>
      </c>
      <c r="H96" s="46" t="s">
        <v>10</v>
      </c>
      <c r="I96" s="46" t="s">
        <v>9</v>
      </c>
      <c r="J96" s="46" t="s">
        <v>9</v>
      </c>
    </row>
    <row r="97" spans="1:10" x14ac:dyDescent="0.25">
      <c r="A97" s="46"/>
      <c r="B97" s="46" t="s">
        <v>81</v>
      </c>
      <c r="C97" s="46" t="s">
        <v>12</v>
      </c>
      <c r="D97" s="46">
        <v>50</v>
      </c>
      <c r="E97" s="46"/>
      <c r="F97" s="46"/>
      <c r="G97" s="46" t="s">
        <v>9</v>
      </c>
      <c r="H97" s="46" t="s">
        <v>10</v>
      </c>
      <c r="I97" s="46" t="s">
        <v>9</v>
      </c>
      <c r="J97" s="46" t="s">
        <v>9</v>
      </c>
    </row>
    <row r="98" spans="1:10" x14ac:dyDescent="0.25">
      <c r="A98" s="46"/>
      <c r="B98" s="46" t="s">
        <v>82</v>
      </c>
      <c r="C98" s="46" t="s">
        <v>12</v>
      </c>
      <c r="D98" s="46">
        <v>50</v>
      </c>
      <c r="E98" s="46"/>
      <c r="F98" s="46"/>
      <c r="G98" s="46" t="s">
        <v>9</v>
      </c>
      <c r="H98" s="46" t="s">
        <v>10</v>
      </c>
      <c r="I98" s="46" t="s">
        <v>9</v>
      </c>
      <c r="J98" s="46" t="s">
        <v>9</v>
      </c>
    </row>
    <row r="99" spans="1:10" x14ac:dyDescent="0.25">
      <c r="A99" s="46"/>
      <c r="B99" s="46" t="s">
        <v>83</v>
      </c>
      <c r="C99" s="46" t="s">
        <v>35</v>
      </c>
      <c r="D99" s="46">
        <v>30</v>
      </c>
      <c r="E99" s="46"/>
      <c r="F99" s="46"/>
      <c r="G99" s="46" t="s">
        <v>9</v>
      </c>
      <c r="H99" s="46" t="s">
        <v>17</v>
      </c>
      <c r="I99" s="46" t="s">
        <v>9</v>
      </c>
      <c r="J99" s="46" t="s">
        <v>9</v>
      </c>
    </row>
    <row r="100" spans="1:10" x14ac:dyDescent="0.25">
      <c r="A100" s="46"/>
      <c r="B100" s="46" t="s">
        <v>84</v>
      </c>
      <c r="C100" s="46" t="s">
        <v>35</v>
      </c>
      <c r="D100" s="46">
        <v>30</v>
      </c>
      <c r="E100" s="46"/>
      <c r="F100" s="46"/>
      <c r="G100" s="46" t="s">
        <v>9</v>
      </c>
      <c r="H100" s="46" t="s">
        <v>10</v>
      </c>
      <c r="I100" s="46" t="s">
        <v>9</v>
      </c>
      <c r="J100" s="46" t="s">
        <v>9</v>
      </c>
    </row>
    <row r="101" spans="1:10" x14ac:dyDescent="0.25">
      <c r="A101" s="46"/>
      <c r="B101" s="46" t="s">
        <v>85</v>
      </c>
      <c r="C101" s="46" t="s">
        <v>12</v>
      </c>
      <c r="D101" s="46">
        <v>50</v>
      </c>
      <c r="E101" s="46"/>
      <c r="F101" s="46" t="s">
        <v>46</v>
      </c>
      <c r="G101" s="46" t="s">
        <v>9</v>
      </c>
      <c r="H101" s="46" t="s">
        <v>17</v>
      </c>
      <c r="I101" s="46" t="s">
        <v>9</v>
      </c>
      <c r="J101" s="46" t="s">
        <v>9</v>
      </c>
    </row>
    <row r="102" spans="1:10" x14ac:dyDescent="0.25">
      <c r="A102" s="46"/>
      <c r="B102" s="46" t="s">
        <v>86</v>
      </c>
      <c r="C102" s="46" t="s">
        <v>35</v>
      </c>
      <c r="D102" s="46">
        <v>10</v>
      </c>
      <c r="E102" s="46"/>
      <c r="F102" s="46" t="s">
        <v>90</v>
      </c>
      <c r="G102" s="46" t="s">
        <v>9</v>
      </c>
      <c r="H102" s="46" t="s">
        <v>10</v>
      </c>
      <c r="I102" s="46" t="s">
        <v>9</v>
      </c>
      <c r="J102" s="46" t="s">
        <v>9</v>
      </c>
    </row>
    <row r="103" spans="1:10" x14ac:dyDescent="0.25">
      <c r="A103" s="46"/>
      <c r="B103" s="46" t="s">
        <v>87</v>
      </c>
      <c r="C103" s="46" t="s">
        <v>12</v>
      </c>
      <c r="D103" s="46">
        <v>10</v>
      </c>
      <c r="E103" s="46"/>
      <c r="F103" s="46"/>
      <c r="G103" s="46" t="s">
        <v>9</v>
      </c>
      <c r="H103" s="46" t="s">
        <v>10</v>
      </c>
      <c r="I103" s="46" t="s">
        <v>9</v>
      </c>
      <c r="J103" s="46" t="s">
        <v>9</v>
      </c>
    </row>
    <row r="104" spans="1:10" x14ac:dyDescent="0.25">
      <c r="A104" s="46"/>
      <c r="B104" s="46" t="s">
        <v>88</v>
      </c>
      <c r="C104" s="46" t="s">
        <v>12</v>
      </c>
      <c r="D104" s="46">
        <v>50</v>
      </c>
      <c r="E104" s="46"/>
      <c r="F104" s="46"/>
      <c r="G104" s="46" t="s">
        <v>9</v>
      </c>
      <c r="H104" s="46" t="s">
        <v>10</v>
      </c>
      <c r="I104" s="46" t="s">
        <v>9</v>
      </c>
      <c r="J104" s="46" t="s">
        <v>9</v>
      </c>
    </row>
    <row r="105" spans="1:10" x14ac:dyDescent="0.25">
      <c r="A105" s="46"/>
      <c r="B105" s="46" t="s">
        <v>89</v>
      </c>
      <c r="C105" s="46" t="s">
        <v>12</v>
      </c>
      <c r="D105" s="46">
        <v>20</v>
      </c>
      <c r="E105" s="46"/>
      <c r="F105" s="46"/>
      <c r="G105" s="46" t="s">
        <v>9</v>
      </c>
      <c r="H105" s="46" t="s">
        <v>10</v>
      </c>
      <c r="I105" s="46" t="s">
        <v>9</v>
      </c>
      <c r="J105" s="46" t="s">
        <v>39</v>
      </c>
    </row>
    <row r="106" spans="1:10" x14ac:dyDescent="0.25">
      <c r="A106" s="46" t="s">
        <v>92</v>
      </c>
      <c r="B106" s="46"/>
      <c r="C106" s="46"/>
      <c r="D106" s="46">
        <f>SUM(D93:D105)</f>
        <v>454</v>
      </c>
      <c r="E106" s="46"/>
      <c r="F106" s="46"/>
      <c r="G106" s="46"/>
      <c r="H106" s="46"/>
      <c r="I106" s="46"/>
      <c r="J106" s="46"/>
    </row>
    <row r="107" spans="1:10" x14ac:dyDescent="0.25">
      <c r="A107" s="47" t="s">
        <v>73</v>
      </c>
      <c r="B107" s="48" t="s">
        <v>92</v>
      </c>
      <c r="C107" s="47"/>
      <c r="D107" s="47"/>
      <c r="E107" s="47"/>
      <c r="F107" s="47"/>
      <c r="G107" s="47"/>
      <c r="H107" s="47"/>
      <c r="I107" s="47"/>
      <c r="J107" s="47"/>
    </row>
    <row r="108" spans="1:10" x14ac:dyDescent="0.25">
      <c r="A108" s="47">
        <v>25</v>
      </c>
      <c r="B108" s="48">
        <f>PRODUCT(25*454)</f>
        <v>11350</v>
      </c>
      <c r="C108" s="47"/>
      <c r="D108" s="47"/>
      <c r="E108" s="47"/>
      <c r="F108" s="47"/>
      <c r="G108" s="47"/>
      <c r="H108" s="47"/>
      <c r="I108" s="47"/>
      <c r="J108" s="47"/>
    </row>
    <row r="109" spans="1:10" x14ac:dyDescent="0.25">
      <c r="B109" s="9"/>
    </row>
    <row r="115" spans="1:9" x14ac:dyDescent="0.25">
      <c r="A115" s="49" t="s">
        <v>94</v>
      </c>
      <c r="B115" s="49" t="s">
        <v>95</v>
      </c>
      <c r="C115" s="49" t="s">
        <v>96</v>
      </c>
      <c r="D115" s="49" t="s">
        <v>92</v>
      </c>
      <c r="I115" s="50"/>
    </row>
    <row r="116" spans="1:9" x14ac:dyDescent="0.25">
      <c r="A116" s="49" t="s">
        <v>21</v>
      </c>
      <c r="B116" s="49">
        <v>422</v>
      </c>
      <c r="C116" s="49">
        <v>10</v>
      </c>
      <c r="D116" s="49">
        <f>PRODUCT(422,10)</f>
        <v>4220</v>
      </c>
    </row>
    <row r="117" spans="1:9" x14ac:dyDescent="0.25">
      <c r="A117" s="49" t="s">
        <v>97</v>
      </c>
      <c r="B117" s="49">
        <v>516</v>
      </c>
      <c r="C117" s="49">
        <v>16</v>
      </c>
      <c r="D117" s="49">
        <f>PRODUCT(516,16)</f>
        <v>8256</v>
      </c>
      <c r="I117" s="50"/>
    </row>
    <row r="118" spans="1:9" x14ac:dyDescent="0.25">
      <c r="A118" s="49" t="s">
        <v>40</v>
      </c>
      <c r="B118" s="49">
        <v>58</v>
      </c>
      <c r="C118" s="49">
        <v>5</v>
      </c>
      <c r="D118" s="49">
        <f>PRODUCT(58,5)</f>
        <v>290</v>
      </c>
    </row>
    <row r="119" spans="1:9" x14ac:dyDescent="0.25">
      <c r="A119" s="49" t="s">
        <v>47</v>
      </c>
      <c r="B119" s="49">
        <v>44</v>
      </c>
      <c r="C119" s="49">
        <v>25</v>
      </c>
      <c r="D119" s="49">
        <f>PRODUCT(44,25)</f>
        <v>1100</v>
      </c>
      <c r="I119" s="50"/>
    </row>
    <row r="120" spans="1:9" x14ac:dyDescent="0.25">
      <c r="A120" s="49" t="s">
        <v>52</v>
      </c>
      <c r="B120" s="49">
        <v>64</v>
      </c>
      <c r="C120" s="49">
        <v>5</v>
      </c>
      <c r="D120" s="49">
        <v>320</v>
      </c>
    </row>
    <row r="121" spans="1:9" x14ac:dyDescent="0.25">
      <c r="A121" s="49" t="s">
        <v>61</v>
      </c>
      <c r="B121" s="49">
        <v>34</v>
      </c>
      <c r="C121" s="49">
        <v>3</v>
      </c>
      <c r="D121" s="49">
        <v>102</v>
      </c>
      <c r="I121" s="50"/>
    </row>
    <row r="122" spans="1:9" x14ac:dyDescent="0.25">
      <c r="A122" s="49" t="s">
        <v>62</v>
      </c>
      <c r="B122" s="49">
        <v>48</v>
      </c>
      <c r="C122" s="49">
        <v>34</v>
      </c>
      <c r="D122" s="49">
        <v>1632</v>
      </c>
    </row>
    <row r="123" spans="1:9" x14ac:dyDescent="0.25">
      <c r="A123" s="49" t="s">
        <v>68</v>
      </c>
      <c r="B123" s="49">
        <v>48</v>
      </c>
      <c r="C123" s="49">
        <v>20</v>
      </c>
      <c r="D123" s="49">
        <v>960</v>
      </c>
      <c r="I123" s="50"/>
    </row>
    <row r="124" spans="1:9" x14ac:dyDescent="0.25">
      <c r="A124" s="49" t="s">
        <v>74</v>
      </c>
      <c r="B124" s="49">
        <v>44</v>
      </c>
      <c r="C124" s="49">
        <v>5</v>
      </c>
      <c r="D124" s="49">
        <v>220</v>
      </c>
    </row>
    <row r="125" spans="1:9" x14ac:dyDescent="0.25">
      <c r="A125" s="49" t="s">
        <v>73</v>
      </c>
      <c r="B125" s="49">
        <v>454</v>
      </c>
      <c r="C125" s="49">
        <v>25</v>
      </c>
      <c r="D125" s="49">
        <v>11350</v>
      </c>
    </row>
    <row r="126" spans="1:9" x14ac:dyDescent="0.25">
      <c r="A126" s="49"/>
      <c r="B126" s="49"/>
      <c r="C126" s="49"/>
      <c r="D126" s="49"/>
    </row>
    <row r="127" spans="1:9" x14ac:dyDescent="0.25">
      <c r="A127" s="49" t="s">
        <v>93</v>
      </c>
      <c r="B127" s="49">
        <f>(422+516+58+44+64+34+48+48+44+454)</f>
        <v>1732</v>
      </c>
      <c r="C127" s="49">
        <f>SUM(C116:C125)</f>
        <v>148</v>
      </c>
      <c r="D127" s="49">
        <f>SUM(D116:D125)</f>
        <v>28450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Ashkar Yousuf Milton</dc:creator>
  <cp:lastModifiedBy>M Ashkar Yousuf Milton</cp:lastModifiedBy>
  <dcterms:created xsi:type="dcterms:W3CDTF">2017-10-07T03:39:05Z</dcterms:created>
  <dcterms:modified xsi:type="dcterms:W3CDTF">2017-11-06T04:24:06Z</dcterms:modified>
</cp:coreProperties>
</file>