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/>
  <mc:AlternateContent xmlns:mc="http://schemas.openxmlformats.org/markup-compatibility/2006">
    <mc:Choice Requires="x15">
      <x15ac:absPath xmlns:x15ac="http://schemas.microsoft.com/office/spreadsheetml/2010/11/ac" url="/Users/charden/Desktop/curr_Chris/Sportsdada/WBB-Project/practiceBYU/"/>
    </mc:Choice>
  </mc:AlternateContent>
  <xr:revisionPtr revIDLastSave="0" documentId="13_ncr:1_{715C2E26-4646-A64C-8301-C09007FFE557}" xr6:coauthVersionLast="47" xr6:coauthVersionMax="47" xr10:uidLastSave="{00000000-0000-0000-0000-000000000000}"/>
  <bookViews>
    <workbookView xWindow="0" yWindow="500" windowWidth="28800" windowHeight="15680" tabRatio="620" activeTab="1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B2260" i="7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J2197" i="7"/>
  <c r="AH2197" i="7"/>
  <c r="AD2197" i="7"/>
  <c r="AB2197" i="7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J2134" i="7"/>
  <c r="AH2134" i="7"/>
  <c r="AD2134" i="7"/>
  <c r="AB2134" i="7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J2071" i="7"/>
  <c r="AH2071" i="7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J2008" i="7"/>
  <c r="AH2008" i="7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J1882" i="7"/>
  <c r="AH1882" i="7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J1819" i="7"/>
  <c r="AH1819" i="7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V2260" i="7" l="1"/>
  <c r="BH2260" i="7" s="1"/>
  <c r="AV2323" i="7"/>
  <c r="BH2323" i="7" s="1"/>
  <c r="AT2260" i="7"/>
  <c r="AX2260" i="7" s="1"/>
  <c r="AT2197" i="7"/>
  <c r="AR2197" i="7"/>
  <c r="AV2197" i="7"/>
  <c r="BH2197" i="7" s="1"/>
  <c r="AL2197" i="7"/>
  <c r="AL2134" i="7"/>
  <c r="AT2134" i="7"/>
  <c r="AR2134" i="7"/>
  <c r="AL2071" i="7"/>
  <c r="AR2071" i="7"/>
  <c r="AR2008" i="7"/>
  <c r="AL2008" i="7"/>
  <c r="AR1945" i="7"/>
  <c r="AR1882" i="7"/>
  <c r="AL1882" i="7"/>
  <c r="AR1819" i="7"/>
  <c r="AL1819" i="7"/>
  <c r="AR1756" i="7"/>
  <c r="AV1756" i="7"/>
  <c r="BH1756" i="7" s="1"/>
  <c r="AL1756" i="7"/>
  <c r="AT1756" i="7"/>
  <c r="AR1693" i="7"/>
  <c r="AV1693" i="7"/>
  <c r="AL1693" i="7"/>
  <c r="AT1693" i="7"/>
  <c r="BF1693" i="7" s="1"/>
  <c r="AL1630" i="7"/>
  <c r="AT1630" i="7"/>
  <c r="BF1630" i="7" s="1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BF748" i="7" s="1"/>
  <c r="BJ748" i="7" s="1"/>
  <c r="AT685" i="7"/>
  <c r="AX685" i="7" s="1"/>
  <c r="AV685" i="7"/>
  <c r="AT2827" i="7"/>
  <c r="BF2827" i="7" s="1"/>
  <c r="BJ2827" i="7" s="1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BF3079" i="7" s="1"/>
  <c r="BJ3079" i="7" s="1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AV1945" i="7"/>
  <c r="BH1945" i="7" s="1"/>
  <c r="AT2386" i="7"/>
  <c r="BF2386" i="7" s="1"/>
  <c r="BJ2386" i="7" s="1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BF1819" i="7" s="1"/>
  <c r="AV1882" i="7"/>
  <c r="BH1882" i="7" s="1"/>
  <c r="AT2323" i="7"/>
  <c r="AX2323" i="7" s="1"/>
  <c r="AV2386" i="7"/>
  <c r="BH2386" i="7" s="1"/>
  <c r="AT2953" i="7"/>
  <c r="BF2953" i="7" s="1"/>
  <c r="BJ2953" i="7" s="1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BF2071" i="7" s="1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AX3079" i="7"/>
  <c r="BJ3073" i="7"/>
  <c r="BJ3075" i="7"/>
  <c r="BD3079" i="7"/>
  <c r="AX3073" i="7"/>
  <c r="AX3075" i="7"/>
  <c r="AX3077" i="7"/>
  <c r="N3079" i="7"/>
  <c r="N3082" i="7" s="1"/>
  <c r="AX3081" i="7"/>
  <c r="BJ3014" i="7"/>
  <c r="BD3016" i="7"/>
  <c r="AX3010" i="7"/>
  <c r="AX3012" i="7"/>
  <c r="AX3014" i="7"/>
  <c r="N3016" i="7"/>
  <c r="N3019" i="7" s="1"/>
  <c r="AX3018" i="7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J2884" i="7"/>
  <c r="H51" i="6"/>
  <c r="H113" i="6" s="1"/>
  <c r="BD2890" i="7"/>
  <c r="J2893" i="7"/>
  <c r="AX2884" i="7"/>
  <c r="AX2886" i="7"/>
  <c r="AX2888" i="7"/>
  <c r="AL2890" i="7"/>
  <c r="AX2892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BJ2254" i="7"/>
  <c r="BJ2256" i="7"/>
  <c r="BD2260" i="7"/>
  <c r="AX2254" i="7"/>
  <c r="AX2256" i="7"/>
  <c r="AX2258" i="7"/>
  <c r="N2260" i="7"/>
  <c r="N2263" i="7" s="1"/>
  <c r="AX2262" i="7"/>
  <c r="BF2197" i="7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28" i="7"/>
  <c r="BJ2130" i="7"/>
  <c r="BD2134" i="7"/>
  <c r="AX2128" i="7"/>
  <c r="AX2130" i="7"/>
  <c r="AX2132" i="7"/>
  <c r="N2134" i="7"/>
  <c r="N2137" i="7" s="1"/>
  <c r="AX2136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BJ1880" i="7"/>
  <c r="BD1882" i="7"/>
  <c r="AX1876" i="7"/>
  <c r="AX1878" i="7"/>
  <c r="AX1880" i="7"/>
  <c r="N1882" i="7"/>
  <c r="N1885" i="7" s="1"/>
  <c r="AX1884" i="7"/>
  <c r="BJ1813" i="7"/>
  <c r="BJ1817" i="7"/>
  <c r="BD1819" i="7"/>
  <c r="AX1813" i="7"/>
  <c r="AX1815" i="7"/>
  <c r="AX1817" i="7"/>
  <c r="N1819" i="7"/>
  <c r="N1822" i="7" s="1"/>
  <c r="AX1821" i="7"/>
  <c r="BF1756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AX748" i="7"/>
  <c r="BJ746" i="7"/>
  <c r="BD748" i="7"/>
  <c r="AX742" i="7"/>
  <c r="AX744" i="7"/>
  <c r="AX746" i="7"/>
  <c r="N748" i="7"/>
  <c r="N751" i="7" s="1"/>
  <c r="AX750" i="7"/>
  <c r="BF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BJ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AR2234" i="7"/>
  <c r="AL2234" i="7"/>
  <c r="AF2234" i="7"/>
  <c r="N2234" i="7"/>
  <c r="G2234" i="7"/>
  <c r="F2234" i="7"/>
  <c r="BL2232" i="7"/>
  <c r="BD2232" i="7"/>
  <c r="AV2232" i="7"/>
  <c r="AT2232" i="7"/>
  <c r="BF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BJ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AR2120" i="7"/>
  <c r="AL2120" i="7"/>
  <c r="AF2120" i="7"/>
  <c r="N2120" i="7"/>
  <c r="G2120" i="7"/>
  <c r="F2120" i="7"/>
  <c r="BL2118" i="7"/>
  <c r="BD2118" i="7"/>
  <c r="AV2118" i="7"/>
  <c r="AT2118" i="7"/>
  <c r="BF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D2090" i="7"/>
  <c r="AV2090" i="7"/>
  <c r="BH2090" i="7" s="1"/>
  <c r="AT2090" i="7"/>
  <c r="BF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BJ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AR1748" i="7"/>
  <c r="AL1748" i="7"/>
  <c r="AF1748" i="7"/>
  <c r="N1748" i="7"/>
  <c r="G1748" i="7"/>
  <c r="F1748" i="7"/>
  <c r="BL1746" i="7"/>
  <c r="BD1746" i="7"/>
  <c r="AV1746" i="7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BJ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X1667" i="7" s="1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BJ1649" i="7" s="1"/>
  <c r="AT1649" i="7"/>
  <c r="BF1649" i="7" s="1"/>
  <c r="AR1649" i="7"/>
  <c r="AL1649" i="7"/>
  <c r="AF1649" i="7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AR1553" i="7"/>
  <c r="AL1553" i="7"/>
  <c r="AF1553" i="7"/>
  <c r="N1553" i="7"/>
  <c r="G1553" i="7"/>
  <c r="F1553" i="7"/>
  <c r="BL1551" i="7"/>
  <c r="BD1551" i="7"/>
  <c r="AV1551" i="7"/>
  <c r="AT1551" i="7"/>
  <c r="BF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AR1529" i="7"/>
  <c r="AL1529" i="7"/>
  <c r="AF1529" i="7"/>
  <c r="N1529" i="7"/>
  <c r="G1529" i="7"/>
  <c r="F1529" i="7"/>
  <c r="BL1527" i="7"/>
  <c r="BD1527" i="7"/>
  <c r="AV1527" i="7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AR1480" i="7"/>
  <c r="AL1480" i="7"/>
  <c r="AF1480" i="7"/>
  <c r="N1480" i="7"/>
  <c r="G1480" i="7"/>
  <c r="F1480" i="7"/>
  <c r="BL1478" i="7"/>
  <c r="BD1478" i="7"/>
  <c r="AV1478" i="7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T1472" i="7"/>
  <c r="BF1472" i="7" s="1"/>
  <c r="AR1472" i="7"/>
  <c r="AL1472" i="7"/>
  <c r="AF1472" i="7"/>
  <c r="N1472" i="7"/>
  <c r="G1472" i="7"/>
  <c r="F1472" i="7"/>
  <c r="BL1470" i="7"/>
  <c r="BD1470" i="7"/>
  <c r="AV1470" i="7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AR1415" i="7"/>
  <c r="AL1415" i="7"/>
  <c r="AF1415" i="7"/>
  <c r="N1415" i="7"/>
  <c r="G1415" i="7"/>
  <c r="F1415" i="7"/>
  <c r="BL1413" i="7"/>
  <c r="BD1413" i="7"/>
  <c r="AV1413" i="7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AR1407" i="7"/>
  <c r="AL1407" i="7"/>
  <c r="AF1407" i="7"/>
  <c r="N1407" i="7"/>
  <c r="G1407" i="7"/>
  <c r="F1407" i="7"/>
  <c r="BL1405" i="7"/>
  <c r="BD1405" i="7"/>
  <c r="AV1405" i="7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AR1334" i="7"/>
  <c r="AL1334" i="7"/>
  <c r="AF1334" i="7"/>
  <c r="N1334" i="7"/>
  <c r="G1334" i="7"/>
  <c r="F1334" i="7"/>
  <c r="BL1307" i="7"/>
  <c r="BD1307" i="7"/>
  <c r="AV1307" i="7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AT1283" i="7"/>
  <c r="BF1283" i="7" s="1"/>
  <c r="AR1283" i="7"/>
  <c r="AL1283" i="7"/>
  <c r="AF1283" i="7"/>
  <c r="N1283" i="7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AR1212" i="7"/>
  <c r="AL1212" i="7"/>
  <c r="AF1212" i="7"/>
  <c r="N1212" i="7"/>
  <c r="G1212" i="7"/>
  <c r="F1212" i="7"/>
  <c r="BL1210" i="7"/>
  <c r="BD1210" i="7"/>
  <c r="AV1210" i="7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AR1155" i="7"/>
  <c r="AL1155" i="7"/>
  <c r="AF1155" i="7"/>
  <c r="N1155" i="7"/>
  <c r="G1155" i="7"/>
  <c r="F1155" i="7"/>
  <c r="BL1153" i="7"/>
  <c r="BD1153" i="7"/>
  <c r="AV1153" i="7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AR1114" i="7"/>
  <c r="AL1114" i="7"/>
  <c r="AF1114" i="7"/>
  <c r="N1114" i="7"/>
  <c r="G1114" i="7"/>
  <c r="F1114" i="7"/>
  <c r="BL1112" i="7"/>
  <c r="BD1112" i="7"/>
  <c r="AV1112" i="7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AR1090" i="7"/>
  <c r="AL1090" i="7"/>
  <c r="AF1090" i="7"/>
  <c r="N1090" i="7"/>
  <c r="G1090" i="7"/>
  <c r="F1090" i="7"/>
  <c r="BL1088" i="7"/>
  <c r="BD1088" i="7"/>
  <c r="AV1088" i="7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AR1082" i="7"/>
  <c r="AL1082" i="7"/>
  <c r="AF1082" i="7"/>
  <c r="N1082" i="7"/>
  <c r="G1082" i="7"/>
  <c r="F1082" i="7"/>
  <c r="BL1055" i="7"/>
  <c r="BD1055" i="7"/>
  <c r="AV1055" i="7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BJ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AR1025" i="7"/>
  <c r="AL1025" i="7"/>
  <c r="AF1025" i="7"/>
  <c r="N1025" i="7"/>
  <c r="G1025" i="7"/>
  <c r="F1025" i="7"/>
  <c r="BL1023" i="7"/>
  <c r="BD1023" i="7"/>
  <c r="AV1023" i="7"/>
  <c r="AT1023" i="7"/>
  <c r="BF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AR992" i="7"/>
  <c r="AL992" i="7"/>
  <c r="AF992" i="7"/>
  <c r="N992" i="7"/>
  <c r="G992" i="7"/>
  <c r="F992" i="7"/>
  <c r="BL990" i="7"/>
  <c r="BD990" i="7"/>
  <c r="AV990" i="7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BJ893" i="7" s="1"/>
  <c r="AT893" i="7"/>
  <c r="BF893" i="7" s="1"/>
  <c r="AR893" i="7"/>
  <c r="AL893" i="7"/>
  <c r="AF893" i="7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G478" i="7"/>
  <c r="F478" i="7"/>
  <c r="BL476" i="7"/>
  <c r="BD476" i="7"/>
  <c r="AV476" i="7"/>
  <c r="BH476" i="7" s="1"/>
  <c r="AT476" i="7"/>
  <c r="AX476" i="7" s="1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BL161" i="7"/>
  <c r="BD161" i="7"/>
  <c r="AV161" i="7"/>
  <c r="BH161" i="7" s="1"/>
  <c r="AT161" i="7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F147" i="7"/>
  <c r="BL145" i="7"/>
  <c r="BD145" i="7"/>
  <c r="AV145" i="7"/>
  <c r="BH145" i="7" s="1"/>
  <c r="AT145" i="7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F139" i="7"/>
  <c r="BL137" i="7"/>
  <c r="BD137" i="7"/>
  <c r="AV137" i="7"/>
  <c r="BH137" i="7" s="1"/>
  <c r="AT137" i="7"/>
  <c r="BF137" i="7" s="1"/>
  <c r="BJ137" i="7" s="1"/>
  <c r="AR137" i="7"/>
  <c r="AL137" i="7"/>
  <c r="AF137" i="7"/>
  <c r="N137" i="7"/>
  <c r="G137" i="7"/>
  <c r="F137" i="7"/>
  <c r="AQ58" i="6"/>
  <c r="AQ61" i="6" s="1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BJ249" i="7"/>
  <c r="BJ251" i="7" s="1"/>
  <c r="AY188" i="7"/>
  <c r="AU188" i="7"/>
  <c r="AN188" i="7"/>
  <c r="AJ188" i="7"/>
  <c r="W188" i="7"/>
  <c r="S188" i="7"/>
  <c r="L188" i="7"/>
  <c r="H188" i="7"/>
  <c r="BJ186" i="7"/>
  <c r="BJ188" i="7" s="1"/>
  <c r="AY125" i="7"/>
  <c r="AU125" i="7"/>
  <c r="AN125" i="7"/>
  <c r="AJ125" i="7"/>
  <c r="W125" i="7"/>
  <c r="S125" i="7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E19" i="6" s="1"/>
  <c r="AC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C31" i="6" s="1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AV29" i="7"/>
  <c r="BH29" i="7" s="1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H33" i="7" s="1"/>
  <c r="BD33" i="7"/>
  <c r="BF33" i="7"/>
  <c r="BJ33" i="7" s="1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D39" i="7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F47" i="7"/>
  <c r="G47" i="7"/>
  <c r="N47" i="7"/>
  <c r="AF47" i="7"/>
  <c r="AL47" i="7"/>
  <c r="AR47" i="7"/>
  <c r="AT47" i="7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R1146" i="7"/>
  <c r="BR1147" i="7"/>
  <c r="BR1148" i="7"/>
  <c r="BR1149" i="7"/>
  <c r="BR1150" i="7"/>
  <c r="BO1169" i="7" s="1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R1336" i="7"/>
  <c r="BR1337" i="7"/>
  <c r="BR1338" i="7"/>
  <c r="BR1339" i="7"/>
  <c r="BR1340" i="7"/>
  <c r="BR1341" i="7"/>
  <c r="BP1350" i="7" s="1"/>
  <c r="BR1342" i="7"/>
  <c r="BR1343" i="7"/>
  <c r="BR1397" i="7"/>
  <c r="BR1398" i="7"/>
  <c r="BR1399" i="7"/>
  <c r="BR1400" i="7"/>
  <c r="BR1401" i="7"/>
  <c r="BR1402" i="7"/>
  <c r="BR1403" i="7"/>
  <c r="BR1404" i="7"/>
  <c r="BR1405" i="7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R1650" i="7"/>
  <c r="BR1651" i="7"/>
  <c r="BR1652" i="7"/>
  <c r="BR1653" i="7"/>
  <c r="BR1654" i="7"/>
  <c r="BR1655" i="7"/>
  <c r="BR1656" i="7"/>
  <c r="BR1657" i="7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O1777" i="7" s="1"/>
  <c r="BR1777" i="7"/>
  <c r="BR1778" i="7"/>
  <c r="BR1779" i="7"/>
  <c r="BR1780" i="7"/>
  <c r="BR1781" i="7"/>
  <c r="BR1782" i="7"/>
  <c r="BR1783" i="7"/>
  <c r="BR1784" i="7"/>
  <c r="BR1838" i="7"/>
  <c r="BR1839" i="7"/>
  <c r="BR1840" i="7"/>
  <c r="BR1841" i="7"/>
  <c r="BR1842" i="7"/>
  <c r="BR1843" i="7"/>
  <c r="BR1844" i="7"/>
  <c r="BR1845" i="7"/>
  <c r="BR1846" i="7"/>
  <c r="BR1847" i="7"/>
  <c r="BR1901" i="7"/>
  <c r="BR1902" i="7"/>
  <c r="BR1903" i="7"/>
  <c r="BR1904" i="7"/>
  <c r="BR1905" i="7"/>
  <c r="BR1906" i="7"/>
  <c r="BR1907" i="7"/>
  <c r="BR1908" i="7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R2406" i="7"/>
  <c r="BR2407" i="7"/>
  <c r="BR2408" i="7"/>
  <c r="BR2409" i="7"/>
  <c r="BR2410" i="7"/>
  <c r="BR2411" i="7"/>
  <c r="BR2412" i="7"/>
  <c r="BR2413" i="7"/>
  <c r="BR2414" i="7"/>
  <c r="BR2468" i="7"/>
  <c r="BR2469" i="7"/>
  <c r="BR2470" i="7"/>
  <c r="BR2471" i="7"/>
  <c r="BO3004" i="7" s="1"/>
  <c r="BR2472" i="7"/>
  <c r="BO2990" i="7" s="1"/>
  <c r="BR2473" i="7"/>
  <c r="BR2474" i="7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20" i="7"/>
  <c r="AX1234" i="7"/>
  <c r="AX1145" i="7"/>
  <c r="AX1161" i="7"/>
  <c r="AX1163" i="7"/>
  <c r="AX1169" i="7"/>
  <c r="AX1171" i="7"/>
  <c r="AX1177" i="7"/>
  <c r="AX1096" i="7"/>
  <c r="AX1098" i="7"/>
  <c r="AX1104" i="7"/>
  <c r="AX1106" i="7"/>
  <c r="AX1031" i="7"/>
  <c r="AX1033" i="7"/>
  <c r="AX1039" i="7"/>
  <c r="AX1041" i="7"/>
  <c r="AX1047" i="7"/>
  <c r="AX960" i="7"/>
  <c r="AX966" i="7"/>
  <c r="AX974" i="7"/>
  <c r="AX982" i="7"/>
  <c r="AX895" i="7"/>
  <c r="AX911" i="7"/>
  <c r="AX917" i="7"/>
  <c r="AX925" i="7"/>
  <c r="AX830" i="7"/>
  <c r="AX836" i="7"/>
  <c r="AX846" i="7"/>
  <c r="AX852" i="7"/>
  <c r="AX773" i="7"/>
  <c r="AX781" i="7"/>
  <c r="AX789" i="7"/>
  <c r="AX716" i="7"/>
  <c r="AX722" i="7"/>
  <c r="AX730" i="7"/>
  <c r="AX651" i="7"/>
  <c r="AX657" i="7"/>
  <c r="AX659" i="7"/>
  <c r="AX667" i="7"/>
  <c r="AX586" i="7"/>
  <c r="AX592" i="7"/>
  <c r="AX594" i="7"/>
  <c r="AX602" i="7"/>
  <c r="AX529" i="7"/>
  <c r="AX535" i="7"/>
  <c r="AX537" i="7"/>
  <c r="AX545" i="7"/>
  <c r="AX480" i="7"/>
  <c r="AX486" i="7"/>
  <c r="AX389" i="7"/>
  <c r="AX407" i="7"/>
  <c r="AX413" i="7"/>
  <c r="AX421" i="7"/>
  <c r="AX350" i="7"/>
  <c r="AX358" i="7"/>
  <c r="AX285" i="7"/>
  <c r="AX220" i="7"/>
  <c r="AX226" i="7"/>
  <c r="AX228" i="7"/>
  <c r="AX163" i="7"/>
  <c r="AX98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9" i="7"/>
  <c r="AX2811" i="7"/>
  <c r="AX2813" i="7"/>
  <c r="AX2819" i="7"/>
  <c r="AX2720" i="7"/>
  <c r="AX2722" i="7"/>
  <c r="AX2724" i="7"/>
  <c r="AX2728" i="7"/>
  <c r="AX2730" i="7"/>
  <c r="AX2738" i="7"/>
  <c r="AX2740" i="7"/>
  <c r="AX2744" i="7"/>
  <c r="AX2746" i="7"/>
  <c r="AX2748" i="7"/>
  <c r="AX2754" i="7"/>
  <c r="AX2657" i="7"/>
  <c r="AX2659" i="7"/>
  <c r="AX2663" i="7"/>
  <c r="AX2665" i="7"/>
  <c r="AX2673" i="7"/>
  <c r="AX2681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41" i="7"/>
  <c r="AX2543" i="7"/>
  <c r="AX2551" i="7"/>
  <c r="AX2559" i="7"/>
  <c r="AX2565" i="7"/>
  <c r="AX2567" i="7"/>
  <c r="AX2468" i="7"/>
  <c r="AX2470" i="7"/>
  <c r="AX2478" i="7"/>
  <c r="AX2484" i="7"/>
  <c r="AX2486" i="7"/>
  <c r="AX2488" i="7"/>
  <c r="AX2494" i="7"/>
  <c r="AX2502" i="7"/>
  <c r="AX2405" i="7"/>
  <c r="AX2411" i="7"/>
  <c r="AX2413" i="7"/>
  <c r="AX2415" i="7"/>
  <c r="AX2421" i="7"/>
  <c r="AX2427" i="7"/>
  <c r="AX2429" i="7"/>
  <c r="AX2435" i="7"/>
  <c r="AX2437" i="7"/>
  <c r="AX2439" i="7"/>
  <c r="AX2342" i="7"/>
  <c r="AX2346" i="7"/>
  <c r="AX2348" i="7"/>
  <c r="AX2354" i="7"/>
  <c r="AX2356" i="7"/>
  <c r="AX2358" i="7"/>
  <c r="AX2364" i="7"/>
  <c r="AX2366" i="7"/>
  <c r="AX2370" i="7"/>
  <c r="AX2372" i="7"/>
  <c r="AX2283" i="7"/>
  <c r="AX2289" i="7"/>
  <c r="AX2291" i="7"/>
  <c r="AX2293" i="7"/>
  <c r="AX2299" i="7"/>
  <c r="AX2301" i="7"/>
  <c r="AX2307" i="7"/>
  <c r="AX2313" i="7"/>
  <c r="AX2315" i="7"/>
  <c r="AX2218" i="7"/>
  <c r="AX2220" i="7"/>
  <c r="AX2226" i="7"/>
  <c r="AX2228" i="7"/>
  <c r="AX2242" i="7"/>
  <c r="AX2244" i="7"/>
  <c r="AX2248" i="7"/>
  <c r="AX2252" i="7"/>
  <c r="AX2163" i="7"/>
  <c r="AX2167" i="7"/>
  <c r="AX2169" i="7"/>
  <c r="AX2175" i="7"/>
  <c r="AX2177" i="7"/>
  <c r="AX2187" i="7"/>
  <c r="AX2090" i="7"/>
  <c r="AX2096" i="7"/>
  <c r="AX2104" i="7"/>
  <c r="AX2112" i="7"/>
  <c r="AX2120" i="7"/>
  <c r="AX2122" i="7"/>
  <c r="AX2126" i="7"/>
  <c r="AX2039" i="7"/>
  <c r="AX2053" i="7"/>
  <c r="AX2055" i="7"/>
  <c r="AX2057" i="7"/>
  <c r="AX2063" i="7"/>
  <c r="AX1974" i="7"/>
  <c r="AX1990" i="7"/>
  <c r="AX1992" i="7"/>
  <c r="AX1998" i="7"/>
  <c r="AX1901" i="7"/>
  <c r="AX1917" i="7"/>
  <c r="AX1919" i="7"/>
  <c r="AX1925" i="7"/>
  <c r="AX1933" i="7"/>
  <c r="AX1846" i="7"/>
  <c r="AX1852" i="7"/>
  <c r="AX1854" i="7"/>
  <c r="AX1860" i="7"/>
  <c r="AX1862" i="7"/>
  <c r="AX1781" i="7"/>
  <c r="AX1787" i="7"/>
  <c r="AX1789" i="7"/>
  <c r="AX1797" i="7"/>
  <c r="AX1803" i="7"/>
  <c r="AX1722" i="7"/>
  <c r="AX1730" i="7"/>
  <c r="AX1738" i="7"/>
  <c r="AX1659" i="7"/>
  <c r="BF1659" i="7"/>
  <c r="BJ1659" i="7" s="1"/>
  <c r="BF1667" i="7"/>
  <c r="BJ1667" i="7" s="1"/>
  <c r="AX1649" i="7"/>
  <c r="AX1657" i="7"/>
  <c r="AX1673" i="7"/>
  <c r="AX1681" i="7"/>
  <c r="AX1608" i="7"/>
  <c r="AX1610" i="7"/>
  <c r="AX1618" i="7"/>
  <c r="AX1537" i="7"/>
  <c r="AX1543" i="7"/>
  <c r="AX1545" i="7"/>
  <c r="AX1553" i="7"/>
  <c r="AX1486" i="7"/>
  <c r="AX1488" i="7"/>
  <c r="AX1494" i="7"/>
  <c r="AX1397" i="7"/>
  <c r="AX1399" i="7"/>
  <c r="AX1421" i="7"/>
  <c r="AX1423" i="7"/>
  <c r="AX1429" i="7"/>
  <c r="AX1431" i="7"/>
  <c r="AX1342" i="7"/>
  <c r="AX1350" i="7"/>
  <c r="AX1356" i="7"/>
  <c r="AX1364" i="7"/>
  <c r="AX1293" i="7"/>
  <c r="AX1299" i="7"/>
  <c r="AX1301" i="7"/>
  <c r="BJ2153" i="7"/>
  <c r="BJ1911" i="7"/>
  <c r="BJ1901" i="7"/>
  <c r="BJ1838" i="7"/>
  <c r="BJ1860" i="7"/>
  <c r="BJ1797" i="7"/>
  <c r="BJ1545" i="7"/>
  <c r="BJ1397" i="7"/>
  <c r="BJ1293" i="7"/>
  <c r="BJ830" i="7"/>
  <c r="BJ852" i="7"/>
  <c r="AX641" i="7"/>
  <c r="AX478" i="7"/>
  <c r="AV55" i="7"/>
  <c r="BH55" i="7" s="1"/>
  <c r="AT55" i="7"/>
  <c r="BF55" i="7" s="1"/>
  <c r="BJ789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P2299" i="7"/>
  <c r="BP2035" i="7"/>
  <c r="BP2866" i="7"/>
  <c r="BP15" i="7"/>
  <c r="BP2476" i="7"/>
  <c r="BP419" i="7" l="1"/>
  <c r="BO39" i="7"/>
  <c r="BP1037" i="7"/>
  <c r="AX1224" i="7"/>
  <c r="BP1029" i="7"/>
  <c r="AX169" i="7"/>
  <c r="AX901" i="7"/>
  <c r="BO45" i="7"/>
  <c r="BP39" i="7"/>
  <c r="BP2671" i="7"/>
  <c r="BP2986" i="7"/>
  <c r="BP3114" i="7"/>
  <c r="BO2425" i="7"/>
  <c r="BO2189" i="7"/>
  <c r="BO1909" i="7"/>
  <c r="BO1151" i="7"/>
  <c r="BO411" i="7"/>
  <c r="BF39" i="7"/>
  <c r="BJ39" i="7" s="1"/>
  <c r="AX39" i="7"/>
  <c r="BO1848" i="7"/>
  <c r="BP1649" i="7"/>
  <c r="BP1423" i="7"/>
  <c r="BP2974" i="7"/>
  <c r="BP1972" i="7"/>
  <c r="AX137" i="7"/>
  <c r="BO43" i="7"/>
  <c r="BH2118" i="7"/>
  <c r="AX2118" i="7"/>
  <c r="BH2232" i="7"/>
  <c r="AX2232" i="7"/>
  <c r="BH2557" i="7"/>
  <c r="BP2557" i="7"/>
  <c r="BF29" i="7"/>
  <c r="AX29" i="7"/>
  <c r="BH90" i="7"/>
  <c r="AX90" i="7"/>
  <c r="BH106" i="7"/>
  <c r="AX106" i="7"/>
  <c r="BF145" i="7"/>
  <c r="AX145" i="7"/>
  <c r="BF153" i="7"/>
  <c r="AX153" i="7"/>
  <c r="BF161" i="7"/>
  <c r="BJ161" i="7" s="1"/>
  <c r="AX161" i="7"/>
  <c r="BF202" i="7"/>
  <c r="AX202" i="7"/>
  <c r="BF210" i="7"/>
  <c r="AX210" i="7"/>
  <c r="BF234" i="7"/>
  <c r="AX234" i="7"/>
  <c r="BF283" i="7"/>
  <c r="BJ283" i="7" s="1"/>
  <c r="AX283" i="7"/>
  <c r="BF291" i="7"/>
  <c r="BJ291" i="7" s="1"/>
  <c r="AX291" i="7"/>
  <c r="BF332" i="7"/>
  <c r="BJ332" i="7" s="1"/>
  <c r="AX332" i="7"/>
  <c r="BF340" i="7"/>
  <c r="AX340" i="7"/>
  <c r="BF397" i="7"/>
  <c r="BJ397" i="7" s="1"/>
  <c r="AX397" i="7"/>
  <c r="BF405" i="7"/>
  <c r="AX405" i="7"/>
  <c r="BF454" i="7"/>
  <c r="AX454" i="7"/>
  <c r="BF462" i="7"/>
  <c r="BJ462" i="7" s="1"/>
  <c r="AX462" i="7"/>
  <c r="BF527" i="7"/>
  <c r="AX527" i="7"/>
  <c r="BF543" i="7"/>
  <c r="AX543" i="7"/>
  <c r="BF584" i="7"/>
  <c r="AX584" i="7"/>
  <c r="BF600" i="7"/>
  <c r="BJ600" i="7" s="1"/>
  <c r="AX600" i="7"/>
  <c r="BF608" i="7"/>
  <c r="AX608" i="7"/>
  <c r="BF649" i="7"/>
  <c r="AX649" i="7"/>
  <c r="BF665" i="7"/>
  <c r="BJ665" i="7" s="1"/>
  <c r="AX665" i="7"/>
  <c r="BF673" i="7"/>
  <c r="BJ673" i="7" s="1"/>
  <c r="AX673" i="7"/>
  <c r="BF706" i="7"/>
  <c r="AX706" i="7"/>
  <c r="BF714" i="7"/>
  <c r="BJ714" i="7" s="1"/>
  <c r="AX714" i="7"/>
  <c r="BF738" i="7"/>
  <c r="AX738" i="7"/>
  <c r="BF771" i="7"/>
  <c r="AX771" i="7"/>
  <c r="BF787" i="7"/>
  <c r="BJ787" i="7" s="1"/>
  <c r="AX787" i="7"/>
  <c r="BF795" i="7"/>
  <c r="AX795" i="7"/>
  <c r="BH909" i="7"/>
  <c r="AX909" i="7"/>
  <c r="BO956" i="7"/>
  <c r="BH958" i="7"/>
  <c r="AX958" i="7"/>
  <c r="BH990" i="7"/>
  <c r="AX990" i="7"/>
  <c r="BH1023" i="7"/>
  <c r="AX1023" i="7"/>
  <c r="BH1055" i="7"/>
  <c r="BJ1055" i="7" s="1"/>
  <c r="AX1055" i="7"/>
  <c r="BH1088" i="7"/>
  <c r="AX1088" i="7"/>
  <c r="BH1112" i="7"/>
  <c r="AX1112" i="7"/>
  <c r="BH1153" i="7"/>
  <c r="AX1153" i="7"/>
  <c r="BH1210" i="7"/>
  <c r="AX1210" i="7"/>
  <c r="BH1218" i="7"/>
  <c r="BJ1218" i="7" s="1"/>
  <c r="AX1218" i="7"/>
  <c r="BH1283" i="7"/>
  <c r="AX1283" i="7"/>
  <c r="BH1291" i="7"/>
  <c r="AX1291" i="7"/>
  <c r="BH1307" i="7"/>
  <c r="AX1307" i="7"/>
  <c r="BH1340" i="7"/>
  <c r="BJ1340" i="7" s="1"/>
  <c r="AX1340" i="7"/>
  <c r="BH1405" i="7"/>
  <c r="AX1405" i="7"/>
  <c r="BH1413" i="7"/>
  <c r="AX1413" i="7"/>
  <c r="BH1470" i="7"/>
  <c r="BJ1470" i="7" s="1"/>
  <c r="AX1470" i="7"/>
  <c r="BH1478" i="7"/>
  <c r="AX1478" i="7"/>
  <c r="BH1527" i="7"/>
  <c r="AX1527" i="7"/>
  <c r="BH1535" i="7"/>
  <c r="BJ1535" i="7" s="1"/>
  <c r="AX1535" i="7"/>
  <c r="BH1551" i="7"/>
  <c r="AX1551" i="7"/>
  <c r="BH1616" i="7"/>
  <c r="AX1616" i="7"/>
  <c r="BH1714" i="7"/>
  <c r="AX1714" i="7"/>
  <c r="BH1746" i="7"/>
  <c r="AX1746" i="7"/>
  <c r="BP2917" i="7"/>
  <c r="BF838" i="7"/>
  <c r="AX838" i="7"/>
  <c r="BF854" i="7"/>
  <c r="BJ854" i="7" s="1"/>
  <c r="AX854" i="7"/>
  <c r="BF862" i="7"/>
  <c r="BJ862" i="7" s="1"/>
  <c r="AX862" i="7"/>
  <c r="BF919" i="7"/>
  <c r="BJ919" i="7" s="1"/>
  <c r="AX919" i="7"/>
  <c r="BF927" i="7"/>
  <c r="AX927" i="7"/>
  <c r="BF968" i="7"/>
  <c r="AX968" i="7"/>
  <c r="BF976" i="7"/>
  <c r="BJ976" i="7" s="1"/>
  <c r="AX976" i="7"/>
  <c r="BF984" i="7"/>
  <c r="AX984" i="7"/>
  <c r="BF1025" i="7"/>
  <c r="AX1025" i="7"/>
  <c r="BF1033" i="7"/>
  <c r="BP1033" i="7"/>
  <c r="BF1049" i="7"/>
  <c r="AX1049" i="7"/>
  <c r="BF1082" i="7"/>
  <c r="BJ1082" i="7" s="1"/>
  <c r="AX1082" i="7"/>
  <c r="BF1090" i="7"/>
  <c r="AX1090" i="7"/>
  <c r="BF1114" i="7"/>
  <c r="BJ1114" i="7" s="1"/>
  <c r="AX1114" i="7"/>
  <c r="BF1155" i="7"/>
  <c r="BJ1155" i="7" s="1"/>
  <c r="AX1155" i="7"/>
  <c r="BF1212" i="7"/>
  <c r="AX1212" i="7"/>
  <c r="BF1228" i="7"/>
  <c r="AX1228" i="7"/>
  <c r="BF1236" i="7"/>
  <c r="AX1236" i="7"/>
  <c r="BF1334" i="7"/>
  <c r="BJ1334" i="7" s="1"/>
  <c r="AX1334" i="7"/>
  <c r="BF1358" i="7"/>
  <c r="BJ1358" i="7" s="1"/>
  <c r="AX1358" i="7"/>
  <c r="BF1366" i="7"/>
  <c r="BJ1366" i="7" s="1"/>
  <c r="AX1366" i="7"/>
  <c r="BF1407" i="7"/>
  <c r="AX1407" i="7"/>
  <c r="BF1415" i="7"/>
  <c r="AX1415" i="7"/>
  <c r="BF1464" i="7"/>
  <c r="AX1464" i="7"/>
  <c r="BF1529" i="7"/>
  <c r="AX1529" i="7"/>
  <c r="BF1553" i="7"/>
  <c r="BP1553" i="7"/>
  <c r="BF1586" i="7"/>
  <c r="BJ1586" i="7" s="1"/>
  <c r="AX1586" i="7"/>
  <c r="BF1594" i="7"/>
  <c r="AX1594" i="7"/>
  <c r="BF1602" i="7"/>
  <c r="AX1602" i="7"/>
  <c r="AX1651" i="7"/>
  <c r="BF1651" i="7"/>
  <c r="BJ1651" i="7" s="1"/>
  <c r="AX1675" i="7"/>
  <c r="BF1675" i="7"/>
  <c r="BJ1675" i="7" s="1"/>
  <c r="AX1683" i="7"/>
  <c r="BF1683" i="7"/>
  <c r="BJ1683" i="7" s="1"/>
  <c r="BF1732" i="7"/>
  <c r="BJ1732" i="7" s="1"/>
  <c r="AX1732" i="7"/>
  <c r="BF1748" i="7"/>
  <c r="AX1748" i="7"/>
  <c r="BO17" i="7"/>
  <c r="BP3067" i="7"/>
  <c r="AX80" i="7"/>
  <c r="BP31" i="7"/>
  <c r="BP35" i="7"/>
  <c r="BP41" i="7"/>
  <c r="BO13" i="7"/>
  <c r="BC9" i="6"/>
  <c r="BO1592" i="7"/>
  <c r="BO1657" i="7"/>
  <c r="BP2996" i="7"/>
  <c r="AX1795" i="7"/>
  <c r="AX1927" i="7"/>
  <c r="AX2000" i="7"/>
  <c r="AX2098" i="7"/>
  <c r="AX2171" i="7"/>
  <c r="AX2250" i="7"/>
  <c r="AX2423" i="7"/>
  <c r="AX2537" i="7"/>
  <c r="AX2667" i="7"/>
  <c r="AX415" i="7"/>
  <c r="AX488" i="7"/>
  <c r="AX724" i="7"/>
  <c r="BO3100" i="7"/>
  <c r="BP2441" i="7"/>
  <c r="BO2218" i="7"/>
  <c r="BP1919" i="7"/>
  <c r="BO1338" i="7"/>
  <c r="BO476" i="7"/>
  <c r="BF57" i="7"/>
  <c r="BP47" i="7"/>
  <c r="BJ860" i="7"/>
  <c r="BJ1023" i="7"/>
  <c r="BJ1031" i="7"/>
  <c r="BJ1494" i="7"/>
  <c r="BJ1551" i="7"/>
  <c r="BJ1852" i="7"/>
  <c r="BJ1868" i="7"/>
  <c r="BJ2055" i="7"/>
  <c r="BJ2096" i="7"/>
  <c r="BJ2218" i="7"/>
  <c r="BJ2234" i="7"/>
  <c r="BJ2250" i="7"/>
  <c r="BF2890" i="7"/>
  <c r="BJ2890" i="7" s="1"/>
  <c r="AX3016" i="7"/>
  <c r="AX1472" i="7"/>
  <c r="AX1811" i="7"/>
  <c r="AX1844" i="7"/>
  <c r="AX2049" i="7"/>
  <c r="AX2114" i="7"/>
  <c r="AX2185" i="7"/>
  <c r="AX2161" i="7"/>
  <c r="AX2236" i="7"/>
  <c r="AX2285" i="7"/>
  <c r="AX2480" i="7"/>
  <c r="AX2553" i="7"/>
  <c r="AX2683" i="7"/>
  <c r="AX2732" i="7"/>
  <c r="AX2862" i="7"/>
  <c r="AX334" i="7"/>
  <c r="AX399" i="7"/>
  <c r="AX472" i="7"/>
  <c r="AX708" i="7"/>
  <c r="BO218" i="7"/>
  <c r="BO1283" i="7"/>
  <c r="BJ118" i="7"/>
  <c r="AF2260" i="7"/>
  <c r="BP2535" i="7"/>
  <c r="AX1779" i="7"/>
  <c r="AX1911" i="7"/>
  <c r="AX1805" i="7"/>
  <c r="AX1870" i="7"/>
  <c r="AX1838" i="7"/>
  <c r="AX1909" i="7"/>
  <c r="AX1982" i="7"/>
  <c r="AX2047" i="7"/>
  <c r="AX2179" i="7"/>
  <c r="AX2155" i="7"/>
  <c r="AX2234" i="7"/>
  <c r="AX2309" i="7"/>
  <c r="AX2431" i="7"/>
  <c r="AX2407" i="7"/>
  <c r="AX2756" i="7"/>
  <c r="AX464" i="7"/>
  <c r="AX610" i="7"/>
  <c r="AX578" i="7"/>
  <c r="AX643" i="7"/>
  <c r="O61" i="6"/>
  <c r="J61" i="6"/>
  <c r="F61" i="6"/>
  <c r="F11" i="6"/>
  <c r="F73" i="6" s="1"/>
  <c r="F35" i="6"/>
  <c r="AI97" i="6" s="1"/>
  <c r="BP409" i="7"/>
  <c r="BO478" i="7"/>
  <c r="BO486" i="7"/>
  <c r="BP783" i="7"/>
  <c r="AF937" i="7"/>
  <c r="BO1106" i="7"/>
  <c r="AF1189" i="7"/>
  <c r="AF1441" i="7"/>
  <c r="AF1693" i="7"/>
  <c r="AF1945" i="7"/>
  <c r="AX2386" i="7"/>
  <c r="AX2827" i="7"/>
  <c r="BP25" i="7"/>
  <c r="BJ903" i="7"/>
  <c r="AX992" i="7"/>
  <c r="AX1480" i="7"/>
  <c r="AX1984" i="7"/>
  <c r="AX1868" i="7"/>
  <c r="AX1935" i="7"/>
  <c r="AX1903" i="7"/>
  <c r="AX1976" i="7"/>
  <c r="AX2041" i="7"/>
  <c r="AX2106" i="7"/>
  <c r="AX2153" i="7"/>
  <c r="AX2374" i="7"/>
  <c r="AX2350" i="7"/>
  <c r="AX2472" i="7"/>
  <c r="AX2675" i="7"/>
  <c r="AX2805" i="7"/>
  <c r="AX2911" i="7"/>
  <c r="AX423" i="7"/>
  <c r="AX391" i="7"/>
  <c r="AX456" i="7"/>
  <c r="AF181" i="7"/>
  <c r="H11" i="6"/>
  <c r="H19" i="6"/>
  <c r="H15" i="6"/>
  <c r="AF433" i="7"/>
  <c r="AF685" i="7"/>
  <c r="BO732" i="7"/>
  <c r="BP1297" i="7"/>
  <c r="BP1557" i="7"/>
  <c r="BJ2216" i="7"/>
  <c r="BJ2224" i="7"/>
  <c r="BJ2232" i="7"/>
  <c r="BJ2244" i="7"/>
  <c r="BJ2187" i="7"/>
  <c r="BJ2185" i="7"/>
  <c r="BJ2183" i="7"/>
  <c r="BJ2169" i="7"/>
  <c r="BJ2167" i="7"/>
  <c r="BJ2161" i="7"/>
  <c r="BJ2197" i="7"/>
  <c r="BJ2155" i="7"/>
  <c r="BJ2120" i="7"/>
  <c r="BJ2118" i="7"/>
  <c r="BJ2106" i="7"/>
  <c r="BJ2104" i="7"/>
  <c r="BJ2098" i="7"/>
  <c r="BL2134" i="7"/>
  <c r="BF2139" i="7" s="1"/>
  <c r="BF2141" i="7" s="1"/>
  <c r="AX2134" i="7"/>
  <c r="BJ2090" i="7"/>
  <c r="BJ2134" i="7"/>
  <c r="BJ2057" i="7"/>
  <c r="BJ2047" i="7"/>
  <c r="BJ2041" i="7"/>
  <c r="BJ2039" i="7"/>
  <c r="AX2037" i="7"/>
  <c r="AX2033" i="7"/>
  <c r="BJ2033" i="7"/>
  <c r="AX2031" i="7"/>
  <c r="BJ2031" i="7"/>
  <c r="BJ2071" i="7"/>
  <c r="AX2071" i="7"/>
  <c r="BJ1917" i="7"/>
  <c r="BJ2000" i="7"/>
  <c r="BJ1998" i="7"/>
  <c r="BJ1992" i="7"/>
  <c r="BJ1984" i="7"/>
  <c r="BJ1982" i="7"/>
  <c r="BJ1976" i="7"/>
  <c r="BJ1974" i="7"/>
  <c r="AX1968" i="7"/>
  <c r="BJ1968" i="7"/>
  <c r="AX1966" i="7"/>
  <c r="BJ1966" i="7"/>
  <c r="BJ2008" i="7"/>
  <c r="BJ1935" i="7"/>
  <c r="BJ1919" i="7"/>
  <c r="BJ1909" i="7"/>
  <c r="BJ1945" i="7"/>
  <c r="BJ1903" i="7"/>
  <c r="BJ1856" i="7"/>
  <c r="BJ1854" i="7"/>
  <c r="BJ1850" i="7"/>
  <c r="AX1882" i="7"/>
  <c r="BJ1846" i="7"/>
  <c r="BJ1844" i="7"/>
  <c r="BJ1882" i="7"/>
  <c r="BJ1811" i="7"/>
  <c r="BJ1805" i="7"/>
  <c r="BJ1795" i="7"/>
  <c r="BJ1819" i="7"/>
  <c r="BJ1789" i="7"/>
  <c r="BJ1787" i="7"/>
  <c r="BJ1781" i="7"/>
  <c r="BJ1779" i="7"/>
  <c r="AX1819" i="7"/>
  <c r="BJ1748" i="7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29" i="7"/>
  <c r="BJ1567" i="7"/>
  <c r="BJ1527" i="7"/>
  <c r="AX1496" i="7"/>
  <c r="BJ1496" i="7"/>
  <c r="BJ1478" i="7"/>
  <c r="AX1474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BJ147" i="7" s="1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BJ342" i="7" s="1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BJ104" i="7" s="1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O153" i="7"/>
  <c r="BO145" i="7"/>
  <c r="BJ145" i="7"/>
  <c r="BJ110" i="7"/>
  <c r="AQ43" i="6"/>
  <c r="BJ106" i="7"/>
  <c r="AQ39" i="6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J2171" i="7" s="1"/>
  <c r="BP2171" i="7"/>
  <c r="BO2177" i="7"/>
  <c r="BH2179" i="7"/>
  <c r="BP2179" i="7"/>
  <c r="BO2185" i="7"/>
  <c r="BH2220" i="7"/>
  <c r="BJ2220" i="7" s="1"/>
  <c r="BP2220" i="7"/>
  <c r="BO2226" i="7"/>
  <c r="BH2228" i="7"/>
  <c r="BJ2228" i="7" s="1"/>
  <c r="BP2228" i="7"/>
  <c r="BO2234" i="7"/>
  <c r="BO2242" i="7"/>
  <c r="BO2250" i="7"/>
  <c r="BH2252" i="7"/>
  <c r="BJ2252" i="7" s="1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X101" i="6"/>
  <c r="BE37" i="6"/>
  <c r="AY97" i="6"/>
  <c r="BC97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41" i="8"/>
  <c r="K41" i="8" s="1"/>
  <c r="BF375" i="7"/>
  <c r="BF377" i="7" s="1"/>
  <c r="H13" i="8"/>
  <c r="I13" i="8" s="1"/>
  <c r="N13" i="8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512" i="7"/>
  <c r="BO2449" i="7"/>
  <c r="BO2134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I109" i="6"/>
  <c r="AG107" i="6"/>
  <c r="AK107" i="6" s="1"/>
  <c r="W89" i="6"/>
  <c r="X107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M79" i="6"/>
  <c r="J75" i="6"/>
  <c r="BA75" i="6"/>
  <c r="X75" i="6"/>
  <c r="AC75" i="6"/>
  <c r="BE55" i="6"/>
  <c r="BO116" i="7"/>
  <c r="BO114" i="7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AM109" i="6"/>
  <c r="BA109" i="6"/>
  <c r="U79" i="6"/>
  <c r="AY75" i="6"/>
  <c r="BC75" i="6" s="1"/>
  <c r="H75" i="6"/>
  <c r="M75" i="6"/>
  <c r="AM99" i="6"/>
  <c r="AQ99" i="6" s="1"/>
  <c r="S71" i="6"/>
  <c r="H109" i="6"/>
  <c r="BG45" i="6"/>
  <c r="Y89" i="6"/>
  <c r="K103" i="6"/>
  <c r="AU47" i="6"/>
  <c r="BE19" i="6"/>
  <c r="AS23" i="6"/>
  <c r="BK21" i="6"/>
  <c r="BE27" i="6"/>
  <c r="BE35" i="6"/>
  <c r="AS19" i="6"/>
  <c r="BG17" i="6"/>
  <c r="BK13" i="6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BG37" i="6"/>
  <c r="BK35" i="6"/>
  <c r="W95" i="6"/>
  <c r="W109" i="6"/>
  <c r="Q109" i="6"/>
  <c r="AG109" i="6"/>
  <c r="X109" i="6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Q107" i="6"/>
  <c r="AM107" i="6"/>
  <c r="AG77" i="6"/>
  <c r="BP149" i="7"/>
  <c r="BO1685" i="7"/>
  <c r="BP1653" i="7"/>
  <c r="BP33" i="7"/>
  <c r="BP3120" i="7"/>
  <c r="BO3057" i="7"/>
  <c r="BA73" i="6"/>
  <c r="U107" i="6" l="1"/>
  <c r="AI107" i="6"/>
  <c r="Y93" i="6"/>
  <c r="J89" i="6"/>
  <c r="Q101" i="6"/>
  <c r="Q89" i="6"/>
  <c r="J107" i="6"/>
  <c r="F101" i="6"/>
  <c r="AG89" i="6"/>
  <c r="AK89" i="6" s="1"/>
  <c r="AG79" i="6"/>
  <c r="AK79" i="6" s="1"/>
  <c r="BA87" i="6"/>
  <c r="AI89" i="6"/>
  <c r="AY99" i="6"/>
  <c r="BC99" i="6" s="1"/>
  <c r="S93" i="6"/>
  <c r="AO87" i="6"/>
  <c r="AA107" i="6"/>
  <c r="AE107" i="6" s="1"/>
  <c r="AC107" i="6"/>
  <c r="H107" i="6"/>
  <c r="BA93" i="6"/>
  <c r="H105" i="6"/>
  <c r="AM89" i="6"/>
  <c r="AM87" i="6"/>
  <c r="AQ87" i="6" s="1"/>
  <c r="AA89" i="6"/>
  <c r="AE89" i="6" s="1"/>
  <c r="AY87" i="6"/>
  <c r="BC87" i="6" s="1"/>
  <c r="BO2260" i="7"/>
  <c r="BF2265" i="7"/>
  <c r="BF2267" i="7" s="1"/>
  <c r="H42" i="8"/>
  <c r="L42" i="8" s="1"/>
  <c r="C41" i="8"/>
  <c r="L41" i="8"/>
  <c r="BO2071" i="7"/>
  <c r="BF1950" i="7"/>
  <c r="BF1952" i="7" s="1"/>
  <c r="BO1756" i="7"/>
  <c r="BI9" i="6"/>
  <c r="BO1567" i="7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U99" i="6" s="1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L55" i="8" s="1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AE81" i="6" s="1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N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AO95" i="6"/>
  <c r="Y103" i="6"/>
  <c r="AA103" i="6"/>
  <c r="AE103" i="6" s="1"/>
  <c r="F95" i="6"/>
  <c r="C50" i="8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AO71" i="6"/>
  <c r="U77" i="6"/>
  <c r="C23" i="8"/>
  <c r="M83" i="6"/>
  <c r="O83" i="6" s="1"/>
  <c r="BO55" i="7"/>
  <c r="BO2827" i="7"/>
  <c r="X85" i="6"/>
  <c r="AA91" i="6"/>
  <c r="AE91" i="6" s="1"/>
  <c r="K42" i="8"/>
  <c r="K39" i="8"/>
  <c r="K21" i="8"/>
  <c r="M21" i="8" s="1"/>
  <c r="BG97" i="6"/>
  <c r="C56" i="8"/>
  <c r="C19" i="8"/>
  <c r="BK97" i="6"/>
  <c r="AS97" i="6"/>
  <c r="AW97" i="6" s="1"/>
  <c r="I56" i="8"/>
  <c r="L52" i="8"/>
  <c r="K33" i="8"/>
  <c r="I32" i="8"/>
  <c r="N32" i="8" s="1"/>
  <c r="C25" i="8"/>
  <c r="I19" i="8"/>
  <c r="N19" i="8" s="1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M15" i="8"/>
  <c r="P15" i="8" s="1"/>
  <c r="AS89" i="6"/>
  <c r="AW89" i="6" s="1"/>
  <c r="N21" i="8"/>
  <c r="C46" i="8"/>
  <c r="K46" i="8"/>
  <c r="AQ89" i="6"/>
  <c r="M56" i="8"/>
  <c r="N56" i="8"/>
  <c r="AE75" i="6"/>
  <c r="AE73" i="6"/>
  <c r="BE73" i="6"/>
  <c r="BI73" i="6" s="1"/>
  <c r="AS73" i="6"/>
  <c r="AW73" i="6" s="1"/>
  <c r="N29" i="8"/>
  <c r="BK109" i="6"/>
  <c r="BG109" i="6"/>
  <c r="AU109" i="6"/>
  <c r="BE109" i="6"/>
  <c r="AE109" i="6"/>
  <c r="AS109" i="6"/>
  <c r="AE85" i="6"/>
  <c r="AS93" i="6"/>
  <c r="AW93" i="6" s="1"/>
  <c r="BE93" i="6"/>
  <c r="BI93" i="6" s="1"/>
  <c r="AE93" i="6"/>
  <c r="BK93" i="6"/>
  <c r="AK77" i="6"/>
  <c r="AQ107" i="6"/>
  <c r="BE107" i="6"/>
  <c r="BI107" i="6" s="1"/>
  <c r="AS107" i="6"/>
  <c r="AW107" i="6" s="1"/>
  <c r="BG73" i="6"/>
  <c r="BK73" i="6"/>
  <c r="I46" i="8" l="1"/>
  <c r="M45" i="8"/>
  <c r="BG83" i="6"/>
  <c r="BE89" i="6"/>
  <c r="BI89" i="6" s="1"/>
  <c r="K50" i="8"/>
  <c r="M50" i="8" s="1"/>
  <c r="O50" i="8" s="1"/>
  <c r="L45" i="8"/>
  <c r="I42" i="8"/>
  <c r="O91" i="6"/>
  <c r="M39" i="8"/>
  <c r="O39" i="8" s="1"/>
  <c r="I38" i="8"/>
  <c r="K38" i="8"/>
  <c r="L38" i="8"/>
  <c r="BG107" i="6"/>
  <c r="L35" i="8"/>
  <c r="M34" i="8"/>
  <c r="P34" i="8" s="1"/>
  <c r="M33" i="8"/>
  <c r="O33" i="8" s="1"/>
  <c r="BG91" i="6"/>
  <c r="M31" i="8"/>
  <c r="O31" i="8" s="1"/>
  <c r="M30" i="8"/>
  <c r="K29" i="8"/>
  <c r="M29" i="8" s="1"/>
  <c r="O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K51" i="8"/>
  <c r="I51" i="8"/>
  <c r="N23" i="8"/>
  <c r="I49" i="8"/>
  <c r="M49" i="8" s="1"/>
  <c r="K45" i="8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P53" i="8" s="1"/>
  <c r="I55" i="8"/>
  <c r="C55" i="8"/>
  <c r="O77" i="6"/>
  <c r="P13" i="8"/>
  <c r="BK95" i="6"/>
  <c r="AS99" i="6"/>
  <c r="AW99" i="6" s="1"/>
  <c r="M54" i="8"/>
  <c r="M47" i="8"/>
  <c r="P47" i="8" s="1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P44" i="8"/>
  <c r="BG99" i="6"/>
  <c r="BG79" i="6"/>
  <c r="BG81" i="6"/>
  <c r="AU95" i="6"/>
  <c r="AS91" i="6"/>
  <c r="AW91" i="6" s="1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L40" i="8"/>
  <c r="K37" i="8"/>
  <c r="AU71" i="6"/>
  <c r="BE83" i="6"/>
  <c r="BI83" i="6" s="1"/>
  <c r="BG103" i="6"/>
  <c r="I37" i="8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N20" i="8"/>
  <c r="M20" i="8"/>
  <c r="AW109" i="6"/>
  <c r="BI109" i="6"/>
  <c r="P19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P33" i="8"/>
  <c r="BR1891" i="7"/>
  <c r="BR2521" i="7"/>
  <c r="P29" i="8"/>
  <c r="P23" i="8"/>
  <c r="O23" i="8"/>
  <c r="P24" i="8"/>
  <c r="O24" i="8"/>
  <c r="O53" i="8" l="1"/>
  <c r="O34" i="8"/>
  <c r="O47" i="8"/>
  <c r="N49" i="8"/>
  <c r="M40" i="8"/>
  <c r="O40" i="8" s="1"/>
  <c r="P50" i="8"/>
  <c r="N42" i="8"/>
  <c r="M42" i="8"/>
  <c r="M36" i="8"/>
  <c r="P39" i="8"/>
  <c r="M38" i="8"/>
  <c r="N38" i="8"/>
  <c r="M37" i="8"/>
  <c r="O37" i="8" s="1"/>
  <c r="P31" i="8"/>
  <c r="M22" i="8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O28" i="8"/>
  <c r="P28" i="8"/>
  <c r="BA123" i="6"/>
  <c r="AW123" i="6"/>
  <c r="O46" i="8"/>
  <c r="P46" i="8"/>
  <c r="O42" i="8" l="1"/>
  <c r="P42" i="8"/>
  <c r="O38" i="8"/>
  <c r="P38" i="8"/>
  <c r="P37" i="8"/>
  <c r="O22" i="8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118" i="6"/>
  <c r="O115" i="6"/>
  <c r="N801" i="7"/>
  <c r="O56" i="6"/>
  <c r="O53" i="6"/>
  <c r="BO811" i="7"/>
  <c r="N811" i="7"/>
  <c r="N814" i="7"/>
  <c r="J811" i="7"/>
  <c r="J814" i="7"/>
  <c r="K115" i="6"/>
  <c r="K118" i="6"/>
  <c r="O43" i="6"/>
  <c r="J801" i="7"/>
  <c r="K43" i="6"/>
  <c r="K53" i="6"/>
  <c r="K5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<sst xmlns="http://schemas.openxmlformats.org/spreadsheetml/2006/main" count="6111" uniqueCount="188">
  <si>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</si>
  <si>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</si>
  <si>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</si>
  <si>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</si>
  <si>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</si>
  <si>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</si>
  <si>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</si>
  <si>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</si>
  <si>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</si>
  <si>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</si>
  <si>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</si>
  <si>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</si>
  <si>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</si>
  <si>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</si>
  <si>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</si>
  <si>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</si>
  <si>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</si>
  <si>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</si>
  <si>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</si>
  <si>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</si>
  <si>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</si>
  <si>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</si>
  <si>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</si>
  <si>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</si>
  <si>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</si>
  <si>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</si>
  <si>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</si>
  <si>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</si>
  <si>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</si>
  <si>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</si>
  <si>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</si>
  <si>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</si>
  <si>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</si>
  <si>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</si>
  <si>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</si>
  <si>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</si>
  <si>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</si>
  <si>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</si>
  <si>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</si>
  <si>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</si>
  <si>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</si>
  <si>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</si>
  <si>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</si>
  <si>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</si>
  <si>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</si>
  <si>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</si>
  <si>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</si>
  <si>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</si>
  <si>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</si>
  <si>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</si>
  <si>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</si>
  <si>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</si>
  <si>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</si>
  <si>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</si>
  <si>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</si>
  <si>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</si>
  <si>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</si>
  <si>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</si>
  <si>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</si>
  <si>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</si>
  <si>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</si>
  <si>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</si>
  <si>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</si>
  <si>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</si>
  <si>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</si>
  <si>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</si>
  <si>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</si>
  <si>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</si>
  <si>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</si>
  <si>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</si>
  <si>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</si>
  <si>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</si>
  <si>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</si>
  <si>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</si>
  <si>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</si>
  <si>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</si>
  <si>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</si>
  <si>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</si>
  <si>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</si>
  <si>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</si>
  <si>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</si>
  <si>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</si>
  <si>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</si>
  <si>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</si>
  <si>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</si>
  <si>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</si>
  <si>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</si>
  <si>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</si>
  <si>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</si>
  <si>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</si>
  <si>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</si>
  <si>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</si>
  <si>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</si>
  <si>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</si>
  <si>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</si>
  <si>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</si>
  <si>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</si>
  <si>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</si>
  <si>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</si>
  <si>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</si>
  <si>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</si>
  <si>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</si>
  <si>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</si>
  <si>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</si>
  <si>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</si>
  <si>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</si>
  <si>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</si>
  <si>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</si>
  <si>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</si>
  <si>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</si>
  <si>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</si>
  <si>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</si>
  <si>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</si>
  <si>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</si>
  <si>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</si>
  <si>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</si>
  <si>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</si>
  <si>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</si>
  <si>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</si>
  <si>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</si>
  <si>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</si>
  <si>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</si>
  <si>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</si>
  <si>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</si>
  <si>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</si>
  <si>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</si>
  <si>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</si>
  <si>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</si>
  <si>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</si>
  <si>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</si>
  <si>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</si>
  <si>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</si>
  <si>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</si>
  <si>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</si>
  <si>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</si>
  <si>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</si>
  <si>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</si>
  <si>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</si>
  <si>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</si>
  <si>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</si>
  <si>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</si>
  <si>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</si>
  <si>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</si>
  <si>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</si>
  <si>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</si>
  <si>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</si>
  <si>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</si>
  <si>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</si>
  <si>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</si>
  <si>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</si>
  <si>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</si>
  <si>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</si>
  <si>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</si>
  <si>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</si>
  <si>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</si>
  <si>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</si>
  <si>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</si>
  <si>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</si>
  <si>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</si>
  <si>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</si>
  <si>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</si>
  <si>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</si>
  <si>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</si>
  <si>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</si>
  <si>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</si>
  <si>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</si>
  <si>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</si>
  <si>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</si>
  <si>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</si>
  <si>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</si>
  <si>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42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</si>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</sst>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abSelected="1" topLeftCell="A10" zoomScale="75" zoomScaleNormal="75" workbookViewId="0">
      <selection activeCell="C30" sqref="C30:D33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185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171</v>
      </c>
      <c r="C26" s="487" t="s">
        <v>172</v>
      </c>
      <c r="D26" s="487" t="s">
        <v>173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/>
      <c r="D30" s="487"/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170</v>
      </c>
      <c r="C32" s="487"/>
      <c r="D32" s="487"/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174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175</v>
      </c>
      <c r="D38" s="487" t="s">
        <v>176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186</v>
      </c>
      <c r="C40" s="487" t="s">
        <v>177</v>
      </c>
      <c r="D40" s="487" t="s">
        <v>178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7" t="s">
        <v>179</v>
      </c>
      <c r="D42" s="487" t="s">
        <v>184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180</v>
      </c>
      <c r="D44" s="487" t="s">
        <v>181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opLeftCell="A2204" zoomScale="61" zoomScaleNormal="61" zoomScalePageLayoutView="55" workbookViewId="0">
      <selection activeCell="AN2252" sqref="AN2252:AO2253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41" t="s">
        <v>11</v>
      </c>
      <c r="AF4" s="641"/>
      <c r="AG4" s="641"/>
      <c r="AH4" s="641"/>
      <c r="AI4" s="641"/>
      <c r="AJ4" s="641"/>
      <c r="AK4" s="641"/>
      <c r="AL4" s="641"/>
      <c r="AM4" s="641"/>
      <c r="AN4" s="651" t="s">
        <v>182</v>
      </c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651"/>
      <c r="U6" s="651"/>
      <c r="V6" s="651"/>
      <c r="W6" s="651"/>
      <c r="X6" s="651"/>
      <c r="Y6" s="651"/>
      <c r="Z6" s="651"/>
      <c r="AA6" s="651"/>
      <c r="AB6" s="651"/>
      <c r="AC6" s="651"/>
      <c r="AD6" s="198"/>
      <c r="AE6" s="239" t="s">
        <v>19</v>
      </c>
      <c r="AF6" s="239"/>
      <c r="AG6" s="239"/>
      <c r="AH6" s="641" t="s">
        <v>19</v>
      </c>
      <c r="AI6" s="641"/>
      <c r="AJ6" s="641"/>
      <c r="AK6" s="641"/>
      <c r="AL6" s="641"/>
      <c r="AM6" s="64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41" t="s">
        <v>12</v>
      </c>
      <c r="BB6" s="641"/>
      <c r="BC6" s="641"/>
      <c r="BD6" s="652">
        <v>44412</v>
      </c>
      <c r="BE6" s="652"/>
      <c r="BF6" s="652"/>
      <c r="BG6" s="652"/>
      <c r="BH6" s="652"/>
      <c r="BI6" s="652"/>
      <c r="BJ6" s="652"/>
      <c r="BK6" s="652"/>
      <c r="BL6" s="652"/>
      <c r="BM6" s="652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53" t="s">
        <v>119</v>
      </c>
      <c r="BM9" s="654"/>
      <c r="BN9" s="655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56"/>
      <c r="BM10" s="657"/>
      <c r="BN10" s="658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07" t="str">
        <f>IF(ROSTER!C$8="","",ROSTER!C$8)</f>
        <v>Shaylee</v>
      </c>
      <c r="D11" s="508"/>
      <c r="E11" s="509"/>
      <c r="F11" s="511">
        <f>IF(E11="y",1,IF(E11="S",1,0))</f>
        <v>0</v>
      </c>
      <c r="G11" s="513">
        <f>IF(E11="S",1,0)</f>
        <v>0</v>
      </c>
      <c r="H11" s="515"/>
      <c r="I11" s="516"/>
      <c r="J11" s="519">
        <v>1</v>
      </c>
      <c r="K11" s="520"/>
      <c r="L11" s="523">
        <v>2</v>
      </c>
      <c r="M11" s="524"/>
      <c r="N11" s="537">
        <f>L11+J11</f>
        <v>3</v>
      </c>
      <c r="O11" s="538"/>
      <c r="P11" s="519">
        <v>2</v>
      </c>
      <c r="Q11" s="520"/>
      <c r="R11" s="523">
        <v>3</v>
      </c>
      <c r="S11" s="524"/>
      <c r="T11" s="527">
        <f>R11-P11</f>
        <v>1</v>
      </c>
      <c r="U11" s="528"/>
      <c r="V11" s="531"/>
      <c r="W11" s="516"/>
      <c r="X11" s="519">
        <v>3</v>
      </c>
      <c r="Y11" s="516"/>
      <c r="Z11" s="519"/>
      <c r="AA11" s="516"/>
      <c r="AB11" s="519"/>
      <c r="AC11" s="520"/>
      <c r="AD11" s="523"/>
      <c r="AE11" s="524"/>
      <c r="AF11" s="533">
        <f>IF(AB11=0,0,(AD11/AB11)*100)</f>
        <v>0</v>
      </c>
      <c r="AG11" s="534"/>
      <c r="AH11" s="519">
        <v>8</v>
      </c>
      <c r="AI11" s="520"/>
      <c r="AJ11" s="523">
        <v>7</v>
      </c>
      <c r="AK11" s="524"/>
      <c r="AL11" s="527">
        <f>IF(AH11=0,0,(AJ11/AH11)*100)</f>
        <v>87.5</v>
      </c>
      <c r="AM11" s="528"/>
      <c r="AN11" s="519">
        <v>1</v>
      </c>
      <c r="AO11" s="520"/>
      <c r="AP11" s="523">
        <v>0</v>
      </c>
      <c r="AQ11" s="524"/>
      <c r="AR11" s="527">
        <f>IF(AN11=0,0,(AP11/AN11)*100)</f>
        <v>0</v>
      </c>
      <c r="AS11" s="528"/>
      <c r="AT11" s="541">
        <f>AB11+AH11+AN11</f>
        <v>9</v>
      </c>
      <c r="AU11" s="542"/>
      <c r="AV11" s="545">
        <f>AD11+AJ11+AP11</f>
        <v>7</v>
      </c>
      <c r="AW11" s="546"/>
      <c r="AX11" s="527">
        <f>IF(AT11=0,0,(AV11/AT11)*100)</f>
        <v>77.777777777777786</v>
      </c>
      <c r="AY11" s="528"/>
      <c r="AZ11" s="519">
        <v>1</v>
      </c>
      <c r="BA11" s="520"/>
      <c r="BB11" s="523">
        <v>1</v>
      </c>
      <c r="BC11" s="524"/>
      <c r="BD11" s="527">
        <f>IF(AZ11=0,0,(BB11/AZ11)*100)</f>
        <v>100</v>
      </c>
      <c r="BE11" s="528"/>
      <c r="BF11" s="541">
        <f>AT11+AZ11</f>
        <v>10</v>
      </c>
      <c r="BG11" s="542"/>
      <c r="BH11" s="545">
        <f>AV11+BB11</f>
        <v>8</v>
      </c>
      <c r="BI11" s="546"/>
      <c r="BJ11" s="527">
        <f>IF(BF11=0,0,(BH11/BF11)*100)</f>
        <v>80</v>
      </c>
      <c r="BK11" s="528"/>
      <c r="BL11" s="549">
        <f>(AD11*2)+(AJ11*2)+(AP11*3)+BB11</f>
        <v>15</v>
      </c>
      <c r="BM11" s="550"/>
      <c r="BN11" s="551"/>
      <c r="BO11" s="501" t="e">
        <f>(BL11*BR$11)+(N11*BR$12)+(X11*BR$13)+(R11*BR$14)+(V11*BR$15)+(Z11*BR$16)</f>
        <v>#REF!</v>
      </c>
      <c r="BP11" s="501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03" t="str">
        <f>IF(ROSTER!D$8="","",ROSTER!D$8)</f>
        <v>Gonzales</v>
      </c>
      <c r="D12" s="504"/>
      <c r="E12" s="510"/>
      <c r="F12" s="512"/>
      <c r="G12" s="514"/>
      <c r="H12" s="517"/>
      <c r="I12" s="518"/>
      <c r="J12" s="521"/>
      <c r="K12" s="522"/>
      <c r="L12" s="525"/>
      <c r="M12" s="526"/>
      <c r="N12" s="539" t="s">
        <v>14</v>
      </c>
      <c r="O12" s="540"/>
      <c r="P12" s="521"/>
      <c r="Q12" s="522"/>
      <c r="R12" s="525"/>
      <c r="S12" s="526"/>
      <c r="T12" s="529"/>
      <c r="U12" s="530"/>
      <c r="V12" s="532"/>
      <c r="W12" s="518"/>
      <c r="X12" s="521"/>
      <c r="Y12" s="518"/>
      <c r="Z12" s="521"/>
      <c r="AA12" s="518"/>
      <c r="AB12" s="521"/>
      <c r="AC12" s="522"/>
      <c r="AD12" s="525"/>
      <c r="AE12" s="526"/>
      <c r="AF12" s="535"/>
      <c r="AG12" s="536"/>
      <c r="AH12" s="521"/>
      <c r="AI12" s="522"/>
      <c r="AJ12" s="525"/>
      <c r="AK12" s="526"/>
      <c r="AL12" s="529"/>
      <c r="AM12" s="530"/>
      <c r="AN12" s="521"/>
      <c r="AO12" s="522"/>
      <c r="AP12" s="525"/>
      <c r="AQ12" s="526"/>
      <c r="AR12" s="529"/>
      <c r="AS12" s="530"/>
      <c r="AT12" s="543"/>
      <c r="AU12" s="544"/>
      <c r="AV12" s="547"/>
      <c r="AW12" s="548"/>
      <c r="AX12" s="529"/>
      <c r="AY12" s="530"/>
      <c r="AZ12" s="521"/>
      <c r="BA12" s="522"/>
      <c r="BB12" s="525"/>
      <c r="BC12" s="526"/>
      <c r="BD12" s="529"/>
      <c r="BE12" s="530"/>
      <c r="BF12" s="543"/>
      <c r="BG12" s="544"/>
      <c r="BH12" s="547"/>
      <c r="BI12" s="548"/>
      <c r="BJ12" s="529"/>
      <c r="BK12" s="530"/>
      <c r="BL12" s="552"/>
      <c r="BM12" s="553"/>
      <c r="BN12" s="554"/>
      <c r="BO12" s="502"/>
      <c r="BP12" s="502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07" t="str">
        <f>IF(ROSTER!C$10="","",ROSTER!C$10)</f>
        <v>Nani</v>
      </c>
      <c r="D13" s="508"/>
      <c r="E13" s="509"/>
      <c r="F13" s="511">
        <f>IF(E13="y",1,IF(E13="S",1,0))</f>
        <v>0</v>
      </c>
      <c r="G13" s="513">
        <f>IF(E13="S",1,0)</f>
        <v>0</v>
      </c>
      <c r="H13" s="515"/>
      <c r="I13" s="516"/>
      <c r="J13" s="519">
        <v>2</v>
      </c>
      <c r="K13" s="520"/>
      <c r="L13" s="523">
        <v>1</v>
      </c>
      <c r="M13" s="524"/>
      <c r="N13" s="537">
        <f>L13+J13</f>
        <v>3</v>
      </c>
      <c r="O13" s="538"/>
      <c r="P13" s="519">
        <v>1</v>
      </c>
      <c r="Q13" s="520"/>
      <c r="R13" s="523"/>
      <c r="S13" s="524"/>
      <c r="T13" s="527">
        <f t="shared" ref="T13" si="0">R13-P13</f>
        <v>-1</v>
      </c>
      <c r="U13" s="528"/>
      <c r="V13" s="531"/>
      <c r="W13" s="516"/>
      <c r="X13" s="519"/>
      <c r="Y13" s="516"/>
      <c r="Z13" s="519"/>
      <c r="AA13" s="516"/>
      <c r="AB13" s="519"/>
      <c r="AC13" s="520"/>
      <c r="AD13" s="523"/>
      <c r="AE13" s="524"/>
      <c r="AF13" s="533">
        <f>IF(AB13=0,0,(AD13/AB13)*100)</f>
        <v>0</v>
      </c>
      <c r="AG13" s="534"/>
      <c r="AH13" s="519">
        <v>3</v>
      </c>
      <c r="AI13" s="520"/>
      <c r="AJ13" s="523">
        <v>2</v>
      </c>
      <c r="AK13" s="524"/>
      <c r="AL13" s="527">
        <f>IF(AH13=0,0,(AJ13/AH13)*100)</f>
        <v>66.666666666666657</v>
      </c>
      <c r="AM13" s="528"/>
      <c r="AN13" s="519">
        <v>4</v>
      </c>
      <c r="AO13" s="520"/>
      <c r="AP13" s="523">
        <v>2</v>
      </c>
      <c r="AQ13" s="524"/>
      <c r="AR13" s="527">
        <f>IF(AN13=0,0,(AP13/AN13)*100)</f>
        <v>50</v>
      </c>
      <c r="AS13" s="528"/>
      <c r="AT13" s="541">
        <f>AB13+AH13+AN13</f>
        <v>7</v>
      </c>
      <c r="AU13" s="542"/>
      <c r="AV13" s="545">
        <f>AD13+AJ13+AP13</f>
        <v>4</v>
      </c>
      <c r="AW13" s="546"/>
      <c r="AX13" s="527">
        <f>IF(AT13=0,0,(AV13/AT13)*100)</f>
        <v>57.142857142857139</v>
      </c>
      <c r="AY13" s="528"/>
      <c r="AZ13" s="519"/>
      <c r="BA13" s="520"/>
      <c r="BB13" s="523"/>
      <c r="BC13" s="524"/>
      <c r="BD13" s="527">
        <f>IF(AZ13=0,0,(BB13/AZ13)*100)</f>
        <v>0</v>
      </c>
      <c r="BE13" s="528"/>
      <c r="BF13" s="541">
        <f>AT13+AZ13</f>
        <v>7</v>
      </c>
      <c r="BG13" s="542"/>
      <c r="BH13" s="545">
        <f>AV13+BB13</f>
        <v>4</v>
      </c>
      <c r="BI13" s="546"/>
      <c r="BJ13" s="527">
        <f>IF(BF13=0,0,(BH13/BF13)*100)</f>
        <v>57.142857142857139</v>
      </c>
      <c r="BK13" s="528"/>
      <c r="BL13" s="549">
        <f>(AD13*2)+(AJ13*2)+(AP13*3)+BB13</f>
        <v>10</v>
      </c>
      <c r="BM13" s="550"/>
      <c r="BN13" s="551"/>
      <c r="BO13" s="501" t="e">
        <f>(BL13*BR$11)+(N13*BR$12)+(X13*BR$13)+(R13*BR$14)+(V13*BR$15)+(Z13*BR$16)</f>
        <v>#REF!</v>
      </c>
      <c r="BP13" s="501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03" t="str">
        <f>IF(ROSTER!D$10="","",ROSTER!D$10)</f>
        <v>Falatea</v>
      </c>
      <c r="D14" s="504"/>
      <c r="E14" s="510"/>
      <c r="F14" s="512"/>
      <c r="G14" s="514"/>
      <c r="H14" s="517"/>
      <c r="I14" s="518"/>
      <c r="J14" s="521"/>
      <c r="K14" s="522"/>
      <c r="L14" s="525"/>
      <c r="M14" s="526"/>
      <c r="N14" s="539" t="s">
        <v>14</v>
      </c>
      <c r="O14" s="540"/>
      <c r="P14" s="521"/>
      <c r="Q14" s="522"/>
      <c r="R14" s="525"/>
      <c r="S14" s="526"/>
      <c r="T14" s="529"/>
      <c r="U14" s="530"/>
      <c r="V14" s="532"/>
      <c r="W14" s="518"/>
      <c r="X14" s="521"/>
      <c r="Y14" s="518"/>
      <c r="Z14" s="521"/>
      <c r="AA14" s="518"/>
      <c r="AB14" s="521"/>
      <c r="AC14" s="522"/>
      <c r="AD14" s="525"/>
      <c r="AE14" s="526"/>
      <c r="AF14" s="535"/>
      <c r="AG14" s="536"/>
      <c r="AH14" s="521"/>
      <c r="AI14" s="522"/>
      <c r="AJ14" s="525"/>
      <c r="AK14" s="526"/>
      <c r="AL14" s="529"/>
      <c r="AM14" s="530"/>
      <c r="AN14" s="521"/>
      <c r="AO14" s="522"/>
      <c r="AP14" s="525"/>
      <c r="AQ14" s="526"/>
      <c r="AR14" s="529"/>
      <c r="AS14" s="530"/>
      <c r="AT14" s="543"/>
      <c r="AU14" s="544"/>
      <c r="AV14" s="547"/>
      <c r="AW14" s="548"/>
      <c r="AX14" s="529"/>
      <c r="AY14" s="530"/>
      <c r="AZ14" s="521"/>
      <c r="BA14" s="522"/>
      <c r="BB14" s="525"/>
      <c r="BC14" s="526"/>
      <c r="BD14" s="529"/>
      <c r="BE14" s="530"/>
      <c r="BF14" s="543"/>
      <c r="BG14" s="544"/>
      <c r="BH14" s="547"/>
      <c r="BI14" s="548"/>
      <c r="BJ14" s="529"/>
      <c r="BK14" s="530"/>
      <c r="BL14" s="552"/>
      <c r="BM14" s="553"/>
      <c r="BN14" s="554"/>
      <c r="BO14" s="502"/>
      <c r="BP14" s="502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05" t="str">
        <f>IF(ROSTER!B12="","",ROSTER!B12)</f>
        <v>20</v>
      </c>
      <c r="C15" s="507" t="str">
        <f>IF(ROSTER!C$12="","",ROSTER!C$12)</f>
        <v>Devry</v>
      </c>
      <c r="D15" s="508"/>
      <c r="E15" s="509"/>
      <c r="F15" s="511">
        <f>IF(E15="y",1,IF(E15="S",1,0))</f>
        <v>0</v>
      </c>
      <c r="G15" s="513">
        <f>IF(E15="S",1,0)</f>
        <v>0</v>
      </c>
      <c r="H15" s="515"/>
      <c r="I15" s="516"/>
      <c r="J15" s="519"/>
      <c r="K15" s="520"/>
      <c r="L15" s="523"/>
      <c r="M15" s="524"/>
      <c r="N15" s="537">
        <f>L15+J15</f>
        <v>0</v>
      </c>
      <c r="O15" s="538"/>
      <c r="P15" s="519">
        <v>2</v>
      </c>
      <c r="Q15" s="520"/>
      <c r="R15" s="523"/>
      <c r="S15" s="524"/>
      <c r="T15" s="527">
        <f t="shared" ref="T15" si="1">R15-P15</f>
        <v>-2</v>
      </c>
      <c r="U15" s="528"/>
      <c r="V15" s="531"/>
      <c r="W15" s="516"/>
      <c r="X15" s="519"/>
      <c r="Y15" s="516"/>
      <c r="Z15" s="519"/>
      <c r="AA15" s="516"/>
      <c r="AB15" s="519"/>
      <c r="AC15" s="520"/>
      <c r="AD15" s="523"/>
      <c r="AE15" s="524"/>
      <c r="AF15" s="533">
        <f>IF(AB15=0,0,(AD15/AB15)*100)</f>
        <v>0</v>
      </c>
      <c r="AG15" s="534"/>
      <c r="AH15" s="519"/>
      <c r="AI15" s="520"/>
      <c r="AJ15" s="523"/>
      <c r="AK15" s="524"/>
      <c r="AL15" s="527">
        <f>IF(AH15=0,0,(AJ15/AH15)*100)</f>
        <v>0</v>
      </c>
      <c r="AM15" s="528"/>
      <c r="AN15" s="519">
        <v>2</v>
      </c>
      <c r="AO15" s="520"/>
      <c r="AP15" s="523">
        <v>0</v>
      </c>
      <c r="AQ15" s="524"/>
      <c r="AR15" s="527">
        <f>IF(AN15=0,0,(AP15/AN15)*100)</f>
        <v>0</v>
      </c>
      <c r="AS15" s="528"/>
      <c r="AT15" s="541">
        <f>AB15+AH15+AN15</f>
        <v>2</v>
      </c>
      <c r="AU15" s="542"/>
      <c r="AV15" s="545">
        <f>AD15+AJ15+AP15</f>
        <v>0</v>
      </c>
      <c r="AW15" s="546"/>
      <c r="AX15" s="527">
        <f>IF(AT15=0,0,(AV15/AT15)*100)</f>
        <v>0</v>
      </c>
      <c r="AY15" s="528"/>
      <c r="AZ15" s="519"/>
      <c r="BA15" s="520"/>
      <c r="BB15" s="523"/>
      <c r="BC15" s="524"/>
      <c r="BD15" s="527">
        <f>IF(AZ15=0,0,(BB15/AZ15)*100)</f>
        <v>0</v>
      </c>
      <c r="BE15" s="528"/>
      <c r="BF15" s="541">
        <f>AT15+AZ15</f>
        <v>2</v>
      </c>
      <c r="BG15" s="542"/>
      <c r="BH15" s="545">
        <f>AV15+BB15</f>
        <v>0</v>
      </c>
      <c r="BI15" s="546"/>
      <c r="BJ15" s="527">
        <f>IF(BF15=0,0,(BH15/BF15)*100)</f>
        <v>0</v>
      </c>
      <c r="BK15" s="528"/>
      <c r="BL15" s="549">
        <f>(AD15*2)+(AJ15*2)+(AP15*3)+BB15</f>
        <v>0</v>
      </c>
      <c r="BM15" s="550"/>
      <c r="BN15" s="551"/>
      <c r="BO15" s="501" t="e">
        <f>(BL15*BR$11)+(N15*BR$12)+(X15*BR$13)+(R15*BR$14)+(V15*BR$15)+(Z15*BR$16)</f>
        <v>#REF!</v>
      </c>
      <c r="BP15" s="501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06"/>
      <c r="C16" s="503" t="str">
        <f>IF(ROSTER!D$12="","",ROSTER!D$12)</f>
        <v>Millett</v>
      </c>
      <c r="D16" s="504"/>
      <c r="E16" s="510"/>
      <c r="F16" s="512"/>
      <c r="G16" s="514"/>
      <c r="H16" s="517"/>
      <c r="I16" s="518"/>
      <c r="J16" s="521"/>
      <c r="K16" s="522"/>
      <c r="L16" s="525"/>
      <c r="M16" s="526"/>
      <c r="N16" s="539" t="s">
        <v>14</v>
      </c>
      <c r="O16" s="540"/>
      <c r="P16" s="521"/>
      <c r="Q16" s="522"/>
      <c r="R16" s="525"/>
      <c r="S16" s="526"/>
      <c r="T16" s="529"/>
      <c r="U16" s="530"/>
      <c r="V16" s="532"/>
      <c r="W16" s="518"/>
      <c r="X16" s="521"/>
      <c r="Y16" s="518"/>
      <c r="Z16" s="521"/>
      <c r="AA16" s="518"/>
      <c r="AB16" s="521"/>
      <c r="AC16" s="522"/>
      <c r="AD16" s="525"/>
      <c r="AE16" s="526"/>
      <c r="AF16" s="535"/>
      <c r="AG16" s="536"/>
      <c r="AH16" s="521"/>
      <c r="AI16" s="522"/>
      <c r="AJ16" s="525"/>
      <c r="AK16" s="526"/>
      <c r="AL16" s="529"/>
      <c r="AM16" s="530"/>
      <c r="AN16" s="521"/>
      <c r="AO16" s="522"/>
      <c r="AP16" s="525"/>
      <c r="AQ16" s="526"/>
      <c r="AR16" s="529"/>
      <c r="AS16" s="530"/>
      <c r="AT16" s="543"/>
      <c r="AU16" s="544"/>
      <c r="AV16" s="547"/>
      <c r="AW16" s="548"/>
      <c r="AX16" s="529"/>
      <c r="AY16" s="530"/>
      <c r="AZ16" s="521"/>
      <c r="BA16" s="522"/>
      <c r="BB16" s="525"/>
      <c r="BC16" s="526"/>
      <c r="BD16" s="529"/>
      <c r="BE16" s="530"/>
      <c r="BF16" s="543"/>
      <c r="BG16" s="544"/>
      <c r="BH16" s="547"/>
      <c r="BI16" s="548"/>
      <c r="BJ16" s="529"/>
      <c r="BK16" s="530"/>
      <c r="BL16" s="552"/>
      <c r="BM16" s="553"/>
      <c r="BN16" s="554"/>
      <c r="BO16" s="502"/>
      <c r="BP16" s="502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05" t="str">
        <f>IF(ROSTER!B14="","",ROSTER!B14)</f>
        <v>5</v>
      </c>
      <c r="C17" s="507" t="str">
        <f>IF(ROSTER!C$14="","",ROSTER!C$14)</f>
        <v>Maria</v>
      </c>
      <c r="D17" s="508"/>
      <c r="E17" s="509"/>
      <c r="F17" s="511">
        <f>IF(E17="y",1,IF(E17="S",1,0))</f>
        <v>0</v>
      </c>
      <c r="G17" s="513">
        <f>IF(E17="S",1,0)</f>
        <v>0</v>
      </c>
      <c r="H17" s="515"/>
      <c r="I17" s="516"/>
      <c r="J17" s="519"/>
      <c r="K17" s="520"/>
      <c r="L17" s="523"/>
      <c r="M17" s="524"/>
      <c r="N17" s="537">
        <f>L17+J17</f>
        <v>0</v>
      </c>
      <c r="O17" s="538"/>
      <c r="P17" s="519"/>
      <c r="Q17" s="520"/>
      <c r="R17" s="523"/>
      <c r="S17" s="524"/>
      <c r="T17" s="527">
        <f t="shared" ref="T17" si="2">R17-P17</f>
        <v>0</v>
      </c>
      <c r="U17" s="528"/>
      <c r="V17" s="531"/>
      <c r="W17" s="516"/>
      <c r="X17" s="519">
        <v>3</v>
      </c>
      <c r="Y17" s="516"/>
      <c r="Z17" s="519"/>
      <c r="AA17" s="516"/>
      <c r="AB17" s="519"/>
      <c r="AC17" s="520"/>
      <c r="AD17" s="523"/>
      <c r="AE17" s="524"/>
      <c r="AF17" s="533">
        <f>IF(AB17=0,0,(AD17/AB17)*100)</f>
        <v>0</v>
      </c>
      <c r="AG17" s="534"/>
      <c r="AH17" s="519">
        <v>2</v>
      </c>
      <c r="AI17" s="520"/>
      <c r="AJ17" s="523">
        <v>1</v>
      </c>
      <c r="AK17" s="524"/>
      <c r="AL17" s="527">
        <f>IF(AH17=0,0,(AJ17/AH17)*100)</f>
        <v>50</v>
      </c>
      <c r="AM17" s="528"/>
      <c r="AN17" s="519"/>
      <c r="AO17" s="520"/>
      <c r="AP17" s="523"/>
      <c r="AQ17" s="524"/>
      <c r="AR17" s="527">
        <f>IF(AN17=0,0,(AP17/AN17)*100)</f>
        <v>0</v>
      </c>
      <c r="AS17" s="528"/>
      <c r="AT17" s="541">
        <f>AB17+AH17+AN17</f>
        <v>2</v>
      </c>
      <c r="AU17" s="542"/>
      <c r="AV17" s="545">
        <f>AD17+AJ17+AP17</f>
        <v>1</v>
      </c>
      <c r="AW17" s="546"/>
      <c r="AX17" s="527">
        <f>IF(AT17=0,0,(AV17/AT17)*100)</f>
        <v>50</v>
      </c>
      <c r="AY17" s="528"/>
      <c r="AZ17" s="519"/>
      <c r="BA17" s="520"/>
      <c r="BB17" s="523"/>
      <c r="BC17" s="524"/>
      <c r="BD17" s="527">
        <f>IF(AZ17=0,0,(BB17/AZ17)*100)</f>
        <v>0</v>
      </c>
      <c r="BE17" s="528"/>
      <c r="BF17" s="541">
        <f>AT17+AZ17</f>
        <v>2</v>
      </c>
      <c r="BG17" s="542"/>
      <c r="BH17" s="545">
        <f>AV17+BB17</f>
        <v>1</v>
      </c>
      <c r="BI17" s="546"/>
      <c r="BJ17" s="527">
        <f>IF(BF17=0,0,(BH17/BF17)*100)</f>
        <v>50</v>
      </c>
      <c r="BK17" s="528"/>
      <c r="BL17" s="549">
        <f>(AD17*2)+(AJ17*2)+(AP17*3)+BB17</f>
        <v>2</v>
      </c>
      <c r="BM17" s="550"/>
      <c r="BN17" s="551"/>
      <c r="BO17" s="501" t="e">
        <f>(BL17*BR$11)+(N17*BR$12)+(X17*BR$13)+(R17*BR$14)+(V17*BR$15)+(Z17*BR$16)</f>
        <v>#REF!</v>
      </c>
      <c r="BP17" s="501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06"/>
      <c r="C18" s="503" t="str">
        <f>IF(ROSTER!D$14="","",ROSTER!D$14)</f>
        <v>Albiero</v>
      </c>
      <c r="D18" s="504"/>
      <c r="E18" s="510"/>
      <c r="F18" s="512"/>
      <c r="G18" s="514"/>
      <c r="H18" s="517"/>
      <c r="I18" s="518"/>
      <c r="J18" s="521"/>
      <c r="K18" s="522"/>
      <c r="L18" s="525"/>
      <c r="M18" s="526"/>
      <c r="N18" s="539" t="s">
        <v>14</v>
      </c>
      <c r="O18" s="540"/>
      <c r="P18" s="521"/>
      <c r="Q18" s="522"/>
      <c r="R18" s="525"/>
      <c r="S18" s="526"/>
      <c r="T18" s="529"/>
      <c r="U18" s="530"/>
      <c r="V18" s="532"/>
      <c r="W18" s="518"/>
      <c r="X18" s="521"/>
      <c r="Y18" s="518"/>
      <c r="Z18" s="521"/>
      <c r="AA18" s="518"/>
      <c r="AB18" s="521"/>
      <c r="AC18" s="522"/>
      <c r="AD18" s="525"/>
      <c r="AE18" s="526"/>
      <c r="AF18" s="535"/>
      <c r="AG18" s="536"/>
      <c r="AH18" s="521"/>
      <c r="AI18" s="522"/>
      <c r="AJ18" s="525"/>
      <c r="AK18" s="526"/>
      <c r="AL18" s="529"/>
      <c r="AM18" s="530"/>
      <c r="AN18" s="521"/>
      <c r="AO18" s="522"/>
      <c r="AP18" s="525"/>
      <c r="AQ18" s="526"/>
      <c r="AR18" s="529"/>
      <c r="AS18" s="530"/>
      <c r="AT18" s="543"/>
      <c r="AU18" s="544"/>
      <c r="AV18" s="547"/>
      <c r="AW18" s="548"/>
      <c r="AX18" s="529"/>
      <c r="AY18" s="530"/>
      <c r="AZ18" s="521"/>
      <c r="BA18" s="522"/>
      <c r="BB18" s="525"/>
      <c r="BC18" s="526"/>
      <c r="BD18" s="529"/>
      <c r="BE18" s="530"/>
      <c r="BF18" s="543"/>
      <c r="BG18" s="544"/>
      <c r="BH18" s="547"/>
      <c r="BI18" s="548"/>
      <c r="BJ18" s="529"/>
      <c r="BK18" s="530"/>
      <c r="BL18" s="552"/>
      <c r="BM18" s="553"/>
      <c r="BN18" s="554"/>
      <c r="BO18" s="502"/>
      <c r="BP18" s="502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05" t="str">
        <f>IF(ROSTER!B16="","",ROSTER!B16)</f>
        <v>10</v>
      </c>
      <c r="C19" s="507" t="str">
        <f>IF(ROSTER!C$16="","",ROSTER!C$16)</f>
        <v>Tegan</v>
      </c>
      <c r="D19" s="508"/>
      <c r="E19" s="509"/>
      <c r="F19" s="511">
        <f>IF(E19="y",1,IF(E19="S",1,0))</f>
        <v>0</v>
      </c>
      <c r="G19" s="513">
        <f>IF(E19="S",1,0)</f>
        <v>0</v>
      </c>
      <c r="H19" s="515"/>
      <c r="I19" s="516"/>
      <c r="J19" s="519">
        <v>5</v>
      </c>
      <c r="K19" s="520"/>
      <c r="L19" s="523"/>
      <c r="M19" s="524"/>
      <c r="N19" s="537">
        <f>L19+J19</f>
        <v>5</v>
      </c>
      <c r="O19" s="538"/>
      <c r="P19" s="519">
        <v>1</v>
      </c>
      <c r="Q19" s="520"/>
      <c r="R19" s="523">
        <v>1</v>
      </c>
      <c r="S19" s="524"/>
      <c r="T19" s="527">
        <f t="shared" ref="T19" si="3">R19-P19</f>
        <v>0</v>
      </c>
      <c r="U19" s="528"/>
      <c r="V19" s="531"/>
      <c r="W19" s="516"/>
      <c r="X19" s="519">
        <v>1</v>
      </c>
      <c r="Y19" s="516"/>
      <c r="Z19" s="519"/>
      <c r="AA19" s="516"/>
      <c r="AB19" s="519"/>
      <c r="AC19" s="520"/>
      <c r="AD19" s="523"/>
      <c r="AE19" s="524"/>
      <c r="AF19" s="533">
        <f>IF(AB19=0,0,(AD19/AB19)*100)</f>
        <v>0</v>
      </c>
      <c r="AG19" s="534"/>
      <c r="AH19" s="519">
        <v>4</v>
      </c>
      <c r="AI19" s="520"/>
      <c r="AJ19" s="523">
        <v>1</v>
      </c>
      <c r="AK19" s="524"/>
      <c r="AL19" s="527">
        <f>IF(AH19=0,0,(AJ19/AH19)*100)</f>
        <v>25</v>
      </c>
      <c r="AM19" s="528"/>
      <c r="AN19" s="519">
        <v>3</v>
      </c>
      <c r="AO19" s="520"/>
      <c r="AP19" s="523">
        <v>1</v>
      </c>
      <c r="AQ19" s="524"/>
      <c r="AR19" s="527">
        <f>IF(AN19=0,0,(AP19/AN19)*100)</f>
        <v>33.333333333333329</v>
      </c>
      <c r="AS19" s="528"/>
      <c r="AT19" s="541">
        <f>AB19+AH19+AN19</f>
        <v>7</v>
      </c>
      <c r="AU19" s="542"/>
      <c r="AV19" s="545">
        <f>AD19+AJ19+AP19</f>
        <v>2</v>
      </c>
      <c r="AW19" s="546"/>
      <c r="AX19" s="527">
        <f>IF(AT19=0,0,(AV19/AT19)*100)</f>
        <v>28.571428571428569</v>
      </c>
      <c r="AY19" s="528"/>
      <c r="AZ19" s="519"/>
      <c r="BA19" s="520"/>
      <c r="BB19" s="523"/>
      <c r="BC19" s="524"/>
      <c r="BD19" s="527">
        <f>IF(AZ19=0,0,(BB19/AZ19)*100)</f>
        <v>0</v>
      </c>
      <c r="BE19" s="528"/>
      <c r="BF19" s="541">
        <f>AT19+AZ19</f>
        <v>7</v>
      </c>
      <c r="BG19" s="542"/>
      <c r="BH19" s="545">
        <f>AV19+BB19</f>
        <v>2</v>
      </c>
      <c r="BI19" s="546"/>
      <c r="BJ19" s="527">
        <f>IF(BF19=0,0,(BH19/BF19)*100)</f>
        <v>28.571428571428569</v>
      </c>
      <c r="BK19" s="528"/>
      <c r="BL19" s="549">
        <f>(AD19*2)+(AJ19*2)+(AP19*3)+BB19</f>
        <v>5</v>
      </c>
      <c r="BM19" s="550"/>
      <c r="BN19" s="551"/>
      <c r="BO19" s="501" t="e">
        <f>(BL19*BR$11)+(N19*BR$12)+(X19*BR$13)+(R19*BR$14)+(V19*BR$15)+(Z19*BR$16)</f>
        <v>#REF!</v>
      </c>
      <c r="BP19" s="501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06"/>
      <c r="C20" s="503" t="str">
        <f>IF(ROSTER!D$16="","",ROSTER!D$16)</f>
        <v>Graham</v>
      </c>
      <c r="D20" s="504"/>
      <c r="E20" s="510"/>
      <c r="F20" s="512"/>
      <c r="G20" s="514"/>
      <c r="H20" s="517"/>
      <c r="I20" s="518"/>
      <c r="J20" s="521"/>
      <c r="K20" s="522"/>
      <c r="L20" s="525"/>
      <c r="M20" s="526"/>
      <c r="N20" s="539" t="s">
        <v>14</v>
      </c>
      <c r="O20" s="540"/>
      <c r="P20" s="521"/>
      <c r="Q20" s="522"/>
      <c r="R20" s="525"/>
      <c r="S20" s="526"/>
      <c r="T20" s="529"/>
      <c r="U20" s="530"/>
      <c r="V20" s="532"/>
      <c r="W20" s="518"/>
      <c r="X20" s="521"/>
      <c r="Y20" s="518"/>
      <c r="Z20" s="521"/>
      <c r="AA20" s="518"/>
      <c r="AB20" s="521"/>
      <c r="AC20" s="522"/>
      <c r="AD20" s="525"/>
      <c r="AE20" s="526"/>
      <c r="AF20" s="535"/>
      <c r="AG20" s="536"/>
      <c r="AH20" s="521"/>
      <c r="AI20" s="522"/>
      <c r="AJ20" s="525"/>
      <c r="AK20" s="526"/>
      <c r="AL20" s="529"/>
      <c r="AM20" s="530"/>
      <c r="AN20" s="521"/>
      <c r="AO20" s="522"/>
      <c r="AP20" s="525"/>
      <c r="AQ20" s="526"/>
      <c r="AR20" s="529"/>
      <c r="AS20" s="530"/>
      <c r="AT20" s="543"/>
      <c r="AU20" s="544"/>
      <c r="AV20" s="547"/>
      <c r="AW20" s="548"/>
      <c r="AX20" s="529"/>
      <c r="AY20" s="530"/>
      <c r="AZ20" s="521"/>
      <c r="BA20" s="522"/>
      <c r="BB20" s="525"/>
      <c r="BC20" s="526"/>
      <c r="BD20" s="529"/>
      <c r="BE20" s="530"/>
      <c r="BF20" s="543"/>
      <c r="BG20" s="544"/>
      <c r="BH20" s="547"/>
      <c r="BI20" s="548"/>
      <c r="BJ20" s="529"/>
      <c r="BK20" s="530"/>
      <c r="BL20" s="552"/>
      <c r="BM20" s="553"/>
      <c r="BN20" s="554"/>
      <c r="BO20" s="502"/>
      <c r="BP20" s="502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05" t="str">
        <f>IF(ROSTER!B18="","",ROSTER!B18)</f>
        <v>11</v>
      </c>
      <c r="C21" s="507" t="str">
        <f>IF(ROSTER!C$18="","",ROSTER!C$18)</f>
        <v>Kaylee</v>
      </c>
      <c r="D21" s="508"/>
      <c r="E21" s="509"/>
      <c r="F21" s="511">
        <f>IF(E21="y",1,IF(E21="S",1,0))</f>
        <v>0</v>
      </c>
      <c r="G21" s="513">
        <f>IF(E21="S",1,0)</f>
        <v>0</v>
      </c>
      <c r="H21" s="515"/>
      <c r="I21" s="516"/>
      <c r="J21" s="519">
        <v>3</v>
      </c>
      <c r="K21" s="520"/>
      <c r="L21" s="523"/>
      <c r="M21" s="524"/>
      <c r="N21" s="537">
        <f>L21+J21</f>
        <v>3</v>
      </c>
      <c r="O21" s="538"/>
      <c r="P21" s="519"/>
      <c r="Q21" s="520"/>
      <c r="R21" s="523"/>
      <c r="S21" s="524"/>
      <c r="T21" s="527">
        <f t="shared" ref="T21" si="4">R21-P21</f>
        <v>0</v>
      </c>
      <c r="U21" s="528"/>
      <c r="V21" s="531"/>
      <c r="W21" s="516"/>
      <c r="X21" s="519">
        <v>1</v>
      </c>
      <c r="Y21" s="516"/>
      <c r="Z21" s="519"/>
      <c r="AA21" s="516"/>
      <c r="AB21" s="519"/>
      <c r="AC21" s="520"/>
      <c r="AD21" s="523"/>
      <c r="AE21" s="524"/>
      <c r="AF21" s="533">
        <f>IF(AB21=0,0,(AD21/AB21)*100)</f>
        <v>0</v>
      </c>
      <c r="AG21" s="534"/>
      <c r="AH21" s="519">
        <v>1</v>
      </c>
      <c r="AI21" s="520"/>
      <c r="AJ21" s="523">
        <v>0</v>
      </c>
      <c r="AK21" s="524"/>
      <c r="AL21" s="527">
        <f>IF(AH21=0,0,(AJ21/AH21)*100)</f>
        <v>0</v>
      </c>
      <c r="AM21" s="528"/>
      <c r="AN21" s="519">
        <v>5</v>
      </c>
      <c r="AO21" s="520"/>
      <c r="AP21" s="523">
        <v>1</v>
      </c>
      <c r="AQ21" s="524"/>
      <c r="AR21" s="527">
        <f>IF(AN21=0,0,(AP21/AN21)*100)</f>
        <v>20</v>
      </c>
      <c r="AS21" s="528"/>
      <c r="AT21" s="541">
        <f>AB21+AH21+AN21</f>
        <v>6</v>
      </c>
      <c r="AU21" s="542"/>
      <c r="AV21" s="545">
        <f>AD21+AJ21+AP21</f>
        <v>1</v>
      </c>
      <c r="AW21" s="546"/>
      <c r="AX21" s="527">
        <f>IF(AT21=0,0,(AV21/AT21)*100)</f>
        <v>16.666666666666664</v>
      </c>
      <c r="AY21" s="528"/>
      <c r="AZ21" s="519"/>
      <c r="BA21" s="520"/>
      <c r="BB21" s="523"/>
      <c r="BC21" s="524"/>
      <c r="BD21" s="527">
        <f>IF(AZ21=0,0,(BB21/AZ21)*100)</f>
        <v>0</v>
      </c>
      <c r="BE21" s="528"/>
      <c r="BF21" s="541">
        <f>AT21+AZ21</f>
        <v>6</v>
      </c>
      <c r="BG21" s="542"/>
      <c r="BH21" s="545">
        <f>AV21+BB21</f>
        <v>1</v>
      </c>
      <c r="BI21" s="546"/>
      <c r="BJ21" s="527">
        <f>IF(BF21=0,0,(BH21/BF21)*100)</f>
        <v>16.666666666666664</v>
      </c>
      <c r="BK21" s="528"/>
      <c r="BL21" s="549">
        <f>(AD21*2)+(AJ21*2)+(AP21*3)+BB21</f>
        <v>3</v>
      </c>
      <c r="BM21" s="550"/>
      <c r="BN21" s="551"/>
      <c r="BO21" s="501" t="e">
        <f>(BL21*BR$11)+(N21*BR$12)+(X21*BR$13)+(R21*BR$14)+(V21*BR$15)+(Z21*BR$16)</f>
        <v>#REF!</v>
      </c>
      <c r="BP21" s="501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06"/>
      <c r="C22" s="503" t="str">
        <f>IF(ROSTER!D$18="","",ROSTER!D$18)</f>
        <v>Smiler</v>
      </c>
      <c r="D22" s="504"/>
      <c r="E22" s="510"/>
      <c r="F22" s="512"/>
      <c r="G22" s="514"/>
      <c r="H22" s="517"/>
      <c r="I22" s="518"/>
      <c r="J22" s="521"/>
      <c r="K22" s="522"/>
      <c r="L22" s="525"/>
      <c r="M22" s="526"/>
      <c r="N22" s="539" t="s">
        <v>14</v>
      </c>
      <c r="O22" s="540"/>
      <c r="P22" s="521"/>
      <c r="Q22" s="522"/>
      <c r="R22" s="525"/>
      <c r="S22" s="526"/>
      <c r="T22" s="529"/>
      <c r="U22" s="530"/>
      <c r="V22" s="532"/>
      <c r="W22" s="518"/>
      <c r="X22" s="521"/>
      <c r="Y22" s="518"/>
      <c r="Z22" s="521"/>
      <c r="AA22" s="518"/>
      <c r="AB22" s="521"/>
      <c r="AC22" s="522"/>
      <c r="AD22" s="525"/>
      <c r="AE22" s="526"/>
      <c r="AF22" s="535"/>
      <c r="AG22" s="536"/>
      <c r="AH22" s="521"/>
      <c r="AI22" s="522"/>
      <c r="AJ22" s="525"/>
      <c r="AK22" s="526"/>
      <c r="AL22" s="529"/>
      <c r="AM22" s="530"/>
      <c r="AN22" s="521"/>
      <c r="AO22" s="522"/>
      <c r="AP22" s="525"/>
      <c r="AQ22" s="526"/>
      <c r="AR22" s="529"/>
      <c r="AS22" s="530"/>
      <c r="AT22" s="543"/>
      <c r="AU22" s="544"/>
      <c r="AV22" s="547"/>
      <c r="AW22" s="548"/>
      <c r="AX22" s="529"/>
      <c r="AY22" s="530"/>
      <c r="AZ22" s="521"/>
      <c r="BA22" s="522"/>
      <c r="BB22" s="525"/>
      <c r="BC22" s="526"/>
      <c r="BD22" s="529"/>
      <c r="BE22" s="530"/>
      <c r="BF22" s="543"/>
      <c r="BG22" s="544"/>
      <c r="BH22" s="547"/>
      <c r="BI22" s="548"/>
      <c r="BJ22" s="529"/>
      <c r="BK22" s="530"/>
      <c r="BL22" s="552"/>
      <c r="BM22" s="553"/>
      <c r="BN22" s="554"/>
      <c r="BO22" s="502"/>
      <c r="BP22" s="502"/>
      <c r="BQ22" s="54"/>
      <c r="BR22" s="54"/>
      <c r="BS22" s="54"/>
    </row>
    <row r="23" spans="1:71" ht="21.75" customHeight="1" x14ac:dyDescent="0.2">
      <c r="A23" s="54"/>
      <c r="B23" s="505" t="str">
        <f>IF(ROSTER!B20="","",ROSTER!B20)</f>
        <v>12</v>
      </c>
      <c r="C23" s="507" t="str">
        <f>IF(ROSTER!C$20="","",ROSTER!C$20)</f>
        <v>Lauren</v>
      </c>
      <c r="D23" s="508"/>
      <c r="E23" s="509"/>
      <c r="F23" s="511">
        <f>IF(E23="y",1,IF(E23="S",1,0))</f>
        <v>0</v>
      </c>
      <c r="G23" s="513">
        <f>IF(E23="S",1,0)</f>
        <v>0</v>
      </c>
      <c r="H23" s="515"/>
      <c r="I23" s="516"/>
      <c r="J23" s="519">
        <v>1</v>
      </c>
      <c r="K23" s="520"/>
      <c r="L23" s="523">
        <v>1</v>
      </c>
      <c r="M23" s="524"/>
      <c r="N23" s="537">
        <f>L23+J23</f>
        <v>2</v>
      </c>
      <c r="O23" s="538"/>
      <c r="P23" s="519"/>
      <c r="Q23" s="520"/>
      <c r="R23" s="523">
        <v>1</v>
      </c>
      <c r="S23" s="524"/>
      <c r="T23" s="527">
        <f t="shared" ref="T23" si="5">R23-P23</f>
        <v>1</v>
      </c>
      <c r="U23" s="528"/>
      <c r="V23" s="531"/>
      <c r="W23" s="516"/>
      <c r="X23" s="519">
        <v>1</v>
      </c>
      <c r="Y23" s="516"/>
      <c r="Z23" s="519"/>
      <c r="AA23" s="516"/>
      <c r="AB23" s="519"/>
      <c r="AC23" s="520"/>
      <c r="AD23" s="523"/>
      <c r="AE23" s="524"/>
      <c r="AF23" s="533">
        <f>IF(AB23=0,0,(AD23/AB23)*100)</f>
        <v>0</v>
      </c>
      <c r="AG23" s="534"/>
      <c r="AH23" s="519">
        <v>7</v>
      </c>
      <c r="AI23" s="520"/>
      <c r="AJ23" s="523">
        <v>4</v>
      </c>
      <c r="AK23" s="524"/>
      <c r="AL23" s="527">
        <f>IF(AH23=0,0,(AJ23/AH23)*100)</f>
        <v>57.142857142857139</v>
      </c>
      <c r="AM23" s="528"/>
      <c r="AN23" s="519"/>
      <c r="AO23" s="520"/>
      <c r="AP23" s="523"/>
      <c r="AQ23" s="524"/>
      <c r="AR23" s="527">
        <f>IF(AN23=0,0,(AP23/AN23)*100)</f>
        <v>0</v>
      </c>
      <c r="AS23" s="528"/>
      <c r="AT23" s="541">
        <f>AB23+AH23+AN23</f>
        <v>7</v>
      </c>
      <c r="AU23" s="542"/>
      <c r="AV23" s="545">
        <f>AD23+AJ23+AP23</f>
        <v>4</v>
      </c>
      <c r="AW23" s="546"/>
      <c r="AX23" s="527">
        <f>IF(AT23=0,0,(AV23/AT23)*100)</f>
        <v>57.142857142857139</v>
      </c>
      <c r="AY23" s="528"/>
      <c r="AZ23" s="519"/>
      <c r="BA23" s="520"/>
      <c r="BB23" s="523"/>
      <c r="BC23" s="524"/>
      <c r="BD23" s="527">
        <f>IF(AZ23=0,0,(BB23/AZ23)*100)</f>
        <v>0</v>
      </c>
      <c r="BE23" s="528"/>
      <c r="BF23" s="541">
        <f>AT23+AZ23</f>
        <v>7</v>
      </c>
      <c r="BG23" s="542"/>
      <c r="BH23" s="545">
        <f>AV23+BB23</f>
        <v>4</v>
      </c>
      <c r="BI23" s="546"/>
      <c r="BJ23" s="527">
        <f>IF(BF23=0,0,(BH23/BF23)*100)</f>
        <v>57.142857142857139</v>
      </c>
      <c r="BK23" s="528"/>
      <c r="BL23" s="549">
        <f>(AD23*2)+(AJ23*2)+(AP23*3)+BB23</f>
        <v>8</v>
      </c>
      <c r="BM23" s="550"/>
      <c r="BN23" s="551"/>
      <c r="BO23" s="501" t="e">
        <f>(BL23*BR$11)+(N23*BR$12)+(X23*BR$13)+(R23*BR$14)+(V23*BR$15)+(Z23*BR$16)</f>
        <v>#REF!</v>
      </c>
      <c r="BP23" s="501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06"/>
      <c r="C24" s="503" t="str">
        <f>IF(ROSTER!D$20="","",ROSTER!D$20)</f>
        <v>Gustin</v>
      </c>
      <c r="D24" s="504"/>
      <c r="E24" s="510"/>
      <c r="F24" s="512"/>
      <c r="G24" s="514"/>
      <c r="H24" s="517"/>
      <c r="I24" s="518"/>
      <c r="J24" s="521"/>
      <c r="K24" s="522"/>
      <c r="L24" s="525"/>
      <c r="M24" s="526"/>
      <c r="N24" s="539" t="s">
        <v>14</v>
      </c>
      <c r="O24" s="540"/>
      <c r="P24" s="521"/>
      <c r="Q24" s="522"/>
      <c r="R24" s="525"/>
      <c r="S24" s="526"/>
      <c r="T24" s="529"/>
      <c r="U24" s="530"/>
      <c r="V24" s="532"/>
      <c r="W24" s="518"/>
      <c r="X24" s="521"/>
      <c r="Y24" s="518"/>
      <c r="Z24" s="521"/>
      <c r="AA24" s="518"/>
      <c r="AB24" s="521"/>
      <c r="AC24" s="522"/>
      <c r="AD24" s="525"/>
      <c r="AE24" s="526"/>
      <c r="AF24" s="535"/>
      <c r="AG24" s="536"/>
      <c r="AH24" s="521"/>
      <c r="AI24" s="522"/>
      <c r="AJ24" s="525"/>
      <c r="AK24" s="526"/>
      <c r="AL24" s="529"/>
      <c r="AM24" s="530"/>
      <c r="AN24" s="521"/>
      <c r="AO24" s="522"/>
      <c r="AP24" s="525"/>
      <c r="AQ24" s="526"/>
      <c r="AR24" s="529"/>
      <c r="AS24" s="530"/>
      <c r="AT24" s="543"/>
      <c r="AU24" s="544"/>
      <c r="AV24" s="547"/>
      <c r="AW24" s="548"/>
      <c r="AX24" s="529"/>
      <c r="AY24" s="530"/>
      <c r="AZ24" s="521"/>
      <c r="BA24" s="522"/>
      <c r="BB24" s="525"/>
      <c r="BC24" s="526"/>
      <c r="BD24" s="529"/>
      <c r="BE24" s="530"/>
      <c r="BF24" s="543"/>
      <c r="BG24" s="544"/>
      <c r="BH24" s="547"/>
      <c r="BI24" s="548"/>
      <c r="BJ24" s="529"/>
      <c r="BK24" s="530"/>
      <c r="BL24" s="552"/>
      <c r="BM24" s="553"/>
      <c r="BN24" s="554"/>
      <c r="BO24" s="502"/>
      <c r="BP24" s="502"/>
      <c r="BQ24" s="54"/>
      <c r="BR24" s="54"/>
      <c r="BS24" s="54"/>
    </row>
    <row r="25" spans="1:71" ht="21.75" customHeight="1" x14ac:dyDescent="0.2">
      <c r="A25" s="54"/>
      <c r="B25" s="505" t="str">
        <f>IF(ROSTER!B22="","",ROSTER!B22)</f>
        <v>13</v>
      </c>
      <c r="C25" s="507" t="str">
        <f>IF(ROSTER!C$22="","",ROSTER!C$22)</f>
        <v>Paisley</v>
      </c>
      <c r="D25" s="508"/>
      <c r="E25" s="509"/>
      <c r="F25" s="511">
        <f>IF(E25="y",1,IF(E25="S",1,0))</f>
        <v>0</v>
      </c>
      <c r="G25" s="513">
        <f>IF(E25="S",1,0)</f>
        <v>0</v>
      </c>
      <c r="H25" s="515"/>
      <c r="I25" s="516"/>
      <c r="J25" s="519"/>
      <c r="K25" s="520"/>
      <c r="L25" s="523"/>
      <c r="M25" s="524"/>
      <c r="N25" s="537">
        <f>L25+J25</f>
        <v>0</v>
      </c>
      <c r="O25" s="538"/>
      <c r="P25" s="519">
        <v>3</v>
      </c>
      <c r="Q25" s="520"/>
      <c r="R25" s="523">
        <v>1</v>
      </c>
      <c r="S25" s="524"/>
      <c r="T25" s="527">
        <f t="shared" ref="T25" si="6">R25-P25</f>
        <v>-2</v>
      </c>
      <c r="U25" s="528"/>
      <c r="V25" s="531"/>
      <c r="W25" s="516"/>
      <c r="X25" s="519">
        <v>1</v>
      </c>
      <c r="Y25" s="516"/>
      <c r="Z25" s="519"/>
      <c r="AA25" s="516"/>
      <c r="AB25" s="519"/>
      <c r="AC25" s="520"/>
      <c r="AD25" s="523"/>
      <c r="AE25" s="524"/>
      <c r="AF25" s="533">
        <f>IF(AB25=0,0,(AD25/AB25)*100)</f>
        <v>0</v>
      </c>
      <c r="AG25" s="534"/>
      <c r="AH25" s="519">
        <v>7</v>
      </c>
      <c r="AI25" s="520"/>
      <c r="AJ25" s="523">
        <v>4</v>
      </c>
      <c r="AK25" s="524"/>
      <c r="AL25" s="527">
        <f>IF(AH25=0,0,(AJ25/AH25)*100)</f>
        <v>57.142857142857139</v>
      </c>
      <c r="AM25" s="528"/>
      <c r="AN25" s="519">
        <v>1</v>
      </c>
      <c r="AO25" s="520"/>
      <c r="AP25" s="523">
        <v>1</v>
      </c>
      <c r="AQ25" s="524"/>
      <c r="AR25" s="527">
        <f>IF(AN25=0,0,(AP25/AN25)*100)</f>
        <v>100</v>
      </c>
      <c r="AS25" s="528"/>
      <c r="AT25" s="541">
        <f>AB25+AH25+AN25</f>
        <v>8</v>
      </c>
      <c r="AU25" s="542"/>
      <c r="AV25" s="545">
        <f>AD25+AJ25+AP25</f>
        <v>5</v>
      </c>
      <c r="AW25" s="546"/>
      <c r="AX25" s="527">
        <f>IF(AT25=0,0,(AV25/AT25)*100)</f>
        <v>62.5</v>
      </c>
      <c r="AY25" s="528"/>
      <c r="AZ25" s="519">
        <v>3</v>
      </c>
      <c r="BA25" s="520"/>
      <c r="BB25" s="523">
        <v>2</v>
      </c>
      <c r="BC25" s="524"/>
      <c r="BD25" s="527">
        <f>IF(AZ25=0,0,(BB25/AZ25)*100)</f>
        <v>66.666666666666657</v>
      </c>
      <c r="BE25" s="528"/>
      <c r="BF25" s="541">
        <f>AT25+AZ25</f>
        <v>11</v>
      </c>
      <c r="BG25" s="542"/>
      <c r="BH25" s="545">
        <f>AV25+BB25</f>
        <v>7</v>
      </c>
      <c r="BI25" s="546"/>
      <c r="BJ25" s="527">
        <f>IF(BF25=0,0,(BH25/BF25)*100)</f>
        <v>63.636363636363633</v>
      </c>
      <c r="BK25" s="528"/>
      <c r="BL25" s="549">
        <f>(AD25*2)+(AJ25*2)+(AP25*3)+BB25</f>
        <v>13</v>
      </c>
      <c r="BM25" s="550"/>
      <c r="BN25" s="551"/>
      <c r="BO25" s="501" t="e">
        <f>(BL25*BR$11)+(N25*BR$12)+(X25*BR$13)+(R25*BR$14)+(V25*BR$15)+(Z25*BR$16)</f>
        <v>#REF!</v>
      </c>
      <c r="BP25" s="501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06"/>
      <c r="C26" s="503" t="str">
        <f>IF(ROSTER!D$22="","",ROSTER!D$22)</f>
        <v>Harding</v>
      </c>
      <c r="D26" s="504"/>
      <c r="E26" s="510"/>
      <c r="F26" s="512"/>
      <c r="G26" s="514"/>
      <c r="H26" s="517"/>
      <c r="I26" s="518"/>
      <c r="J26" s="521"/>
      <c r="K26" s="522"/>
      <c r="L26" s="525"/>
      <c r="M26" s="526"/>
      <c r="N26" s="539" t="s">
        <v>14</v>
      </c>
      <c r="O26" s="540"/>
      <c r="P26" s="521"/>
      <c r="Q26" s="522"/>
      <c r="R26" s="525"/>
      <c r="S26" s="526"/>
      <c r="T26" s="529"/>
      <c r="U26" s="530"/>
      <c r="V26" s="532"/>
      <c r="W26" s="518"/>
      <c r="X26" s="521"/>
      <c r="Y26" s="518"/>
      <c r="Z26" s="521"/>
      <c r="AA26" s="518"/>
      <c r="AB26" s="521"/>
      <c r="AC26" s="522"/>
      <c r="AD26" s="525"/>
      <c r="AE26" s="526"/>
      <c r="AF26" s="535"/>
      <c r="AG26" s="536"/>
      <c r="AH26" s="521"/>
      <c r="AI26" s="522"/>
      <c r="AJ26" s="525"/>
      <c r="AK26" s="526"/>
      <c r="AL26" s="529"/>
      <c r="AM26" s="530"/>
      <c r="AN26" s="521"/>
      <c r="AO26" s="522"/>
      <c r="AP26" s="525"/>
      <c r="AQ26" s="526"/>
      <c r="AR26" s="529"/>
      <c r="AS26" s="530"/>
      <c r="AT26" s="543"/>
      <c r="AU26" s="544"/>
      <c r="AV26" s="547"/>
      <c r="AW26" s="548"/>
      <c r="AX26" s="529"/>
      <c r="AY26" s="530"/>
      <c r="AZ26" s="521"/>
      <c r="BA26" s="522"/>
      <c r="BB26" s="525"/>
      <c r="BC26" s="526"/>
      <c r="BD26" s="529"/>
      <c r="BE26" s="530"/>
      <c r="BF26" s="543"/>
      <c r="BG26" s="544"/>
      <c r="BH26" s="547"/>
      <c r="BI26" s="548"/>
      <c r="BJ26" s="529"/>
      <c r="BK26" s="530"/>
      <c r="BL26" s="552"/>
      <c r="BM26" s="553"/>
      <c r="BN26" s="554"/>
      <c r="BO26" s="502"/>
      <c r="BP26" s="502"/>
      <c r="BQ26" s="54"/>
      <c r="BR26" s="54"/>
      <c r="BS26" s="54"/>
    </row>
    <row r="27" spans="1:71" ht="21.75" customHeight="1" x14ac:dyDescent="0.2">
      <c r="A27" s="54"/>
      <c r="B27" s="505" t="str">
        <f>IF(ROSTER!B24="","",ROSTER!B24)</f>
        <v>22</v>
      </c>
      <c r="C27" s="507" t="str">
        <f>IF(ROSTER!C$24="","",ROSTER!C$24)</f>
        <v>Sara</v>
      </c>
      <c r="D27" s="508"/>
      <c r="E27" s="509"/>
      <c r="F27" s="511">
        <f>IF(E27="y",1,IF(E27="S",1,0))</f>
        <v>0</v>
      </c>
      <c r="G27" s="513">
        <f>IF(E27="S",1,0)</f>
        <v>0</v>
      </c>
      <c r="H27" s="515"/>
      <c r="I27" s="516"/>
      <c r="J27" s="519">
        <v>1</v>
      </c>
      <c r="K27" s="520"/>
      <c r="L27" s="523">
        <v>1</v>
      </c>
      <c r="M27" s="524"/>
      <c r="N27" s="537">
        <f>L27+J27</f>
        <v>2</v>
      </c>
      <c r="O27" s="538"/>
      <c r="P27" s="519">
        <v>1</v>
      </c>
      <c r="Q27" s="520"/>
      <c r="R27" s="523"/>
      <c r="S27" s="524"/>
      <c r="T27" s="527">
        <f t="shared" ref="T27" si="7">R27-P27</f>
        <v>-1</v>
      </c>
      <c r="U27" s="528"/>
      <c r="V27" s="531"/>
      <c r="W27" s="516"/>
      <c r="X27" s="519"/>
      <c r="Y27" s="516"/>
      <c r="Z27" s="519"/>
      <c r="AA27" s="516"/>
      <c r="AB27" s="519"/>
      <c r="AC27" s="520"/>
      <c r="AD27" s="523"/>
      <c r="AE27" s="524"/>
      <c r="AF27" s="533">
        <f>IF(AB27=0,0,(AD27/AB27)*100)</f>
        <v>0</v>
      </c>
      <c r="AG27" s="534"/>
      <c r="AH27" s="519">
        <v>3</v>
      </c>
      <c r="AI27" s="520"/>
      <c r="AJ27" s="523">
        <v>3</v>
      </c>
      <c r="AK27" s="524"/>
      <c r="AL27" s="527">
        <f>IF(AH27=0,0,(AJ27/AH27)*100)</f>
        <v>100</v>
      </c>
      <c r="AM27" s="528"/>
      <c r="AN27" s="519"/>
      <c r="AO27" s="520"/>
      <c r="AP27" s="523"/>
      <c r="AQ27" s="524"/>
      <c r="AR27" s="527">
        <f>IF(AN27=0,0,(AP27/AN27)*100)</f>
        <v>0</v>
      </c>
      <c r="AS27" s="528"/>
      <c r="AT27" s="541">
        <f>AB27+AH27+AN27</f>
        <v>3</v>
      </c>
      <c r="AU27" s="542"/>
      <c r="AV27" s="545">
        <f>AD27+AJ27+AP27</f>
        <v>3</v>
      </c>
      <c r="AW27" s="546"/>
      <c r="AX27" s="527">
        <f>IF(AT27=0,0,(AV27/AT27)*100)</f>
        <v>100</v>
      </c>
      <c r="AY27" s="528"/>
      <c r="AZ27" s="519">
        <v>1</v>
      </c>
      <c r="BA27" s="520"/>
      <c r="BB27" s="523">
        <v>1</v>
      </c>
      <c r="BC27" s="524"/>
      <c r="BD27" s="527">
        <f>IF(AZ27=0,0,(BB27/AZ27)*100)</f>
        <v>100</v>
      </c>
      <c r="BE27" s="528"/>
      <c r="BF27" s="541">
        <f>AT27+AZ27</f>
        <v>4</v>
      </c>
      <c r="BG27" s="542"/>
      <c r="BH27" s="545">
        <f>AV27+BB27</f>
        <v>4</v>
      </c>
      <c r="BI27" s="546"/>
      <c r="BJ27" s="527">
        <f>IF(BF27=0,0,(BH27/BF27)*100)</f>
        <v>100</v>
      </c>
      <c r="BK27" s="528"/>
      <c r="BL27" s="549">
        <f>(AD27*2)+(AJ27*2)+(AP27*3)+BB27</f>
        <v>7</v>
      </c>
      <c r="BM27" s="550"/>
      <c r="BN27" s="551"/>
      <c r="BO27" s="501" t="e">
        <f>(BL27*BR$11)+(N27*BR$12)+(X27*BR$13)+(R27*BR$14)+(V27*BR$15)+(Z27*BR$16)</f>
        <v>#REF!</v>
      </c>
      <c r="BP27" s="501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06"/>
      <c r="C28" s="503" t="str">
        <f>IF(ROSTER!D$24="","",ROSTER!D$24)</f>
        <v>Hamson</v>
      </c>
      <c r="D28" s="504"/>
      <c r="E28" s="510"/>
      <c r="F28" s="512"/>
      <c r="G28" s="514"/>
      <c r="H28" s="517"/>
      <c r="I28" s="518"/>
      <c r="J28" s="521"/>
      <c r="K28" s="522"/>
      <c r="L28" s="525"/>
      <c r="M28" s="526"/>
      <c r="N28" s="539" t="s">
        <v>14</v>
      </c>
      <c r="O28" s="540"/>
      <c r="P28" s="521"/>
      <c r="Q28" s="522"/>
      <c r="R28" s="525"/>
      <c r="S28" s="526"/>
      <c r="T28" s="529"/>
      <c r="U28" s="530"/>
      <c r="V28" s="532"/>
      <c r="W28" s="518"/>
      <c r="X28" s="521"/>
      <c r="Y28" s="518"/>
      <c r="Z28" s="521"/>
      <c r="AA28" s="518"/>
      <c r="AB28" s="521"/>
      <c r="AC28" s="522"/>
      <c r="AD28" s="525"/>
      <c r="AE28" s="526"/>
      <c r="AF28" s="535"/>
      <c r="AG28" s="536"/>
      <c r="AH28" s="521"/>
      <c r="AI28" s="522"/>
      <c r="AJ28" s="525"/>
      <c r="AK28" s="526"/>
      <c r="AL28" s="529"/>
      <c r="AM28" s="530"/>
      <c r="AN28" s="521"/>
      <c r="AO28" s="522"/>
      <c r="AP28" s="525"/>
      <c r="AQ28" s="526"/>
      <c r="AR28" s="529"/>
      <c r="AS28" s="530"/>
      <c r="AT28" s="543"/>
      <c r="AU28" s="544"/>
      <c r="AV28" s="547"/>
      <c r="AW28" s="548"/>
      <c r="AX28" s="529"/>
      <c r="AY28" s="530"/>
      <c r="AZ28" s="521"/>
      <c r="BA28" s="522"/>
      <c r="BB28" s="525"/>
      <c r="BC28" s="526"/>
      <c r="BD28" s="529"/>
      <c r="BE28" s="530"/>
      <c r="BF28" s="543"/>
      <c r="BG28" s="544"/>
      <c r="BH28" s="547"/>
      <c r="BI28" s="548"/>
      <c r="BJ28" s="529"/>
      <c r="BK28" s="530"/>
      <c r="BL28" s="552"/>
      <c r="BM28" s="553"/>
      <c r="BN28" s="554"/>
      <c r="BO28" s="502"/>
      <c r="BP28" s="502"/>
      <c r="BQ28" s="54"/>
      <c r="BR28" s="54"/>
      <c r="BS28" s="54"/>
    </row>
    <row r="29" spans="1:71" ht="21.75" customHeight="1" x14ac:dyDescent="0.2">
      <c r="A29" s="54"/>
      <c r="B29" s="505" t="str">
        <f>IF(ROSTER!B26="","",ROSTER!B26)</f>
        <v>30</v>
      </c>
      <c r="C29" s="507" t="str">
        <f>IF(ROSTER!C$26="","",ROSTER!C$26)</f>
        <v>Kate</v>
      </c>
      <c r="D29" s="508"/>
      <c r="E29" s="509"/>
      <c r="F29" s="511">
        <f>IF(E29="y",1,IF(E29="S",1,0))</f>
        <v>0</v>
      </c>
      <c r="G29" s="513">
        <f>IF(E29="S",1,0)</f>
        <v>0</v>
      </c>
      <c r="H29" s="515"/>
      <c r="I29" s="516"/>
      <c r="J29" s="519">
        <v>1</v>
      </c>
      <c r="K29" s="520"/>
      <c r="L29" s="523"/>
      <c r="M29" s="524"/>
      <c r="N29" s="537">
        <f>L29+J29</f>
        <v>1</v>
      </c>
      <c r="O29" s="538"/>
      <c r="P29" s="519">
        <v>3</v>
      </c>
      <c r="Q29" s="520"/>
      <c r="R29" s="523"/>
      <c r="S29" s="524"/>
      <c r="T29" s="527">
        <f t="shared" ref="T29" si="8">R29-P29</f>
        <v>-3</v>
      </c>
      <c r="U29" s="528"/>
      <c r="V29" s="531"/>
      <c r="W29" s="516"/>
      <c r="X29" s="519"/>
      <c r="Y29" s="516"/>
      <c r="Z29" s="519"/>
      <c r="AA29" s="516"/>
      <c r="AB29" s="519"/>
      <c r="AC29" s="520"/>
      <c r="AD29" s="523"/>
      <c r="AE29" s="524"/>
      <c r="AF29" s="533">
        <f>IF(AB29=0,0,(AD29/AB29)*100)</f>
        <v>0</v>
      </c>
      <c r="AG29" s="534"/>
      <c r="AH29" s="519">
        <v>1</v>
      </c>
      <c r="AI29" s="520"/>
      <c r="AJ29" s="523">
        <v>1</v>
      </c>
      <c r="AK29" s="524"/>
      <c r="AL29" s="527">
        <f>IF(AH29=0,0,(AJ29/AH29)*100)</f>
        <v>100</v>
      </c>
      <c r="AM29" s="528"/>
      <c r="AN29" s="519"/>
      <c r="AO29" s="520"/>
      <c r="AP29" s="523"/>
      <c r="AQ29" s="524"/>
      <c r="AR29" s="527">
        <f>IF(AN29=0,0,(AP29/AN29)*100)</f>
        <v>0</v>
      </c>
      <c r="AS29" s="528"/>
      <c r="AT29" s="541">
        <f>AB29+AH29+AN29</f>
        <v>1</v>
      </c>
      <c r="AU29" s="542"/>
      <c r="AV29" s="545">
        <f>AD29+AJ29+AP29</f>
        <v>1</v>
      </c>
      <c r="AW29" s="546"/>
      <c r="AX29" s="527">
        <f>IF(AT29=0,0,(AV29/AT29)*100)</f>
        <v>100</v>
      </c>
      <c r="AY29" s="528"/>
      <c r="AZ29" s="519"/>
      <c r="BA29" s="520"/>
      <c r="BB29" s="523"/>
      <c r="BC29" s="524"/>
      <c r="BD29" s="527">
        <f>IF(AZ29=0,0,(BB29/AZ29)*100)</f>
        <v>0</v>
      </c>
      <c r="BE29" s="528"/>
      <c r="BF29" s="541">
        <f>AT29+AZ29</f>
        <v>1</v>
      </c>
      <c r="BG29" s="542"/>
      <c r="BH29" s="545">
        <f>AV29+BB29</f>
        <v>1</v>
      </c>
      <c r="BI29" s="546"/>
      <c r="BJ29" s="527">
        <f>IF(BF29=0,0,(BH29/BF29)*100)</f>
        <v>100</v>
      </c>
      <c r="BK29" s="528"/>
      <c r="BL29" s="549">
        <f>(AD29*2)+(AJ29*2)+(AP29*3)+BB29</f>
        <v>2</v>
      </c>
      <c r="BM29" s="550"/>
      <c r="BN29" s="551"/>
      <c r="BO29" s="501" t="e">
        <f>(BL29*BR$11)+(N29*BR$12)+(X29*BR$13)+(R29*BR$14)+(V29*BR$15)+(Z29*BR$16)</f>
        <v>#REF!</v>
      </c>
      <c r="BP29" s="501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06"/>
      <c r="C30" s="503" t="str">
        <f>IF(ROSTER!D$26="","",ROSTER!D$26)</f>
        <v>Vorwaller</v>
      </c>
      <c r="D30" s="504"/>
      <c r="E30" s="510"/>
      <c r="F30" s="512"/>
      <c r="G30" s="514"/>
      <c r="H30" s="517"/>
      <c r="I30" s="518"/>
      <c r="J30" s="521"/>
      <c r="K30" s="522"/>
      <c r="L30" s="525"/>
      <c r="M30" s="526"/>
      <c r="N30" s="539" t="s">
        <v>14</v>
      </c>
      <c r="O30" s="540"/>
      <c r="P30" s="521"/>
      <c r="Q30" s="522"/>
      <c r="R30" s="525"/>
      <c r="S30" s="526"/>
      <c r="T30" s="529"/>
      <c r="U30" s="530"/>
      <c r="V30" s="532"/>
      <c r="W30" s="518"/>
      <c r="X30" s="521"/>
      <c r="Y30" s="518"/>
      <c r="Z30" s="521"/>
      <c r="AA30" s="518"/>
      <c r="AB30" s="521"/>
      <c r="AC30" s="522"/>
      <c r="AD30" s="525"/>
      <c r="AE30" s="526"/>
      <c r="AF30" s="535"/>
      <c r="AG30" s="536"/>
      <c r="AH30" s="521"/>
      <c r="AI30" s="522"/>
      <c r="AJ30" s="525"/>
      <c r="AK30" s="526"/>
      <c r="AL30" s="529"/>
      <c r="AM30" s="530"/>
      <c r="AN30" s="521"/>
      <c r="AO30" s="522"/>
      <c r="AP30" s="525"/>
      <c r="AQ30" s="526"/>
      <c r="AR30" s="529"/>
      <c r="AS30" s="530"/>
      <c r="AT30" s="543"/>
      <c r="AU30" s="544"/>
      <c r="AV30" s="547"/>
      <c r="AW30" s="548"/>
      <c r="AX30" s="529"/>
      <c r="AY30" s="530"/>
      <c r="AZ30" s="521"/>
      <c r="BA30" s="522"/>
      <c r="BB30" s="525"/>
      <c r="BC30" s="526"/>
      <c r="BD30" s="529"/>
      <c r="BE30" s="530"/>
      <c r="BF30" s="543"/>
      <c r="BG30" s="544"/>
      <c r="BH30" s="547"/>
      <c r="BI30" s="548"/>
      <c r="BJ30" s="529"/>
      <c r="BK30" s="530"/>
      <c r="BL30" s="552"/>
      <c r="BM30" s="553"/>
      <c r="BN30" s="554"/>
      <c r="BO30" s="502"/>
      <c r="BP30" s="502"/>
      <c r="BQ30" s="54"/>
      <c r="BR30" s="54"/>
      <c r="BS30" s="54"/>
    </row>
    <row r="31" spans="1:71" ht="21.75" customHeight="1" x14ac:dyDescent="0.2">
      <c r="A31" s="54"/>
      <c r="B31" s="505" t="str">
        <f>IF(ROSTER!B28="","",ROSTER!B28)</f>
        <v>32</v>
      </c>
      <c r="C31" s="507" t="str">
        <f>IF(ROSTER!C$28="","",ROSTER!C$28)</f>
        <v>Signe</v>
      </c>
      <c r="D31" s="508"/>
      <c r="E31" s="509"/>
      <c r="F31" s="511">
        <f>IF(E31="y",1,IF(E31="S",1,0))</f>
        <v>0</v>
      </c>
      <c r="G31" s="513">
        <f>IF(E31="S",1,0)</f>
        <v>0</v>
      </c>
      <c r="H31" s="515"/>
      <c r="I31" s="516"/>
      <c r="J31" s="519"/>
      <c r="K31" s="520"/>
      <c r="L31" s="523"/>
      <c r="M31" s="524"/>
      <c r="N31" s="537">
        <f>L31+J31</f>
        <v>0</v>
      </c>
      <c r="O31" s="538"/>
      <c r="P31" s="519"/>
      <c r="Q31" s="520"/>
      <c r="R31" s="523"/>
      <c r="S31" s="524"/>
      <c r="T31" s="527">
        <f t="shared" ref="T31" si="9">R31-P31</f>
        <v>0</v>
      </c>
      <c r="U31" s="528"/>
      <c r="V31" s="531"/>
      <c r="W31" s="516"/>
      <c r="X31" s="519"/>
      <c r="Y31" s="516"/>
      <c r="Z31" s="519"/>
      <c r="AA31" s="516"/>
      <c r="AB31" s="519"/>
      <c r="AC31" s="520"/>
      <c r="AD31" s="523"/>
      <c r="AE31" s="524"/>
      <c r="AF31" s="533">
        <f>IF(AB31=0,0,(AD31/AB31)*100)</f>
        <v>0</v>
      </c>
      <c r="AG31" s="534"/>
      <c r="AH31" s="519"/>
      <c r="AI31" s="520"/>
      <c r="AJ31" s="523"/>
      <c r="AK31" s="524"/>
      <c r="AL31" s="527">
        <f>IF(AH31=0,0,(AJ31/AH31)*100)</f>
        <v>0</v>
      </c>
      <c r="AM31" s="528"/>
      <c r="AN31" s="519"/>
      <c r="AO31" s="520"/>
      <c r="AP31" s="523"/>
      <c r="AQ31" s="524"/>
      <c r="AR31" s="527">
        <f>IF(AN31=0,0,(AP31/AN31)*100)</f>
        <v>0</v>
      </c>
      <c r="AS31" s="528"/>
      <c r="AT31" s="541">
        <f>AB31+AH31+AN31</f>
        <v>0</v>
      </c>
      <c r="AU31" s="542"/>
      <c r="AV31" s="545">
        <f>AD31+AJ31+AP31</f>
        <v>0</v>
      </c>
      <c r="AW31" s="546"/>
      <c r="AX31" s="527">
        <f>IF(AT31=0,0,(AV31/AT31)*100)</f>
        <v>0</v>
      </c>
      <c r="AY31" s="528"/>
      <c r="AZ31" s="519"/>
      <c r="BA31" s="520"/>
      <c r="BB31" s="523"/>
      <c r="BC31" s="524"/>
      <c r="BD31" s="527">
        <f>IF(AZ31=0,0,(BB31/AZ31)*100)</f>
        <v>0</v>
      </c>
      <c r="BE31" s="528"/>
      <c r="BF31" s="541">
        <f>AT31+AZ31</f>
        <v>0</v>
      </c>
      <c r="BG31" s="542"/>
      <c r="BH31" s="545">
        <f>AV31+BB31</f>
        <v>0</v>
      </c>
      <c r="BI31" s="546"/>
      <c r="BJ31" s="527">
        <f>IF(BF31=0,0,(BH31/BF31)*100)</f>
        <v>0</v>
      </c>
      <c r="BK31" s="528"/>
      <c r="BL31" s="549">
        <f>(AD31*2)+(AJ31*2)+(AP31*3)+BB31</f>
        <v>0</v>
      </c>
      <c r="BM31" s="550"/>
      <c r="BN31" s="551"/>
      <c r="BO31" s="501" t="e">
        <f>(BL31*BR$11)+(N31*BR$12)+(X31*BR$13)+(R31*BR$14)+(V31*BR$15)+(Z31*BR$16)</f>
        <v>#REF!</v>
      </c>
      <c r="BP31" s="501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06"/>
      <c r="C32" s="503" t="str">
        <f>IF(ROSTER!D$28="","",ROSTER!D$28)</f>
        <v>Glantz</v>
      </c>
      <c r="D32" s="504"/>
      <c r="E32" s="510"/>
      <c r="F32" s="512"/>
      <c r="G32" s="514"/>
      <c r="H32" s="517"/>
      <c r="I32" s="518"/>
      <c r="J32" s="521"/>
      <c r="K32" s="522"/>
      <c r="L32" s="525"/>
      <c r="M32" s="526"/>
      <c r="N32" s="539" t="s">
        <v>14</v>
      </c>
      <c r="O32" s="540"/>
      <c r="P32" s="521"/>
      <c r="Q32" s="522"/>
      <c r="R32" s="525"/>
      <c r="S32" s="526"/>
      <c r="T32" s="529"/>
      <c r="U32" s="530"/>
      <c r="V32" s="532"/>
      <c r="W32" s="518"/>
      <c r="X32" s="521"/>
      <c r="Y32" s="518"/>
      <c r="Z32" s="521"/>
      <c r="AA32" s="518"/>
      <c r="AB32" s="521"/>
      <c r="AC32" s="522"/>
      <c r="AD32" s="525"/>
      <c r="AE32" s="526"/>
      <c r="AF32" s="535"/>
      <c r="AG32" s="536"/>
      <c r="AH32" s="521"/>
      <c r="AI32" s="522"/>
      <c r="AJ32" s="525"/>
      <c r="AK32" s="526"/>
      <c r="AL32" s="529"/>
      <c r="AM32" s="530"/>
      <c r="AN32" s="521"/>
      <c r="AO32" s="522"/>
      <c r="AP32" s="525"/>
      <c r="AQ32" s="526"/>
      <c r="AR32" s="529"/>
      <c r="AS32" s="530"/>
      <c r="AT32" s="543"/>
      <c r="AU32" s="544"/>
      <c r="AV32" s="547"/>
      <c r="AW32" s="548"/>
      <c r="AX32" s="529"/>
      <c r="AY32" s="530"/>
      <c r="AZ32" s="521"/>
      <c r="BA32" s="522"/>
      <c r="BB32" s="525"/>
      <c r="BC32" s="526"/>
      <c r="BD32" s="529"/>
      <c r="BE32" s="530"/>
      <c r="BF32" s="543"/>
      <c r="BG32" s="544"/>
      <c r="BH32" s="547"/>
      <c r="BI32" s="548"/>
      <c r="BJ32" s="529"/>
      <c r="BK32" s="530"/>
      <c r="BL32" s="552"/>
      <c r="BM32" s="553"/>
      <c r="BN32" s="554"/>
      <c r="BO32" s="502"/>
      <c r="BP32" s="502"/>
      <c r="BQ32" s="54"/>
      <c r="BR32" s="54"/>
      <c r="BS32" s="54"/>
    </row>
    <row r="33" spans="1:71" ht="21.75" customHeight="1" x14ac:dyDescent="0.2">
      <c r="A33" s="54"/>
      <c r="B33" s="505" t="str">
        <f>IF(ROSTER!B30="","",ROSTER!B30)</f>
        <v>34</v>
      </c>
      <c r="C33" s="507" t="str">
        <f>IF(ROSTER!C$30="","",ROSTER!C$30)</f>
        <v/>
      </c>
      <c r="D33" s="508"/>
      <c r="E33" s="509"/>
      <c r="F33" s="511">
        <f>IF(E33="y",1,IF(E33="S",1,0))</f>
        <v>0</v>
      </c>
      <c r="G33" s="513">
        <f>IF(E33="S",1,0)</f>
        <v>0</v>
      </c>
      <c r="H33" s="515"/>
      <c r="I33" s="516"/>
      <c r="J33" s="519"/>
      <c r="K33" s="520"/>
      <c r="L33" s="523"/>
      <c r="M33" s="524"/>
      <c r="N33" s="537">
        <f>L33+J33</f>
        <v>0</v>
      </c>
      <c r="O33" s="538"/>
      <c r="P33" s="519"/>
      <c r="Q33" s="520"/>
      <c r="R33" s="523"/>
      <c r="S33" s="524"/>
      <c r="T33" s="527">
        <f t="shared" ref="T33" si="10">R33-P33</f>
        <v>0</v>
      </c>
      <c r="U33" s="528"/>
      <c r="V33" s="531"/>
      <c r="W33" s="516"/>
      <c r="X33" s="519"/>
      <c r="Y33" s="516"/>
      <c r="Z33" s="519"/>
      <c r="AA33" s="516"/>
      <c r="AB33" s="519"/>
      <c r="AC33" s="520"/>
      <c r="AD33" s="523"/>
      <c r="AE33" s="524"/>
      <c r="AF33" s="533">
        <f>IF(AB33=0,0,(AD33/AB33)*100)</f>
        <v>0</v>
      </c>
      <c r="AG33" s="534"/>
      <c r="AH33" s="519"/>
      <c r="AI33" s="520"/>
      <c r="AJ33" s="523"/>
      <c r="AK33" s="524"/>
      <c r="AL33" s="527">
        <f>IF(AH33=0,0,(AJ33/AH33)*100)</f>
        <v>0</v>
      </c>
      <c r="AM33" s="528"/>
      <c r="AN33" s="519"/>
      <c r="AO33" s="520"/>
      <c r="AP33" s="523"/>
      <c r="AQ33" s="524"/>
      <c r="AR33" s="527">
        <f>IF(AN33=0,0,(AP33/AN33)*100)</f>
        <v>0</v>
      </c>
      <c r="AS33" s="528"/>
      <c r="AT33" s="541">
        <f>AB33+AH33+AN33</f>
        <v>0</v>
      </c>
      <c r="AU33" s="542"/>
      <c r="AV33" s="545">
        <f>AD33+AJ33+AP33</f>
        <v>0</v>
      </c>
      <c r="AW33" s="546"/>
      <c r="AX33" s="527">
        <f>IF(AT33=0,0,(AV33/AT33)*100)</f>
        <v>0</v>
      </c>
      <c r="AY33" s="528"/>
      <c r="AZ33" s="519"/>
      <c r="BA33" s="520"/>
      <c r="BB33" s="523"/>
      <c r="BC33" s="524"/>
      <c r="BD33" s="527">
        <f>IF(AZ33=0,0,(BB33/AZ33)*100)</f>
        <v>0</v>
      </c>
      <c r="BE33" s="528"/>
      <c r="BF33" s="541">
        <f>AT33+AZ33</f>
        <v>0</v>
      </c>
      <c r="BG33" s="542"/>
      <c r="BH33" s="545">
        <f>AV33+BB33</f>
        <v>0</v>
      </c>
      <c r="BI33" s="546"/>
      <c r="BJ33" s="527">
        <f>IF(BF33=0,0,(BH33/BF33)*100)</f>
        <v>0</v>
      </c>
      <c r="BK33" s="528"/>
      <c r="BL33" s="549">
        <f>(AD33*2)+(AJ33*2)+(AP33*3)+BB33</f>
        <v>0</v>
      </c>
      <c r="BM33" s="550"/>
      <c r="BN33" s="551"/>
      <c r="BO33" s="501" t="e">
        <f>(BL33*BR$11)+(N33*BR$12)+(X33*BR$13)+(R33*BR$14)+(V33*BR$15)+(Z33*BR$16)</f>
        <v>#REF!</v>
      </c>
      <c r="BP33" s="501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06"/>
      <c r="C34" s="503" t="str">
        <f>IF(ROSTER!D$30="","",ROSTER!D$30)</f>
        <v/>
      </c>
      <c r="D34" s="504"/>
      <c r="E34" s="510"/>
      <c r="F34" s="512"/>
      <c r="G34" s="514"/>
      <c r="H34" s="517"/>
      <c r="I34" s="518"/>
      <c r="J34" s="521"/>
      <c r="K34" s="522"/>
      <c r="L34" s="525"/>
      <c r="M34" s="526"/>
      <c r="N34" s="539" t="s">
        <v>14</v>
      </c>
      <c r="O34" s="540"/>
      <c r="P34" s="521"/>
      <c r="Q34" s="522"/>
      <c r="R34" s="525"/>
      <c r="S34" s="526"/>
      <c r="T34" s="529"/>
      <c r="U34" s="530"/>
      <c r="V34" s="532"/>
      <c r="W34" s="518"/>
      <c r="X34" s="521"/>
      <c r="Y34" s="518"/>
      <c r="Z34" s="521"/>
      <c r="AA34" s="518"/>
      <c r="AB34" s="521"/>
      <c r="AC34" s="522"/>
      <c r="AD34" s="525"/>
      <c r="AE34" s="526"/>
      <c r="AF34" s="535"/>
      <c r="AG34" s="536"/>
      <c r="AH34" s="521"/>
      <c r="AI34" s="522"/>
      <c r="AJ34" s="525"/>
      <c r="AK34" s="526"/>
      <c r="AL34" s="529"/>
      <c r="AM34" s="530"/>
      <c r="AN34" s="521"/>
      <c r="AO34" s="522"/>
      <c r="AP34" s="525"/>
      <c r="AQ34" s="526"/>
      <c r="AR34" s="529"/>
      <c r="AS34" s="530"/>
      <c r="AT34" s="543"/>
      <c r="AU34" s="544"/>
      <c r="AV34" s="547"/>
      <c r="AW34" s="548"/>
      <c r="AX34" s="529"/>
      <c r="AY34" s="530"/>
      <c r="AZ34" s="521"/>
      <c r="BA34" s="522"/>
      <c r="BB34" s="525"/>
      <c r="BC34" s="526"/>
      <c r="BD34" s="529"/>
      <c r="BE34" s="530"/>
      <c r="BF34" s="543"/>
      <c r="BG34" s="544"/>
      <c r="BH34" s="547"/>
      <c r="BI34" s="548"/>
      <c r="BJ34" s="529"/>
      <c r="BK34" s="530"/>
      <c r="BL34" s="552"/>
      <c r="BM34" s="553"/>
      <c r="BN34" s="554"/>
      <c r="BO34" s="502"/>
      <c r="BP34" s="502"/>
      <c r="BQ34" s="54"/>
      <c r="BR34" s="54"/>
      <c r="BS34" s="54"/>
    </row>
    <row r="35" spans="1:71" ht="21.75" customHeight="1" x14ac:dyDescent="0.2">
      <c r="A35" s="54"/>
      <c r="B35" s="505" t="str">
        <f>IF(ROSTER!B32="","",ROSTER!B32)</f>
        <v>42</v>
      </c>
      <c r="C35" s="507" t="str">
        <f>IF(ROSTER!C$32="","",ROSTER!C$32)</f>
        <v/>
      </c>
      <c r="D35" s="508"/>
      <c r="E35" s="509"/>
      <c r="F35" s="511">
        <f>IF(E35="y",1,IF(E35="S",1,0))</f>
        <v>0</v>
      </c>
      <c r="G35" s="513">
        <f>IF(E35="S",1,0)</f>
        <v>0</v>
      </c>
      <c r="H35" s="515"/>
      <c r="I35" s="516"/>
      <c r="J35" s="519">
        <v>1</v>
      </c>
      <c r="K35" s="520"/>
      <c r="L35" s="523"/>
      <c r="M35" s="524"/>
      <c r="N35" s="537">
        <f>L35+J35</f>
        <v>1</v>
      </c>
      <c r="O35" s="538"/>
      <c r="P35" s="519"/>
      <c r="Q35" s="520"/>
      <c r="R35" s="523">
        <v>1</v>
      </c>
      <c r="S35" s="524"/>
      <c r="T35" s="527">
        <f t="shared" ref="T35" si="11">R35-P35</f>
        <v>1</v>
      </c>
      <c r="U35" s="528"/>
      <c r="V35" s="531"/>
      <c r="W35" s="516"/>
      <c r="X35" s="519"/>
      <c r="Y35" s="516"/>
      <c r="Z35" s="519"/>
      <c r="AA35" s="516"/>
      <c r="AB35" s="519"/>
      <c r="AC35" s="520"/>
      <c r="AD35" s="523"/>
      <c r="AE35" s="524"/>
      <c r="AF35" s="533">
        <f>IF(AB35=0,0,(AD35/AB35)*100)</f>
        <v>0</v>
      </c>
      <c r="AG35" s="534"/>
      <c r="AH35" s="519">
        <v>3</v>
      </c>
      <c r="AI35" s="520"/>
      <c r="AJ35" s="523">
        <v>1</v>
      </c>
      <c r="AK35" s="524"/>
      <c r="AL35" s="527">
        <f>IF(AH35=0,0,(AJ35/AH35)*100)</f>
        <v>33.333333333333329</v>
      </c>
      <c r="AM35" s="528"/>
      <c r="AN35" s="519">
        <v>2</v>
      </c>
      <c r="AO35" s="520"/>
      <c r="AP35" s="523">
        <v>0</v>
      </c>
      <c r="AQ35" s="524"/>
      <c r="AR35" s="527">
        <f>IF(AN35=0,0,(AP35/AN35)*100)</f>
        <v>0</v>
      </c>
      <c r="AS35" s="528"/>
      <c r="AT35" s="541">
        <f>AB35+AH35+AN35</f>
        <v>5</v>
      </c>
      <c r="AU35" s="542"/>
      <c r="AV35" s="545">
        <f>AD35+AJ35+AP35</f>
        <v>1</v>
      </c>
      <c r="AW35" s="546"/>
      <c r="AX35" s="527">
        <f>IF(AT35=0,0,(AV35/AT35)*100)</f>
        <v>20</v>
      </c>
      <c r="AY35" s="528"/>
      <c r="AZ35" s="519"/>
      <c r="BA35" s="520"/>
      <c r="BB35" s="523"/>
      <c r="BC35" s="524"/>
      <c r="BD35" s="527">
        <f>IF(AZ35=0,0,(BB35/AZ35)*100)</f>
        <v>0</v>
      </c>
      <c r="BE35" s="528"/>
      <c r="BF35" s="541">
        <f>AT35+AZ35</f>
        <v>5</v>
      </c>
      <c r="BG35" s="542"/>
      <c r="BH35" s="545">
        <f>AV35+BB35</f>
        <v>1</v>
      </c>
      <c r="BI35" s="546"/>
      <c r="BJ35" s="527">
        <f>IF(BF35=0,0,(BH35/BF35)*100)</f>
        <v>20</v>
      </c>
      <c r="BK35" s="528"/>
      <c r="BL35" s="549">
        <f>(AD35*2)+(AJ35*2)+(AP35*3)+BB35</f>
        <v>2</v>
      </c>
      <c r="BM35" s="550"/>
      <c r="BN35" s="551"/>
      <c r="BO35" s="501" t="e">
        <f>(BL35*BR$11)+(N35*BR$12)+(X35*BR$13)+(R35*BR$14)+(V35*BR$15)+(Z35*BR$16)</f>
        <v>#REF!</v>
      </c>
      <c r="BP35" s="501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06"/>
      <c r="C36" s="503" t="str">
        <f>IF(ROSTER!D$32="","",ROSTER!D$32)</f>
        <v/>
      </c>
      <c r="D36" s="504"/>
      <c r="E36" s="510"/>
      <c r="F36" s="512"/>
      <c r="G36" s="514"/>
      <c r="H36" s="517"/>
      <c r="I36" s="518"/>
      <c r="J36" s="521"/>
      <c r="K36" s="522"/>
      <c r="L36" s="525"/>
      <c r="M36" s="526"/>
      <c r="N36" s="539" t="s">
        <v>14</v>
      </c>
      <c r="O36" s="540"/>
      <c r="P36" s="521"/>
      <c r="Q36" s="522"/>
      <c r="R36" s="525"/>
      <c r="S36" s="526"/>
      <c r="T36" s="529"/>
      <c r="U36" s="530"/>
      <c r="V36" s="532"/>
      <c r="W36" s="518"/>
      <c r="X36" s="521"/>
      <c r="Y36" s="518"/>
      <c r="Z36" s="521"/>
      <c r="AA36" s="518"/>
      <c r="AB36" s="521"/>
      <c r="AC36" s="522"/>
      <c r="AD36" s="525"/>
      <c r="AE36" s="526"/>
      <c r="AF36" s="535"/>
      <c r="AG36" s="536"/>
      <c r="AH36" s="521"/>
      <c r="AI36" s="522"/>
      <c r="AJ36" s="525"/>
      <c r="AK36" s="526"/>
      <c r="AL36" s="529"/>
      <c r="AM36" s="530"/>
      <c r="AN36" s="521"/>
      <c r="AO36" s="522"/>
      <c r="AP36" s="525"/>
      <c r="AQ36" s="526"/>
      <c r="AR36" s="529"/>
      <c r="AS36" s="530"/>
      <c r="AT36" s="543"/>
      <c r="AU36" s="544"/>
      <c r="AV36" s="547"/>
      <c r="AW36" s="548"/>
      <c r="AX36" s="529"/>
      <c r="AY36" s="530"/>
      <c r="AZ36" s="521"/>
      <c r="BA36" s="522"/>
      <c r="BB36" s="525"/>
      <c r="BC36" s="526"/>
      <c r="BD36" s="529"/>
      <c r="BE36" s="530"/>
      <c r="BF36" s="543"/>
      <c r="BG36" s="544"/>
      <c r="BH36" s="547"/>
      <c r="BI36" s="548"/>
      <c r="BJ36" s="529"/>
      <c r="BK36" s="530"/>
      <c r="BL36" s="552"/>
      <c r="BM36" s="553"/>
      <c r="BN36" s="554"/>
      <c r="BO36" s="502"/>
      <c r="BP36" s="502"/>
      <c r="BQ36" s="54"/>
      <c r="BR36" s="54"/>
      <c r="BS36" s="54"/>
    </row>
    <row r="37" spans="1:71" ht="21.75" customHeight="1" x14ac:dyDescent="0.2">
      <c r="A37" s="54"/>
      <c r="B37" s="505" t="str">
        <f>IF(ROSTER!B34="","",ROSTER!B34)</f>
        <v/>
      </c>
      <c r="C37" s="507" t="str">
        <f>IF(ROSTER!C$34="","",ROSTER!C$34)</f>
        <v/>
      </c>
      <c r="D37" s="508"/>
      <c r="E37" s="509"/>
      <c r="F37" s="511">
        <f>IF(E37="y",1,IF(E37="S",1,0))</f>
        <v>0</v>
      </c>
      <c r="G37" s="513">
        <f>IF(E37="S",1,0)</f>
        <v>0</v>
      </c>
      <c r="H37" s="515"/>
      <c r="I37" s="516"/>
      <c r="J37" s="519"/>
      <c r="K37" s="520"/>
      <c r="L37" s="523"/>
      <c r="M37" s="524"/>
      <c r="N37" s="537">
        <f>L37+J37</f>
        <v>0</v>
      </c>
      <c r="O37" s="538"/>
      <c r="P37" s="519">
        <v>1</v>
      </c>
      <c r="Q37" s="520"/>
      <c r="R37" s="523">
        <v>1</v>
      </c>
      <c r="S37" s="524"/>
      <c r="T37" s="527">
        <f t="shared" ref="T37" si="12">R37-P37</f>
        <v>0</v>
      </c>
      <c r="U37" s="528"/>
      <c r="V37" s="531"/>
      <c r="W37" s="516"/>
      <c r="X37" s="519">
        <v>4</v>
      </c>
      <c r="Y37" s="516"/>
      <c r="Z37" s="519"/>
      <c r="AA37" s="516"/>
      <c r="AB37" s="519"/>
      <c r="AC37" s="520"/>
      <c r="AD37" s="523"/>
      <c r="AE37" s="524"/>
      <c r="AF37" s="533">
        <f>IF(AB37=0,0,(AD37/AB37)*100)</f>
        <v>0</v>
      </c>
      <c r="AG37" s="534"/>
      <c r="AH37" s="519">
        <v>4</v>
      </c>
      <c r="AI37" s="520"/>
      <c r="AJ37" s="523">
        <v>1</v>
      </c>
      <c r="AK37" s="524"/>
      <c r="AL37" s="527">
        <f>IF(AH37=0,0,(AJ37/AH37)*100)</f>
        <v>25</v>
      </c>
      <c r="AM37" s="528"/>
      <c r="AN37" s="519"/>
      <c r="AO37" s="520"/>
      <c r="AP37" s="523"/>
      <c r="AQ37" s="524"/>
      <c r="AR37" s="527">
        <f>IF(AN37=0,0,(AP37/AN37)*100)</f>
        <v>0</v>
      </c>
      <c r="AS37" s="528"/>
      <c r="AT37" s="541">
        <f>AB37+AH37+AN37</f>
        <v>4</v>
      </c>
      <c r="AU37" s="542"/>
      <c r="AV37" s="545">
        <f>AD37+AJ37+AP37</f>
        <v>1</v>
      </c>
      <c r="AW37" s="546"/>
      <c r="AX37" s="527">
        <f>IF(AT37=0,0,(AV37/AT37)*100)</f>
        <v>25</v>
      </c>
      <c r="AY37" s="528"/>
      <c r="AZ37" s="519"/>
      <c r="BA37" s="520"/>
      <c r="BB37" s="523"/>
      <c r="BC37" s="524"/>
      <c r="BD37" s="527">
        <f>IF(AZ37=0,0,(BB37/AZ37)*100)</f>
        <v>0</v>
      </c>
      <c r="BE37" s="528"/>
      <c r="BF37" s="541">
        <f>AT37+AZ37</f>
        <v>4</v>
      </c>
      <c r="BG37" s="542"/>
      <c r="BH37" s="545">
        <f>AV37+BB37</f>
        <v>1</v>
      </c>
      <c r="BI37" s="546"/>
      <c r="BJ37" s="527">
        <f>IF(BF37=0,0,(BH37/BF37)*100)</f>
        <v>25</v>
      </c>
      <c r="BK37" s="528"/>
      <c r="BL37" s="549">
        <f>(AD37*2)+(AJ37*2)+(AP37*3)+BB37</f>
        <v>2</v>
      </c>
      <c r="BM37" s="550"/>
      <c r="BN37" s="551"/>
      <c r="BO37" s="501" t="e">
        <f>(BL37*BR$11)+(N37*BR$12)+(X37*BR$13)+(R37*BR$14)+(V37*BR$15)+(Z37*BR$16)</f>
        <v>#REF!</v>
      </c>
      <c r="BP37" s="501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06"/>
      <c r="C38" s="503" t="str">
        <f>IF(ROSTER!D$34="","",ROSTER!D$34)</f>
        <v/>
      </c>
      <c r="D38" s="504"/>
      <c r="E38" s="510"/>
      <c r="F38" s="512"/>
      <c r="G38" s="514"/>
      <c r="H38" s="517"/>
      <c r="I38" s="518"/>
      <c r="J38" s="521"/>
      <c r="K38" s="522"/>
      <c r="L38" s="525"/>
      <c r="M38" s="526"/>
      <c r="N38" s="539" t="s">
        <v>14</v>
      </c>
      <c r="O38" s="540"/>
      <c r="P38" s="521"/>
      <c r="Q38" s="522"/>
      <c r="R38" s="525"/>
      <c r="S38" s="526"/>
      <c r="T38" s="529"/>
      <c r="U38" s="530"/>
      <c r="V38" s="532"/>
      <c r="W38" s="518"/>
      <c r="X38" s="521"/>
      <c r="Y38" s="518"/>
      <c r="Z38" s="521"/>
      <c r="AA38" s="518"/>
      <c r="AB38" s="521"/>
      <c r="AC38" s="522"/>
      <c r="AD38" s="525"/>
      <c r="AE38" s="526"/>
      <c r="AF38" s="535"/>
      <c r="AG38" s="536"/>
      <c r="AH38" s="521"/>
      <c r="AI38" s="522"/>
      <c r="AJ38" s="525"/>
      <c r="AK38" s="526"/>
      <c r="AL38" s="529"/>
      <c r="AM38" s="530"/>
      <c r="AN38" s="521"/>
      <c r="AO38" s="522"/>
      <c r="AP38" s="525"/>
      <c r="AQ38" s="526"/>
      <c r="AR38" s="529"/>
      <c r="AS38" s="530"/>
      <c r="AT38" s="543"/>
      <c r="AU38" s="544"/>
      <c r="AV38" s="547"/>
      <c r="AW38" s="548"/>
      <c r="AX38" s="529"/>
      <c r="AY38" s="530"/>
      <c r="AZ38" s="521"/>
      <c r="BA38" s="522"/>
      <c r="BB38" s="525"/>
      <c r="BC38" s="526"/>
      <c r="BD38" s="529"/>
      <c r="BE38" s="530"/>
      <c r="BF38" s="543"/>
      <c r="BG38" s="544"/>
      <c r="BH38" s="547"/>
      <c r="BI38" s="548"/>
      <c r="BJ38" s="529"/>
      <c r="BK38" s="530"/>
      <c r="BL38" s="552"/>
      <c r="BM38" s="553"/>
      <c r="BN38" s="554"/>
      <c r="BO38" s="502"/>
      <c r="BP38" s="502"/>
      <c r="BQ38" s="54"/>
      <c r="BR38" s="54"/>
      <c r="BS38" s="54"/>
    </row>
    <row r="39" spans="1:71" ht="21.75" customHeight="1" x14ac:dyDescent="0.2">
      <c r="A39" s="54"/>
      <c r="B39" s="505" t="str">
        <f>IF(ROSTER!B36="","",ROSTER!B36)</f>
        <v/>
      </c>
      <c r="C39" s="507" t="str">
        <f>IF(ROSTER!C$36="","",ROSTER!C$36)</f>
        <v>Heather</v>
      </c>
      <c r="D39" s="508"/>
      <c r="E39" s="509"/>
      <c r="F39" s="511">
        <f>IF(E39="y",1,IF(E39="S",1,0))</f>
        <v>0</v>
      </c>
      <c r="G39" s="513">
        <f>IF(E39="S",1,0)</f>
        <v>0</v>
      </c>
      <c r="H39" s="515"/>
      <c r="I39" s="516"/>
      <c r="J39" s="519">
        <v>3</v>
      </c>
      <c r="K39" s="520"/>
      <c r="L39" s="523"/>
      <c r="M39" s="524"/>
      <c r="N39" s="537">
        <f>L39+J39</f>
        <v>3</v>
      </c>
      <c r="O39" s="538"/>
      <c r="P39" s="519"/>
      <c r="Q39" s="520"/>
      <c r="R39" s="523"/>
      <c r="S39" s="524"/>
      <c r="T39" s="527">
        <f t="shared" ref="T39" si="13">R39-P39</f>
        <v>0</v>
      </c>
      <c r="U39" s="528"/>
      <c r="V39" s="531"/>
      <c r="W39" s="516"/>
      <c r="X39" s="519"/>
      <c r="Y39" s="516"/>
      <c r="Z39" s="519"/>
      <c r="AA39" s="516"/>
      <c r="AB39" s="519"/>
      <c r="AC39" s="520"/>
      <c r="AD39" s="523"/>
      <c r="AE39" s="524"/>
      <c r="AF39" s="533">
        <f>IF(AB39=0,0,(AD39/AB39)*100)</f>
        <v>0</v>
      </c>
      <c r="AG39" s="534"/>
      <c r="AH39" s="519"/>
      <c r="AI39" s="520"/>
      <c r="AJ39" s="523"/>
      <c r="AK39" s="524"/>
      <c r="AL39" s="527">
        <f>IF(AH39=0,0,(AJ39/AH39)*100)</f>
        <v>0</v>
      </c>
      <c r="AM39" s="528"/>
      <c r="AN39" s="519"/>
      <c r="AO39" s="520"/>
      <c r="AP39" s="523"/>
      <c r="AQ39" s="524"/>
      <c r="AR39" s="527">
        <f>IF(AN39=0,0,(AP39/AN39)*100)</f>
        <v>0</v>
      </c>
      <c r="AS39" s="528"/>
      <c r="AT39" s="541">
        <f>AB39+AH39+AN39</f>
        <v>0</v>
      </c>
      <c r="AU39" s="542"/>
      <c r="AV39" s="545">
        <f>AD39+AJ39+AP39</f>
        <v>0</v>
      </c>
      <c r="AW39" s="546"/>
      <c r="AX39" s="527">
        <f>IF(AT39=0,0,(AV39/AT39)*100)</f>
        <v>0</v>
      </c>
      <c r="AY39" s="528"/>
      <c r="AZ39" s="519"/>
      <c r="BA39" s="520"/>
      <c r="BB39" s="523"/>
      <c r="BC39" s="524"/>
      <c r="BD39" s="527">
        <f>IF(AZ39=0,0,(BB39/AZ39)*100)</f>
        <v>0</v>
      </c>
      <c r="BE39" s="528"/>
      <c r="BF39" s="541">
        <f>AT39+AZ39</f>
        <v>0</v>
      </c>
      <c r="BG39" s="542"/>
      <c r="BH39" s="545">
        <f>AV39+BB39</f>
        <v>0</v>
      </c>
      <c r="BI39" s="546"/>
      <c r="BJ39" s="527">
        <f>IF(BF39=0,0,(BH39/BF39)*100)</f>
        <v>0</v>
      </c>
      <c r="BK39" s="528"/>
      <c r="BL39" s="549">
        <f>(AD39*2)+(AJ39*2)+(AP39*3)+BB39</f>
        <v>0</v>
      </c>
      <c r="BM39" s="550"/>
      <c r="BN39" s="551"/>
      <c r="BO39" s="501" t="e">
        <f>(BL39*BR$11)+(N39*BR$12)+(X39*BR$13)+(R39*BR$14)+(V39*BR$15)+(Z39*BR$16)</f>
        <v>#REF!</v>
      </c>
      <c r="BP39" s="501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06"/>
      <c r="C40" s="503" t="str">
        <f>IF(ROSTER!D$36="","",ROSTER!D$36)</f>
        <v>Hamson</v>
      </c>
      <c r="D40" s="504"/>
      <c r="E40" s="510"/>
      <c r="F40" s="512"/>
      <c r="G40" s="514"/>
      <c r="H40" s="517"/>
      <c r="I40" s="518"/>
      <c r="J40" s="521"/>
      <c r="K40" s="522"/>
      <c r="L40" s="525"/>
      <c r="M40" s="526"/>
      <c r="N40" s="539" t="s">
        <v>14</v>
      </c>
      <c r="O40" s="540"/>
      <c r="P40" s="521"/>
      <c r="Q40" s="522"/>
      <c r="R40" s="525"/>
      <c r="S40" s="526"/>
      <c r="T40" s="529"/>
      <c r="U40" s="530"/>
      <c r="V40" s="532"/>
      <c r="W40" s="518"/>
      <c r="X40" s="521"/>
      <c r="Y40" s="518"/>
      <c r="Z40" s="521"/>
      <c r="AA40" s="518"/>
      <c r="AB40" s="521"/>
      <c r="AC40" s="522"/>
      <c r="AD40" s="525"/>
      <c r="AE40" s="526"/>
      <c r="AF40" s="535"/>
      <c r="AG40" s="536"/>
      <c r="AH40" s="521"/>
      <c r="AI40" s="522"/>
      <c r="AJ40" s="525"/>
      <c r="AK40" s="526"/>
      <c r="AL40" s="529"/>
      <c r="AM40" s="530"/>
      <c r="AN40" s="521"/>
      <c r="AO40" s="522"/>
      <c r="AP40" s="525"/>
      <c r="AQ40" s="526"/>
      <c r="AR40" s="529"/>
      <c r="AS40" s="530"/>
      <c r="AT40" s="543"/>
      <c r="AU40" s="544"/>
      <c r="AV40" s="547"/>
      <c r="AW40" s="548"/>
      <c r="AX40" s="529"/>
      <c r="AY40" s="530"/>
      <c r="AZ40" s="521"/>
      <c r="BA40" s="522"/>
      <c r="BB40" s="525"/>
      <c r="BC40" s="526"/>
      <c r="BD40" s="529"/>
      <c r="BE40" s="530"/>
      <c r="BF40" s="543"/>
      <c r="BG40" s="544"/>
      <c r="BH40" s="547"/>
      <c r="BI40" s="548"/>
      <c r="BJ40" s="529"/>
      <c r="BK40" s="530"/>
      <c r="BL40" s="552"/>
      <c r="BM40" s="553"/>
      <c r="BN40" s="554"/>
      <c r="BO40" s="502"/>
      <c r="BP40" s="502"/>
      <c r="BQ40" s="54"/>
      <c r="BR40" s="54"/>
      <c r="BS40" s="54"/>
    </row>
    <row r="41" spans="1:71" ht="21.75" customHeight="1" x14ac:dyDescent="0.2">
      <c r="A41" s="54"/>
      <c r="B41" s="505" t="str">
        <f>IF(ROSTER!B38="","",ROSTER!B38)</f>
        <v/>
      </c>
      <c r="C41" s="507" t="str">
        <f>IF(ROSTER!C$38="","",ROSTER!C$38)</f>
        <v>Emma</v>
      </c>
      <c r="D41" s="508"/>
      <c r="E41" s="509"/>
      <c r="F41" s="511">
        <f>IF(E41="y",1,IF(E41="S",1,0))</f>
        <v>0</v>
      </c>
      <c r="G41" s="513">
        <f>IF(E41="S",1,0)</f>
        <v>0</v>
      </c>
      <c r="H41" s="515"/>
      <c r="I41" s="516"/>
      <c r="J41" s="519">
        <v>1</v>
      </c>
      <c r="K41" s="520"/>
      <c r="L41" s="523"/>
      <c r="M41" s="524"/>
      <c r="N41" s="537">
        <f>L41+J41</f>
        <v>1</v>
      </c>
      <c r="O41" s="538"/>
      <c r="P41" s="519"/>
      <c r="Q41" s="520"/>
      <c r="R41" s="523"/>
      <c r="S41" s="524"/>
      <c r="T41" s="527">
        <f t="shared" ref="T41" si="14">R41-P41</f>
        <v>0</v>
      </c>
      <c r="U41" s="528"/>
      <c r="V41" s="531"/>
      <c r="W41" s="516"/>
      <c r="X41" s="519"/>
      <c r="Y41" s="516"/>
      <c r="Z41" s="519"/>
      <c r="AA41" s="516"/>
      <c r="AB41" s="519"/>
      <c r="AC41" s="520"/>
      <c r="AD41" s="523"/>
      <c r="AE41" s="524"/>
      <c r="AF41" s="533">
        <f>IF(AB41=0,0,(AD41/AB41)*100)</f>
        <v>0</v>
      </c>
      <c r="AG41" s="534"/>
      <c r="AH41" s="519">
        <v>2</v>
      </c>
      <c r="AI41" s="520"/>
      <c r="AJ41" s="523">
        <v>1</v>
      </c>
      <c r="AK41" s="524"/>
      <c r="AL41" s="527">
        <f>IF(AH41=0,0,(AJ41/AH41)*100)</f>
        <v>50</v>
      </c>
      <c r="AM41" s="528"/>
      <c r="AN41" s="519"/>
      <c r="AO41" s="520"/>
      <c r="AP41" s="523"/>
      <c r="AQ41" s="524"/>
      <c r="AR41" s="527">
        <f>IF(AN41=0,0,(AP41/AN41)*100)</f>
        <v>0</v>
      </c>
      <c r="AS41" s="528"/>
      <c r="AT41" s="541">
        <f>AB41+AH41+AN41</f>
        <v>2</v>
      </c>
      <c r="AU41" s="542"/>
      <c r="AV41" s="545">
        <f>AD41+AJ41+AP41</f>
        <v>1</v>
      </c>
      <c r="AW41" s="546"/>
      <c r="AX41" s="527">
        <f>IF(AT41=0,0,(AV41/AT41)*100)</f>
        <v>50</v>
      </c>
      <c r="AY41" s="528"/>
      <c r="AZ41" s="519">
        <v>2</v>
      </c>
      <c r="BA41" s="520"/>
      <c r="BB41" s="523">
        <v>2</v>
      </c>
      <c r="BC41" s="524"/>
      <c r="BD41" s="527">
        <f>IF(AZ41=0,0,(BB41/AZ41)*100)</f>
        <v>100</v>
      </c>
      <c r="BE41" s="528"/>
      <c r="BF41" s="541">
        <f>AT41+AZ41</f>
        <v>4</v>
      </c>
      <c r="BG41" s="542"/>
      <c r="BH41" s="545">
        <f>AV41+BB41</f>
        <v>3</v>
      </c>
      <c r="BI41" s="546"/>
      <c r="BJ41" s="527">
        <f>IF(BF41=0,0,(BH41/BF41)*100)</f>
        <v>75</v>
      </c>
      <c r="BK41" s="528"/>
      <c r="BL41" s="549">
        <f>(AD41*2)+(AJ41*2)+(AP41*3)+BB41</f>
        <v>4</v>
      </c>
      <c r="BM41" s="550"/>
      <c r="BN41" s="551"/>
      <c r="BO41" s="501" t="e">
        <f>(BL41*BR$11)+(N41*BR$12)+(X41*BR$13)+(R41*BR$14)+(V41*BR$15)+(Z41*BR$16)</f>
        <v>#REF!</v>
      </c>
      <c r="BP41" s="501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06"/>
      <c r="C42" s="503" t="str">
        <f>IF(ROSTER!D$38="","",ROSTER!D$38)</f>
        <v>Calvert</v>
      </c>
      <c r="D42" s="504"/>
      <c r="E42" s="510"/>
      <c r="F42" s="512"/>
      <c r="G42" s="514"/>
      <c r="H42" s="517"/>
      <c r="I42" s="518"/>
      <c r="J42" s="521"/>
      <c r="K42" s="522"/>
      <c r="L42" s="525"/>
      <c r="M42" s="526"/>
      <c r="N42" s="539" t="s">
        <v>14</v>
      </c>
      <c r="O42" s="540"/>
      <c r="P42" s="521"/>
      <c r="Q42" s="522"/>
      <c r="R42" s="525"/>
      <c r="S42" s="526"/>
      <c r="T42" s="529"/>
      <c r="U42" s="530"/>
      <c r="V42" s="532"/>
      <c r="W42" s="518"/>
      <c r="X42" s="521"/>
      <c r="Y42" s="518"/>
      <c r="Z42" s="521"/>
      <c r="AA42" s="518"/>
      <c r="AB42" s="521"/>
      <c r="AC42" s="522"/>
      <c r="AD42" s="525"/>
      <c r="AE42" s="526"/>
      <c r="AF42" s="535"/>
      <c r="AG42" s="536"/>
      <c r="AH42" s="521"/>
      <c r="AI42" s="522"/>
      <c r="AJ42" s="525"/>
      <c r="AK42" s="526"/>
      <c r="AL42" s="529"/>
      <c r="AM42" s="530"/>
      <c r="AN42" s="521"/>
      <c r="AO42" s="522"/>
      <c r="AP42" s="525"/>
      <c r="AQ42" s="526"/>
      <c r="AR42" s="529"/>
      <c r="AS42" s="530"/>
      <c r="AT42" s="543"/>
      <c r="AU42" s="544"/>
      <c r="AV42" s="547"/>
      <c r="AW42" s="548"/>
      <c r="AX42" s="529"/>
      <c r="AY42" s="530"/>
      <c r="AZ42" s="521"/>
      <c r="BA42" s="522"/>
      <c r="BB42" s="525"/>
      <c r="BC42" s="526"/>
      <c r="BD42" s="529"/>
      <c r="BE42" s="530"/>
      <c r="BF42" s="543"/>
      <c r="BG42" s="544"/>
      <c r="BH42" s="547"/>
      <c r="BI42" s="548"/>
      <c r="BJ42" s="529"/>
      <c r="BK42" s="530"/>
      <c r="BL42" s="552"/>
      <c r="BM42" s="553"/>
      <c r="BN42" s="554"/>
      <c r="BO42" s="502"/>
      <c r="BP42" s="502"/>
      <c r="BQ42" s="54"/>
      <c r="BR42" s="54"/>
      <c r="BS42" s="54"/>
    </row>
    <row r="43" spans="1:71" ht="21.75" customHeight="1" x14ac:dyDescent="0.2">
      <c r="A43" s="54"/>
      <c r="B43" s="505" t="str">
        <f>IF(ROSTER!B40="","",ROSTER!B40)</f>
        <v>1</v>
      </c>
      <c r="C43" s="507" t="str">
        <f>IF(ROSTER!C$40="","",ROSTER!C$40)</f>
        <v>Amanda</v>
      </c>
      <c r="D43" s="508"/>
      <c r="E43" s="509"/>
      <c r="F43" s="511">
        <f>IF(E43="y",1,IF(E43="S",1,0))</f>
        <v>0</v>
      </c>
      <c r="G43" s="513">
        <f>IF(E43="S",1,0)</f>
        <v>0</v>
      </c>
      <c r="H43" s="515"/>
      <c r="I43" s="516"/>
      <c r="J43" s="519"/>
      <c r="K43" s="520"/>
      <c r="L43" s="523">
        <v>1</v>
      </c>
      <c r="M43" s="524"/>
      <c r="N43" s="537">
        <f>L43+J43</f>
        <v>1</v>
      </c>
      <c r="O43" s="538"/>
      <c r="P43" s="519">
        <v>2</v>
      </c>
      <c r="Q43" s="520"/>
      <c r="R43" s="523"/>
      <c r="S43" s="524"/>
      <c r="T43" s="527">
        <f t="shared" ref="T43" si="15">R43-P43</f>
        <v>-2</v>
      </c>
      <c r="U43" s="528"/>
      <c r="V43" s="531"/>
      <c r="W43" s="516"/>
      <c r="X43" s="519">
        <v>1</v>
      </c>
      <c r="Y43" s="516"/>
      <c r="Z43" s="519"/>
      <c r="AA43" s="516"/>
      <c r="AB43" s="519"/>
      <c r="AC43" s="520"/>
      <c r="AD43" s="523"/>
      <c r="AE43" s="524"/>
      <c r="AF43" s="533">
        <f>IF(AB43=0,0,(AD43/AB43)*100)</f>
        <v>0</v>
      </c>
      <c r="AG43" s="534"/>
      <c r="AH43" s="519"/>
      <c r="AI43" s="520"/>
      <c r="AJ43" s="523"/>
      <c r="AK43" s="524"/>
      <c r="AL43" s="527">
        <f>IF(AH43=0,0,(AJ43/AH43)*100)</f>
        <v>0</v>
      </c>
      <c r="AM43" s="528"/>
      <c r="AN43" s="519">
        <v>1</v>
      </c>
      <c r="AO43" s="520"/>
      <c r="AP43" s="523">
        <v>1</v>
      </c>
      <c r="AQ43" s="524"/>
      <c r="AR43" s="527">
        <f>IF(AN43=0,0,(AP43/AN43)*100)</f>
        <v>100</v>
      </c>
      <c r="AS43" s="528"/>
      <c r="AT43" s="541">
        <f>AB43+AH43+AN43</f>
        <v>1</v>
      </c>
      <c r="AU43" s="542"/>
      <c r="AV43" s="545">
        <f>AD43+AJ43+AP43</f>
        <v>1</v>
      </c>
      <c r="AW43" s="546"/>
      <c r="AX43" s="527">
        <f>IF(AT43=0,0,(AV43/AT43)*100)</f>
        <v>100</v>
      </c>
      <c r="AY43" s="528"/>
      <c r="AZ43" s="519"/>
      <c r="BA43" s="520"/>
      <c r="BB43" s="523"/>
      <c r="BC43" s="524"/>
      <c r="BD43" s="527">
        <f>IF(AZ43=0,0,(BB43/AZ43)*100)</f>
        <v>0</v>
      </c>
      <c r="BE43" s="528"/>
      <c r="BF43" s="541">
        <f>AT43+AZ43</f>
        <v>1</v>
      </c>
      <c r="BG43" s="542"/>
      <c r="BH43" s="545">
        <f>AV43+BB43</f>
        <v>1</v>
      </c>
      <c r="BI43" s="546"/>
      <c r="BJ43" s="527">
        <f>IF(BF43=0,0,(BH43/BF43)*100)</f>
        <v>100</v>
      </c>
      <c r="BK43" s="528"/>
      <c r="BL43" s="549">
        <f>(AD43*2)+(AJ43*2)+(AP43*3)+BB43</f>
        <v>3</v>
      </c>
      <c r="BM43" s="550"/>
      <c r="BN43" s="551"/>
      <c r="BO43" s="501" t="e">
        <f>(BL43*BR$11)+(N43*BR$12)+(X43*BR$13)+(R43*BR$14)+(V43*BR$15)+(Z43*BR$16)</f>
        <v>#REF!</v>
      </c>
      <c r="BP43" s="501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06"/>
      <c r="C44" s="503" t="str">
        <f>IF(ROSTER!D$40="","",ROSTER!D$40)</f>
        <v>Barcello</v>
      </c>
      <c r="D44" s="504"/>
      <c r="E44" s="510"/>
      <c r="F44" s="512"/>
      <c r="G44" s="514"/>
      <c r="H44" s="517"/>
      <c r="I44" s="518"/>
      <c r="J44" s="521"/>
      <c r="K44" s="522"/>
      <c r="L44" s="525"/>
      <c r="M44" s="526"/>
      <c r="N44" s="539" t="s">
        <v>14</v>
      </c>
      <c r="O44" s="540"/>
      <c r="P44" s="521"/>
      <c r="Q44" s="522"/>
      <c r="R44" s="525"/>
      <c r="S44" s="526"/>
      <c r="T44" s="529"/>
      <c r="U44" s="530"/>
      <c r="V44" s="532"/>
      <c r="W44" s="518"/>
      <c r="X44" s="521"/>
      <c r="Y44" s="518"/>
      <c r="Z44" s="521"/>
      <c r="AA44" s="518"/>
      <c r="AB44" s="521"/>
      <c r="AC44" s="522"/>
      <c r="AD44" s="525"/>
      <c r="AE44" s="526"/>
      <c r="AF44" s="535"/>
      <c r="AG44" s="536"/>
      <c r="AH44" s="521"/>
      <c r="AI44" s="522"/>
      <c r="AJ44" s="525"/>
      <c r="AK44" s="526"/>
      <c r="AL44" s="529"/>
      <c r="AM44" s="530"/>
      <c r="AN44" s="521"/>
      <c r="AO44" s="522"/>
      <c r="AP44" s="525"/>
      <c r="AQ44" s="526"/>
      <c r="AR44" s="529"/>
      <c r="AS44" s="530"/>
      <c r="AT44" s="543"/>
      <c r="AU44" s="544"/>
      <c r="AV44" s="547"/>
      <c r="AW44" s="548"/>
      <c r="AX44" s="529"/>
      <c r="AY44" s="530"/>
      <c r="AZ44" s="521"/>
      <c r="BA44" s="522"/>
      <c r="BB44" s="525"/>
      <c r="BC44" s="526"/>
      <c r="BD44" s="529"/>
      <c r="BE44" s="530"/>
      <c r="BF44" s="543"/>
      <c r="BG44" s="544"/>
      <c r="BH44" s="547"/>
      <c r="BI44" s="548"/>
      <c r="BJ44" s="529"/>
      <c r="BK44" s="530"/>
      <c r="BL44" s="552"/>
      <c r="BM44" s="553"/>
      <c r="BN44" s="554"/>
      <c r="BO44" s="502"/>
      <c r="BP44" s="502"/>
      <c r="BQ44" s="54"/>
      <c r="BR44" s="54"/>
      <c r="BS44" s="54"/>
    </row>
    <row r="45" spans="1:71" ht="21.75" customHeight="1" x14ac:dyDescent="0.2">
      <c r="A45" s="54"/>
      <c r="B45" s="505" t="str">
        <f>IF(ROSTER!B42="","",ROSTER!B42)</f>
        <v>4</v>
      </c>
      <c r="C45" s="507" t="str">
        <f>IF(ROSTER!C$42="","",ROSTER!C$42)</f>
        <v>Arielle</v>
      </c>
      <c r="D45" s="508"/>
      <c r="E45" s="509"/>
      <c r="F45" s="511">
        <f>IF(E45="y",1,IF(E45="S",1,0))</f>
        <v>0</v>
      </c>
      <c r="G45" s="513">
        <f>IF(E45="S",1,0)</f>
        <v>0</v>
      </c>
      <c r="H45" s="515"/>
      <c r="I45" s="516"/>
      <c r="J45" s="519">
        <v>1</v>
      </c>
      <c r="K45" s="520"/>
      <c r="L45" s="523"/>
      <c r="M45" s="524"/>
      <c r="N45" s="537">
        <f>L45+J45</f>
        <v>1</v>
      </c>
      <c r="O45" s="538"/>
      <c r="P45" s="519">
        <v>2</v>
      </c>
      <c r="Q45" s="520"/>
      <c r="R45" s="523"/>
      <c r="S45" s="524"/>
      <c r="T45" s="527">
        <f t="shared" ref="T45" si="16">R45-P45</f>
        <v>-2</v>
      </c>
      <c r="U45" s="528"/>
      <c r="V45" s="531"/>
      <c r="W45" s="516"/>
      <c r="X45" s="519"/>
      <c r="Y45" s="516"/>
      <c r="Z45" s="519"/>
      <c r="AA45" s="516"/>
      <c r="AB45" s="519"/>
      <c r="AC45" s="520"/>
      <c r="AD45" s="523"/>
      <c r="AE45" s="524"/>
      <c r="AF45" s="533">
        <f>IF(AB45=0,0,(AD45/AB45)*100)</f>
        <v>0</v>
      </c>
      <c r="AG45" s="534"/>
      <c r="AH45" s="519">
        <v>3</v>
      </c>
      <c r="AI45" s="520"/>
      <c r="AJ45" s="523">
        <v>1</v>
      </c>
      <c r="AK45" s="524"/>
      <c r="AL45" s="527">
        <f>IF(AH45=0,0,(AJ45/AH45)*100)</f>
        <v>33.333333333333329</v>
      </c>
      <c r="AM45" s="528"/>
      <c r="AN45" s="519"/>
      <c r="AO45" s="520"/>
      <c r="AP45" s="523"/>
      <c r="AQ45" s="524"/>
      <c r="AR45" s="527">
        <f>IF(AN45=0,0,(AP45/AN45)*100)</f>
        <v>0</v>
      </c>
      <c r="AS45" s="528"/>
      <c r="AT45" s="541">
        <f>AB45+AH45+AN45</f>
        <v>3</v>
      </c>
      <c r="AU45" s="542"/>
      <c r="AV45" s="545">
        <f>AD45+AJ45+AP45</f>
        <v>1</v>
      </c>
      <c r="AW45" s="546"/>
      <c r="AX45" s="527">
        <f>IF(AT45=0,0,(AV45/AT45)*100)</f>
        <v>33.333333333333329</v>
      </c>
      <c r="AY45" s="528"/>
      <c r="AZ45" s="519"/>
      <c r="BA45" s="520"/>
      <c r="BB45" s="523"/>
      <c r="BC45" s="524"/>
      <c r="BD45" s="527">
        <f>IF(AZ45=0,0,(BB45/AZ45)*100)</f>
        <v>0</v>
      </c>
      <c r="BE45" s="528"/>
      <c r="BF45" s="541">
        <f>AT45+AZ45</f>
        <v>3</v>
      </c>
      <c r="BG45" s="542"/>
      <c r="BH45" s="545">
        <f>AV45+BB45</f>
        <v>1</v>
      </c>
      <c r="BI45" s="546"/>
      <c r="BJ45" s="527">
        <f>IF(BF45=0,0,(BH45/BF45)*100)</f>
        <v>33.333333333333329</v>
      </c>
      <c r="BK45" s="528"/>
      <c r="BL45" s="549">
        <f>(AD45*2)+(AJ45*2)+(AP45*3)+BB45</f>
        <v>2</v>
      </c>
      <c r="BM45" s="550"/>
      <c r="BN45" s="551"/>
      <c r="BO45" s="501" t="e">
        <f>(BL45*BR$11)+(N45*BR$12)+(X45*BR$13)+(R45*BR$14)+(V45*BR$15)+(Z45*BR$16)</f>
        <v>#REF!</v>
      </c>
      <c r="BP45" s="501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06"/>
      <c r="C46" s="503" t="str">
        <f>IF(ROSTER!D$42="","",ROSTER!D$42)</f>
        <v>Mackey-Williams</v>
      </c>
      <c r="D46" s="504"/>
      <c r="E46" s="510"/>
      <c r="F46" s="512"/>
      <c r="G46" s="514"/>
      <c r="H46" s="517"/>
      <c r="I46" s="518"/>
      <c r="J46" s="521"/>
      <c r="K46" s="522"/>
      <c r="L46" s="525"/>
      <c r="M46" s="526"/>
      <c r="N46" s="539" t="s">
        <v>14</v>
      </c>
      <c r="O46" s="540"/>
      <c r="P46" s="521"/>
      <c r="Q46" s="522"/>
      <c r="R46" s="525"/>
      <c r="S46" s="526"/>
      <c r="T46" s="529"/>
      <c r="U46" s="530"/>
      <c r="V46" s="532"/>
      <c r="W46" s="518"/>
      <c r="X46" s="521"/>
      <c r="Y46" s="518"/>
      <c r="Z46" s="521"/>
      <c r="AA46" s="518"/>
      <c r="AB46" s="521"/>
      <c r="AC46" s="522"/>
      <c r="AD46" s="525"/>
      <c r="AE46" s="526"/>
      <c r="AF46" s="535"/>
      <c r="AG46" s="536"/>
      <c r="AH46" s="521"/>
      <c r="AI46" s="522"/>
      <c r="AJ46" s="525"/>
      <c r="AK46" s="526"/>
      <c r="AL46" s="529"/>
      <c r="AM46" s="530"/>
      <c r="AN46" s="521"/>
      <c r="AO46" s="522"/>
      <c r="AP46" s="525"/>
      <c r="AQ46" s="526"/>
      <c r="AR46" s="529"/>
      <c r="AS46" s="530"/>
      <c r="AT46" s="543"/>
      <c r="AU46" s="544"/>
      <c r="AV46" s="547"/>
      <c r="AW46" s="548"/>
      <c r="AX46" s="529"/>
      <c r="AY46" s="530"/>
      <c r="AZ46" s="521"/>
      <c r="BA46" s="522"/>
      <c r="BB46" s="525"/>
      <c r="BC46" s="526"/>
      <c r="BD46" s="529"/>
      <c r="BE46" s="530"/>
      <c r="BF46" s="543"/>
      <c r="BG46" s="544"/>
      <c r="BH46" s="547"/>
      <c r="BI46" s="548"/>
      <c r="BJ46" s="529"/>
      <c r="BK46" s="530"/>
      <c r="BL46" s="552"/>
      <c r="BM46" s="553"/>
      <c r="BN46" s="554"/>
      <c r="BO46" s="502"/>
      <c r="BP46" s="502"/>
      <c r="BQ46" s="54"/>
      <c r="BR46" s="54"/>
      <c r="BS46" s="54"/>
    </row>
    <row r="47" spans="1:71" ht="21.75" customHeight="1" x14ac:dyDescent="0.2">
      <c r="A47" s="54"/>
      <c r="B47" s="505" t="str">
        <f>IF(ROSTER!B44="","",ROSTER!B44)</f>
        <v/>
      </c>
      <c r="C47" s="507" t="str">
        <f>IF(ROSTER!C$44="","",ROSTER!C$44)</f>
        <v>Rose</v>
      </c>
      <c r="D47" s="508"/>
      <c r="E47" s="509"/>
      <c r="F47" s="511">
        <f>IF(E47="y",1,IF(E47="S",1,0))</f>
        <v>0</v>
      </c>
      <c r="G47" s="513">
        <f>IF(E47="S",1,0)</f>
        <v>0</v>
      </c>
      <c r="H47" s="515"/>
      <c r="I47" s="516"/>
      <c r="J47" s="519"/>
      <c r="K47" s="520"/>
      <c r="L47" s="523"/>
      <c r="M47" s="524"/>
      <c r="N47" s="537">
        <f>L47+J47</f>
        <v>0</v>
      </c>
      <c r="O47" s="538"/>
      <c r="P47" s="519">
        <v>2</v>
      </c>
      <c r="Q47" s="520"/>
      <c r="R47" s="523">
        <v>1</v>
      </c>
      <c r="S47" s="524"/>
      <c r="T47" s="527">
        <f t="shared" ref="T47" si="17">R47-P47</f>
        <v>-1</v>
      </c>
      <c r="U47" s="528"/>
      <c r="V47" s="531"/>
      <c r="W47" s="516"/>
      <c r="X47" s="519"/>
      <c r="Y47" s="516"/>
      <c r="Z47" s="519"/>
      <c r="AA47" s="516"/>
      <c r="AB47" s="519"/>
      <c r="AC47" s="520"/>
      <c r="AD47" s="523"/>
      <c r="AE47" s="524"/>
      <c r="AF47" s="533">
        <f>IF(AB47=0,0,(AD47/AB47)*100)</f>
        <v>0</v>
      </c>
      <c r="AG47" s="534"/>
      <c r="AH47" s="519">
        <v>3</v>
      </c>
      <c r="AI47" s="520"/>
      <c r="AJ47" s="523">
        <v>0</v>
      </c>
      <c r="AK47" s="524"/>
      <c r="AL47" s="527">
        <f>IF(AH47=0,0,(AJ47/AH47)*100)</f>
        <v>0</v>
      </c>
      <c r="AM47" s="528"/>
      <c r="AN47" s="519">
        <v>2</v>
      </c>
      <c r="AO47" s="520"/>
      <c r="AP47" s="523">
        <v>0</v>
      </c>
      <c r="AQ47" s="524"/>
      <c r="AR47" s="527">
        <f>IF(AN47=0,0,(AP47/AN47)*100)</f>
        <v>0</v>
      </c>
      <c r="AS47" s="528"/>
      <c r="AT47" s="541">
        <f>AB47+AH47+AN47</f>
        <v>5</v>
      </c>
      <c r="AU47" s="542"/>
      <c r="AV47" s="545">
        <f>AD47+AJ47+AP47</f>
        <v>0</v>
      </c>
      <c r="AW47" s="546"/>
      <c r="AX47" s="527">
        <f>IF(AT47=0,0,(AV47/AT47)*100)</f>
        <v>0</v>
      </c>
      <c r="AY47" s="528"/>
      <c r="AZ47" s="519">
        <v>2</v>
      </c>
      <c r="BA47" s="520"/>
      <c r="BB47" s="523">
        <v>0</v>
      </c>
      <c r="BC47" s="524"/>
      <c r="BD47" s="527">
        <f>IF(AZ47=0,0,(BB47/AZ47)*100)</f>
        <v>0</v>
      </c>
      <c r="BE47" s="528"/>
      <c r="BF47" s="541">
        <f>AT47+AZ47</f>
        <v>7</v>
      </c>
      <c r="BG47" s="542"/>
      <c r="BH47" s="545">
        <f>AV47+BB47</f>
        <v>0</v>
      </c>
      <c r="BI47" s="546"/>
      <c r="BJ47" s="527">
        <f>IF(BF47=0,0,(BH47/BF47)*100)</f>
        <v>0</v>
      </c>
      <c r="BK47" s="528"/>
      <c r="BL47" s="549">
        <f>(AD47*2)+(AJ47*2)+(AP47*3)+BB47</f>
        <v>0</v>
      </c>
      <c r="BM47" s="550"/>
      <c r="BN47" s="551"/>
      <c r="BO47" s="501" t="e">
        <f>(BL47*BR$11)+(N47*BR$12)+(X47*BR$13)+(R47*BR$14)+(V47*BR$15)+(Z47*BR$16)</f>
        <v>#REF!</v>
      </c>
      <c r="BP47" s="501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06"/>
      <c r="C48" s="503" t="str">
        <f>IF(ROSTER!D$44="","",ROSTER!D$44)</f>
        <v>Bubakar</v>
      </c>
      <c r="D48" s="504"/>
      <c r="E48" s="510"/>
      <c r="F48" s="512"/>
      <c r="G48" s="514"/>
      <c r="H48" s="517"/>
      <c r="I48" s="518"/>
      <c r="J48" s="521"/>
      <c r="K48" s="522"/>
      <c r="L48" s="525"/>
      <c r="M48" s="526"/>
      <c r="N48" s="539" t="s">
        <v>14</v>
      </c>
      <c r="O48" s="540"/>
      <c r="P48" s="521"/>
      <c r="Q48" s="522"/>
      <c r="R48" s="525"/>
      <c r="S48" s="526"/>
      <c r="T48" s="529"/>
      <c r="U48" s="530"/>
      <c r="V48" s="532"/>
      <c r="W48" s="518"/>
      <c r="X48" s="521"/>
      <c r="Y48" s="518"/>
      <c r="Z48" s="521"/>
      <c r="AA48" s="518"/>
      <c r="AB48" s="521"/>
      <c r="AC48" s="522"/>
      <c r="AD48" s="525"/>
      <c r="AE48" s="526"/>
      <c r="AF48" s="535"/>
      <c r="AG48" s="536"/>
      <c r="AH48" s="521"/>
      <c r="AI48" s="522"/>
      <c r="AJ48" s="525"/>
      <c r="AK48" s="526"/>
      <c r="AL48" s="529"/>
      <c r="AM48" s="530"/>
      <c r="AN48" s="521"/>
      <c r="AO48" s="522"/>
      <c r="AP48" s="525"/>
      <c r="AQ48" s="526"/>
      <c r="AR48" s="529"/>
      <c r="AS48" s="530"/>
      <c r="AT48" s="543"/>
      <c r="AU48" s="544"/>
      <c r="AV48" s="547"/>
      <c r="AW48" s="548"/>
      <c r="AX48" s="529"/>
      <c r="AY48" s="530"/>
      <c r="AZ48" s="521"/>
      <c r="BA48" s="522"/>
      <c r="BB48" s="525"/>
      <c r="BC48" s="526"/>
      <c r="BD48" s="529"/>
      <c r="BE48" s="530"/>
      <c r="BF48" s="543"/>
      <c r="BG48" s="544"/>
      <c r="BH48" s="547"/>
      <c r="BI48" s="548"/>
      <c r="BJ48" s="529"/>
      <c r="BK48" s="530"/>
      <c r="BL48" s="552"/>
      <c r="BM48" s="553"/>
      <c r="BN48" s="554"/>
      <c r="BO48" s="502"/>
      <c r="BP48" s="502"/>
      <c r="BQ48" s="54"/>
      <c r="BR48" s="54"/>
      <c r="BS48" s="54"/>
    </row>
    <row r="49" spans="1:71" ht="21.75" customHeight="1" x14ac:dyDescent="0.2">
      <c r="A49" s="54"/>
      <c r="B49" s="505" t="str">
        <f>IF(ROSTER!B46="","",ROSTER!B46)</f>
        <v/>
      </c>
      <c r="C49" s="507" t="str">
        <f>IF(ROSTER!C$46="","",ROSTER!C$46)</f>
        <v/>
      </c>
      <c r="D49" s="508"/>
      <c r="E49" s="509"/>
      <c r="F49" s="511">
        <f>IF(E49="y",1,IF(E49="S",1,0))</f>
        <v>0</v>
      </c>
      <c r="G49" s="513">
        <f>IF(E49="S",1,0)</f>
        <v>0</v>
      </c>
      <c r="H49" s="515"/>
      <c r="I49" s="516"/>
      <c r="J49" s="519"/>
      <c r="K49" s="520"/>
      <c r="L49" s="523"/>
      <c r="M49" s="524"/>
      <c r="N49" s="537">
        <f>L49+J49</f>
        <v>0</v>
      </c>
      <c r="O49" s="538"/>
      <c r="P49" s="519"/>
      <c r="Q49" s="520"/>
      <c r="R49" s="523"/>
      <c r="S49" s="524"/>
      <c r="T49" s="527">
        <f t="shared" ref="T49" si="18">R49-P49</f>
        <v>0</v>
      </c>
      <c r="U49" s="528"/>
      <c r="V49" s="531"/>
      <c r="W49" s="516"/>
      <c r="X49" s="519"/>
      <c r="Y49" s="516"/>
      <c r="Z49" s="519"/>
      <c r="AA49" s="516"/>
      <c r="AB49" s="519"/>
      <c r="AC49" s="520"/>
      <c r="AD49" s="523"/>
      <c r="AE49" s="524"/>
      <c r="AF49" s="533">
        <f>IF(AB49=0,0,(AD49/AB49)*100)</f>
        <v>0</v>
      </c>
      <c r="AG49" s="534"/>
      <c r="AH49" s="519"/>
      <c r="AI49" s="520"/>
      <c r="AJ49" s="523"/>
      <c r="AK49" s="524"/>
      <c r="AL49" s="527">
        <f>IF(AH49=0,0,(AJ49/AH49)*100)</f>
        <v>0</v>
      </c>
      <c r="AM49" s="528"/>
      <c r="AN49" s="519"/>
      <c r="AO49" s="520"/>
      <c r="AP49" s="523"/>
      <c r="AQ49" s="524"/>
      <c r="AR49" s="527">
        <f>IF(AN49=0,0,(AP49/AN49)*100)</f>
        <v>0</v>
      </c>
      <c r="AS49" s="528"/>
      <c r="AT49" s="541">
        <f>AB49+AH49+AN49</f>
        <v>0</v>
      </c>
      <c r="AU49" s="542"/>
      <c r="AV49" s="545">
        <f>AD49+AJ49+AP49</f>
        <v>0</v>
      </c>
      <c r="AW49" s="546"/>
      <c r="AX49" s="527">
        <f>IF(AT49=0,0,(AV49/AT49)*100)</f>
        <v>0</v>
      </c>
      <c r="AY49" s="528"/>
      <c r="AZ49" s="519"/>
      <c r="BA49" s="520"/>
      <c r="BB49" s="523"/>
      <c r="BC49" s="524"/>
      <c r="BD49" s="527">
        <f>IF(AZ49=0,0,(BB49/AZ49)*100)</f>
        <v>0</v>
      </c>
      <c r="BE49" s="528"/>
      <c r="BF49" s="541">
        <f>AT49+AZ49</f>
        <v>0</v>
      </c>
      <c r="BG49" s="542"/>
      <c r="BH49" s="545">
        <f>AV49+BB49</f>
        <v>0</v>
      </c>
      <c r="BI49" s="546"/>
      <c r="BJ49" s="527">
        <f>IF(BF49=0,0,(BH49/BF49)*100)</f>
        <v>0</v>
      </c>
      <c r="BK49" s="528"/>
      <c r="BL49" s="549">
        <f>(AD49*2)+(AJ49*2)+(AP49*3)+BB49</f>
        <v>0</v>
      </c>
      <c r="BM49" s="550"/>
      <c r="BN49" s="551"/>
      <c r="BO49" s="499" t="e">
        <f>(BL49*BR$11)+(N49*BR$12)+(X49*BR$13)+(R49*BR$14)+(V49*BR$15)+(Z49*BR$16)</f>
        <v>#REF!</v>
      </c>
      <c r="BP49" s="501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06"/>
      <c r="C50" s="503" t="str">
        <f>IF(ROSTER!D$46="","",ROSTER!D$46)</f>
        <v/>
      </c>
      <c r="D50" s="504"/>
      <c r="E50" s="510"/>
      <c r="F50" s="512"/>
      <c r="G50" s="514"/>
      <c r="H50" s="517"/>
      <c r="I50" s="518"/>
      <c r="J50" s="521"/>
      <c r="K50" s="522"/>
      <c r="L50" s="525"/>
      <c r="M50" s="526"/>
      <c r="N50" s="539" t="s">
        <v>14</v>
      </c>
      <c r="O50" s="540"/>
      <c r="P50" s="521"/>
      <c r="Q50" s="522"/>
      <c r="R50" s="525"/>
      <c r="S50" s="526"/>
      <c r="T50" s="529"/>
      <c r="U50" s="530"/>
      <c r="V50" s="532"/>
      <c r="W50" s="518"/>
      <c r="X50" s="521"/>
      <c r="Y50" s="518"/>
      <c r="Z50" s="521"/>
      <c r="AA50" s="518"/>
      <c r="AB50" s="521"/>
      <c r="AC50" s="522"/>
      <c r="AD50" s="525"/>
      <c r="AE50" s="526"/>
      <c r="AF50" s="535"/>
      <c r="AG50" s="536"/>
      <c r="AH50" s="521"/>
      <c r="AI50" s="522"/>
      <c r="AJ50" s="525"/>
      <c r="AK50" s="526"/>
      <c r="AL50" s="529"/>
      <c r="AM50" s="530"/>
      <c r="AN50" s="521"/>
      <c r="AO50" s="522"/>
      <c r="AP50" s="525"/>
      <c r="AQ50" s="526"/>
      <c r="AR50" s="529"/>
      <c r="AS50" s="530"/>
      <c r="AT50" s="543"/>
      <c r="AU50" s="544"/>
      <c r="AV50" s="547"/>
      <c r="AW50" s="548"/>
      <c r="AX50" s="529"/>
      <c r="AY50" s="530"/>
      <c r="AZ50" s="521"/>
      <c r="BA50" s="522"/>
      <c r="BB50" s="525"/>
      <c r="BC50" s="526"/>
      <c r="BD50" s="529"/>
      <c r="BE50" s="530"/>
      <c r="BF50" s="543"/>
      <c r="BG50" s="544"/>
      <c r="BH50" s="547"/>
      <c r="BI50" s="548"/>
      <c r="BJ50" s="529"/>
      <c r="BK50" s="530"/>
      <c r="BL50" s="552"/>
      <c r="BM50" s="553"/>
      <c r="BN50" s="554"/>
      <c r="BO50" s="500"/>
      <c r="BP50" s="502"/>
      <c r="BQ50" s="54"/>
      <c r="BR50" s="54"/>
      <c r="BS50" s="54"/>
    </row>
    <row r="51" spans="1:71" ht="21.75" customHeight="1" x14ac:dyDescent="0.2">
      <c r="A51" s="54"/>
      <c r="B51" s="505" t="str">
        <f>IF(ROSTER!B48="","",ROSTER!B48)</f>
        <v/>
      </c>
      <c r="C51" s="507" t="str">
        <f>IF(ROSTER!C$48="","",ROSTER!C$48)</f>
        <v/>
      </c>
      <c r="D51" s="508"/>
      <c r="E51" s="509"/>
      <c r="F51" s="511">
        <f t="shared" ref="F51" si="19">IF(E51="y",1,IF(E51="S",1,0))</f>
        <v>0</v>
      </c>
      <c r="G51" s="513">
        <f t="shared" ref="G51" si="20">IF(E51="S",1,0)</f>
        <v>0</v>
      </c>
      <c r="H51" s="515"/>
      <c r="I51" s="516"/>
      <c r="J51" s="519"/>
      <c r="K51" s="520"/>
      <c r="L51" s="523"/>
      <c r="M51" s="524"/>
      <c r="N51" s="537">
        <f t="shared" ref="N51" si="21">L51+J51</f>
        <v>0</v>
      </c>
      <c r="O51" s="538"/>
      <c r="P51" s="519"/>
      <c r="Q51" s="520"/>
      <c r="R51" s="523"/>
      <c r="S51" s="524"/>
      <c r="T51" s="527">
        <f t="shared" ref="T51" si="22">R51-P51</f>
        <v>0</v>
      </c>
      <c r="U51" s="528"/>
      <c r="V51" s="531"/>
      <c r="W51" s="516"/>
      <c r="X51" s="519"/>
      <c r="Y51" s="516"/>
      <c r="Z51" s="519"/>
      <c r="AA51" s="516"/>
      <c r="AB51" s="519"/>
      <c r="AC51" s="520"/>
      <c r="AD51" s="523"/>
      <c r="AE51" s="524"/>
      <c r="AF51" s="533"/>
      <c r="AG51" s="534"/>
      <c r="AH51" s="519"/>
      <c r="AI51" s="520"/>
      <c r="AJ51" s="523"/>
      <c r="AK51" s="524"/>
      <c r="AL51" s="527">
        <f t="shared" ref="AL51" si="23">IF(AH51=0,0,(AJ51/AH51)*100)</f>
        <v>0</v>
      </c>
      <c r="AM51" s="528"/>
      <c r="AN51" s="519"/>
      <c r="AO51" s="520"/>
      <c r="AP51" s="523"/>
      <c r="AQ51" s="524"/>
      <c r="AR51" s="527">
        <f t="shared" ref="AR51" si="24">IF(AN51=0,0,(AP51/AN51)*100)</f>
        <v>0</v>
      </c>
      <c r="AS51" s="528"/>
      <c r="AT51" s="541">
        <f t="shared" ref="AT51" si="25">AB51+AH51+AN51</f>
        <v>0</v>
      </c>
      <c r="AU51" s="542"/>
      <c r="AV51" s="545">
        <f t="shared" ref="AV51" si="26">AD51+AJ51+AP51</f>
        <v>0</v>
      </c>
      <c r="AW51" s="546"/>
      <c r="AX51" s="527">
        <f t="shared" ref="AX51" si="27">IF(AT51=0,0,(AV51/AT51)*100)</f>
        <v>0</v>
      </c>
      <c r="AY51" s="528"/>
      <c r="AZ51" s="519"/>
      <c r="BA51" s="520"/>
      <c r="BB51" s="523"/>
      <c r="BC51" s="524"/>
      <c r="BD51" s="527">
        <f t="shared" ref="BD51" si="28">IF(AZ51=0,0,(BB51/AZ51)*100)</f>
        <v>0</v>
      </c>
      <c r="BE51" s="528"/>
      <c r="BF51" s="541">
        <f t="shared" ref="BF51" si="29">AT51+AZ51</f>
        <v>0</v>
      </c>
      <c r="BG51" s="542"/>
      <c r="BH51" s="545">
        <f t="shared" ref="BH51" si="30">AV51+BB51</f>
        <v>0</v>
      </c>
      <c r="BI51" s="546"/>
      <c r="BJ51" s="527">
        <f t="shared" ref="BJ51" si="31">IF(BF51=0,0,(BH51/BF51)*100)</f>
        <v>0</v>
      </c>
      <c r="BK51" s="528"/>
      <c r="BL51" s="549">
        <f t="shared" ref="BL51" si="32">(AD51*2)+(AJ51*2)+(AP51*3)+BB51</f>
        <v>0</v>
      </c>
      <c r="BM51" s="550"/>
      <c r="BN51" s="551"/>
      <c r="BO51" s="499"/>
      <c r="BP51" s="501"/>
      <c r="BQ51" s="54"/>
      <c r="BR51" s="54"/>
      <c r="BS51" s="54"/>
    </row>
    <row r="52" spans="1:71" ht="22.5" customHeight="1" x14ac:dyDescent="0.2">
      <c r="A52" s="54"/>
      <c r="B52" s="506"/>
      <c r="C52" s="503" t="str">
        <f>IF(ROSTER!D$48="","",ROSTER!D$48)</f>
        <v/>
      </c>
      <c r="D52" s="504"/>
      <c r="E52" s="510"/>
      <c r="F52" s="512"/>
      <c r="G52" s="514"/>
      <c r="H52" s="517"/>
      <c r="I52" s="518"/>
      <c r="J52" s="521"/>
      <c r="K52" s="522"/>
      <c r="L52" s="525"/>
      <c r="M52" s="526"/>
      <c r="N52" s="539" t="s">
        <v>14</v>
      </c>
      <c r="O52" s="540"/>
      <c r="P52" s="521"/>
      <c r="Q52" s="522"/>
      <c r="R52" s="525"/>
      <c r="S52" s="526"/>
      <c r="T52" s="529"/>
      <c r="U52" s="530"/>
      <c r="V52" s="532"/>
      <c r="W52" s="518"/>
      <c r="X52" s="521"/>
      <c r="Y52" s="518"/>
      <c r="Z52" s="521"/>
      <c r="AA52" s="518"/>
      <c r="AB52" s="521"/>
      <c r="AC52" s="522"/>
      <c r="AD52" s="525"/>
      <c r="AE52" s="526"/>
      <c r="AF52" s="535"/>
      <c r="AG52" s="536"/>
      <c r="AH52" s="521"/>
      <c r="AI52" s="522"/>
      <c r="AJ52" s="525"/>
      <c r="AK52" s="526"/>
      <c r="AL52" s="529"/>
      <c r="AM52" s="530"/>
      <c r="AN52" s="521"/>
      <c r="AO52" s="522"/>
      <c r="AP52" s="525"/>
      <c r="AQ52" s="526"/>
      <c r="AR52" s="529"/>
      <c r="AS52" s="530"/>
      <c r="AT52" s="543"/>
      <c r="AU52" s="544"/>
      <c r="AV52" s="547"/>
      <c r="AW52" s="548"/>
      <c r="AX52" s="529"/>
      <c r="AY52" s="530"/>
      <c r="AZ52" s="521"/>
      <c r="BA52" s="522"/>
      <c r="BB52" s="525"/>
      <c r="BC52" s="526"/>
      <c r="BD52" s="529"/>
      <c r="BE52" s="530"/>
      <c r="BF52" s="543"/>
      <c r="BG52" s="544"/>
      <c r="BH52" s="547"/>
      <c r="BI52" s="548"/>
      <c r="BJ52" s="529"/>
      <c r="BK52" s="530"/>
      <c r="BL52" s="552"/>
      <c r="BM52" s="553"/>
      <c r="BN52" s="554"/>
      <c r="BO52" s="500"/>
      <c r="BP52" s="502"/>
      <c r="BQ52" s="54"/>
      <c r="BR52" s="54"/>
      <c r="BS52" s="54"/>
    </row>
    <row r="53" spans="1:71" ht="21.75" customHeight="1" x14ac:dyDescent="0.2">
      <c r="A53" s="54"/>
      <c r="B53" s="505" t="str">
        <f>IF(ROSTER!B50="","",ROSTER!B50)</f>
        <v/>
      </c>
      <c r="C53" s="507" t="str">
        <f>IF(ROSTER!C$50="","",ROSTER!C$50)</f>
        <v/>
      </c>
      <c r="D53" s="508"/>
      <c r="E53" s="509"/>
      <c r="F53" s="511">
        <f t="shared" ref="F53" si="33">IF(E53="y",1,IF(E53="S",1,0))</f>
        <v>0</v>
      </c>
      <c r="G53" s="513">
        <f t="shared" ref="G53" si="34">IF(E53="S",1,0)</f>
        <v>0</v>
      </c>
      <c r="H53" s="515"/>
      <c r="I53" s="516"/>
      <c r="J53" s="519"/>
      <c r="K53" s="520"/>
      <c r="L53" s="523"/>
      <c r="M53" s="524"/>
      <c r="N53" s="537">
        <f t="shared" ref="N53" si="35">L53+J53</f>
        <v>0</v>
      </c>
      <c r="O53" s="538"/>
      <c r="P53" s="519"/>
      <c r="Q53" s="520"/>
      <c r="R53" s="523"/>
      <c r="S53" s="524"/>
      <c r="T53" s="527">
        <f t="shared" ref="T53" si="36">R53-P53</f>
        <v>0</v>
      </c>
      <c r="U53" s="528"/>
      <c r="V53" s="531"/>
      <c r="W53" s="516"/>
      <c r="X53" s="519"/>
      <c r="Y53" s="516"/>
      <c r="Z53" s="519"/>
      <c r="AA53" s="516"/>
      <c r="AB53" s="519"/>
      <c r="AC53" s="520"/>
      <c r="AD53" s="523"/>
      <c r="AE53" s="524"/>
      <c r="AF53" s="533"/>
      <c r="AG53" s="534"/>
      <c r="AH53" s="519"/>
      <c r="AI53" s="520"/>
      <c r="AJ53" s="523"/>
      <c r="AK53" s="524"/>
      <c r="AL53" s="527">
        <f t="shared" ref="AL53" si="37">IF(AH53=0,0,(AJ53/AH53)*100)</f>
        <v>0</v>
      </c>
      <c r="AM53" s="528"/>
      <c r="AN53" s="519"/>
      <c r="AO53" s="520"/>
      <c r="AP53" s="523"/>
      <c r="AQ53" s="524"/>
      <c r="AR53" s="527">
        <f t="shared" ref="AR53" si="38">IF(AN53=0,0,(AP53/AN53)*100)</f>
        <v>0</v>
      </c>
      <c r="AS53" s="528"/>
      <c r="AT53" s="541">
        <f t="shared" ref="AT53" si="39">AB53+AH53+AN53</f>
        <v>0</v>
      </c>
      <c r="AU53" s="542"/>
      <c r="AV53" s="545">
        <f t="shared" ref="AV53" si="40">AD53+AJ53+AP53</f>
        <v>0</v>
      </c>
      <c r="AW53" s="546"/>
      <c r="AX53" s="527">
        <f t="shared" ref="AX53" si="41">IF(AT53=0,0,(AV53/AT53)*100)</f>
        <v>0</v>
      </c>
      <c r="AY53" s="528"/>
      <c r="AZ53" s="519"/>
      <c r="BA53" s="520"/>
      <c r="BB53" s="523"/>
      <c r="BC53" s="524"/>
      <c r="BD53" s="527">
        <f t="shared" ref="BD53" si="42">IF(AZ53=0,0,(BB53/AZ53)*100)</f>
        <v>0</v>
      </c>
      <c r="BE53" s="528"/>
      <c r="BF53" s="541">
        <f t="shared" ref="BF53" si="43">AT53+AZ53</f>
        <v>0</v>
      </c>
      <c r="BG53" s="542"/>
      <c r="BH53" s="545">
        <f t="shared" ref="BH53" si="44">AV53+BB53</f>
        <v>0</v>
      </c>
      <c r="BI53" s="546"/>
      <c r="BJ53" s="527">
        <f t="shared" ref="BJ53" si="45">IF(BF53=0,0,(BH53/BF53)*100)</f>
        <v>0</v>
      </c>
      <c r="BK53" s="528"/>
      <c r="BL53" s="549">
        <f t="shared" ref="BL53" si="46">(AD53*2)+(AJ53*2)+(AP53*3)+BB53</f>
        <v>0</v>
      </c>
      <c r="BM53" s="550"/>
      <c r="BN53" s="551"/>
      <c r="BO53" s="499"/>
      <c r="BP53" s="501"/>
      <c r="BQ53" s="54"/>
      <c r="BR53" s="54"/>
      <c r="BS53" s="54"/>
    </row>
    <row r="54" spans="1:71" ht="22.5" customHeight="1" thickBot="1" x14ac:dyDescent="0.25">
      <c r="A54" s="54"/>
      <c r="B54" s="506"/>
      <c r="C54" s="503" t="str">
        <f>IF(ROSTER!D$50="","",ROSTER!D$50)</f>
        <v/>
      </c>
      <c r="D54" s="504"/>
      <c r="E54" s="510"/>
      <c r="F54" s="512"/>
      <c r="G54" s="514"/>
      <c r="H54" s="517"/>
      <c r="I54" s="518"/>
      <c r="J54" s="521"/>
      <c r="K54" s="522"/>
      <c r="L54" s="525"/>
      <c r="M54" s="526"/>
      <c r="N54" s="539" t="s">
        <v>14</v>
      </c>
      <c r="O54" s="540"/>
      <c r="P54" s="521"/>
      <c r="Q54" s="522"/>
      <c r="R54" s="525"/>
      <c r="S54" s="526"/>
      <c r="T54" s="529"/>
      <c r="U54" s="530"/>
      <c r="V54" s="532"/>
      <c r="W54" s="518"/>
      <c r="X54" s="521"/>
      <c r="Y54" s="518"/>
      <c r="Z54" s="521"/>
      <c r="AA54" s="518"/>
      <c r="AB54" s="521"/>
      <c r="AC54" s="522"/>
      <c r="AD54" s="525"/>
      <c r="AE54" s="526"/>
      <c r="AF54" s="535"/>
      <c r="AG54" s="536"/>
      <c r="AH54" s="521"/>
      <c r="AI54" s="522"/>
      <c r="AJ54" s="525"/>
      <c r="AK54" s="526"/>
      <c r="AL54" s="529"/>
      <c r="AM54" s="530"/>
      <c r="AN54" s="521"/>
      <c r="AO54" s="522"/>
      <c r="AP54" s="525"/>
      <c r="AQ54" s="526"/>
      <c r="AR54" s="529"/>
      <c r="AS54" s="530"/>
      <c r="AT54" s="543"/>
      <c r="AU54" s="544"/>
      <c r="AV54" s="547"/>
      <c r="AW54" s="548"/>
      <c r="AX54" s="529"/>
      <c r="AY54" s="530"/>
      <c r="AZ54" s="521"/>
      <c r="BA54" s="522"/>
      <c r="BB54" s="525"/>
      <c r="BC54" s="526"/>
      <c r="BD54" s="529"/>
      <c r="BE54" s="530"/>
      <c r="BF54" s="543"/>
      <c r="BG54" s="544"/>
      <c r="BH54" s="547"/>
      <c r="BI54" s="548"/>
      <c r="BJ54" s="529"/>
      <c r="BK54" s="530"/>
      <c r="BL54" s="552"/>
      <c r="BM54" s="553"/>
      <c r="BN54" s="554"/>
      <c r="BO54" s="500"/>
      <c r="BP54" s="502"/>
      <c r="BQ54" s="54"/>
      <c r="BR54" s="54"/>
      <c r="BS54" s="54"/>
    </row>
    <row r="55" spans="1:71" s="335" customFormat="1" ht="33.5" customHeight="1" x14ac:dyDescent="0.35">
      <c r="A55" s="333"/>
      <c r="B55" s="631"/>
      <c r="C55" s="627"/>
      <c r="D55" s="627" t="s">
        <v>10</v>
      </c>
      <c r="E55" s="628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49"/>
      <c r="BL55" s="643">
        <f>SUM(BL11:BN54)</f>
        <v>78</v>
      </c>
      <c r="BM55" s="644"/>
      <c r="BN55" s="645"/>
      <c r="BO55" s="499" t="e">
        <f>(BL55*BR$11)+(N55*BR$12)+(X55*BR$13)+(R55*BR$14)+(V55*BR$15)+(Z55*BR$16)</f>
        <v>#REF!</v>
      </c>
      <c r="BP55" s="501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32"/>
      <c r="C56" s="629"/>
      <c r="D56" s="629"/>
      <c r="E56" s="630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50"/>
      <c r="BL56" s="646"/>
      <c r="BM56" s="647"/>
      <c r="BN56" s="648"/>
      <c r="BO56" s="500"/>
      <c r="BP56" s="502"/>
      <c r="BQ56" s="333"/>
      <c r="BR56" s="333"/>
      <c r="BS56" s="333"/>
    </row>
    <row r="57" spans="1:71" s="341" customFormat="1" ht="48.25" customHeight="1" thickBot="1" x14ac:dyDescent="0.4">
      <c r="A57" s="337"/>
      <c r="B57" s="637"/>
      <c r="C57" s="587"/>
      <c r="D57" s="587" t="s">
        <v>13</v>
      </c>
      <c r="E57" s="588"/>
      <c r="F57" s="338"/>
      <c r="G57" s="334"/>
      <c r="H57" s="585"/>
      <c r="I57" s="586"/>
      <c r="J57" s="625"/>
      <c r="K57" s="626"/>
      <c r="L57" s="623"/>
      <c r="M57" s="624"/>
      <c r="N57" s="633">
        <f>J57+L57</f>
        <v>0</v>
      </c>
      <c r="O57" s="634"/>
      <c r="P57" s="625"/>
      <c r="Q57" s="626"/>
      <c r="R57" s="623"/>
      <c r="S57" s="626"/>
      <c r="T57" s="589">
        <f>R57-P57</f>
        <v>0</v>
      </c>
      <c r="U57" s="590"/>
      <c r="V57" s="625"/>
      <c r="W57" s="638"/>
      <c r="X57" s="639"/>
      <c r="Y57" s="640"/>
      <c r="Z57" s="625"/>
      <c r="AA57" s="638"/>
      <c r="AB57" s="625"/>
      <c r="AC57" s="626"/>
      <c r="AD57" s="623"/>
      <c r="AE57" s="624"/>
      <c r="AF57" s="635">
        <f>IF(AB57=0,0,(AD57/AB57)*100)</f>
        <v>0</v>
      </c>
      <c r="AG57" s="636"/>
      <c r="AH57" s="625"/>
      <c r="AI57" s="626"/>
      <c r="AJ57" s="623"/>
      <c r="AK57" s="624"/>
      <c r="AL57" s="589">
        <f>IF(AH57=0,0,(AJ57/AH57)*100)</f>
        <v>0</v>
      </c>
      <c r="AM57" s="590"/>
      <c r="AN57" s="625"/>
      <c r="AO57" s="626"/>
      <c r="AP57" s="623"/>
      <c r="AQ57" s="624"/>
      <c r="AR57" s="589">
        <f>IF(AN57=0,0,(AP57/AN57)*100)</f>
        <v>0</v>
      </c>
      <c r="AS57" s="590"/>
      <c r="AT57" s="609">
        <f>AB57+AH57+AN57</f>
        <v>0</v>
      </c>
      <c r="AU57" s="610"/>
      <c r="AV57" s="607">
        <f>AD57+AJ57+AP57</f>
        <v>0</v>
      </c>
      <c r="AW57" s="608"/>
      <c r="AX57" s="589">
        <f>IF(AT57=0,0,(AV57/AT57)*100)</f>
        <v>0</v>
      </c>
      <c r="AY57" s="590"/>
      <c r="AZ57" s="625"/>
      <c r="BA57" s="626"/>
      <c r="BB57" s="623"/>
      <c r="BC57" s="624"/>
      <c r="BD57" s="589">
        <f>IF(AZ57=0,0,(BB57/AZ57)*100)</f>
        <v>0</v>
      </c>
      <c r="BE57" s="590"/>
      <c r="BF57" s="609">
        <f>AT57+AZ57</f>
        <v>0</v>
      </c>
      <c r="BG57" s="610"/>
      <c r="BH57" s="607">
        <f>AV57+BB57</f>
        <v>0</v>
      </c>
      <c r="BI57" s="608"/>
      <c r="BJ57" s="589">
        <f>IF(BF57=0,0,(BH57/BF57)*100)</f>
        <v>0</v>
      </c>
      <c r="BK57" s="590"/>
      <c r="BL57" s="604"/>
      <c r="BM57" s="605"/>
      <c r="BN57" s="606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9" t="s">
        <v>95</v>
      </c>
      <c r="E58" s="620"/>
      <c r="F58" s="344"/>
      <c r="G58" s="344"/>
      <c r="H58" s="343"/>
      <c r="I58" s="343"/>
      <c r="J58" s="616">
        <f>IF((J55+L57)=0,0,J55/(J55+L57)*100)</f>
        <v>100</v>
      </c>
      <c r="K58" s="618"/>
      <c r="L58" s="616">
        <f>IF((L55+J57)=0,0,L55/(L55+J57)*100)</f>
        <v>100</v>
      </c>
      <c r="M58" s="618"/>
      <c r="N58" s="616">
        <f>IF((N55+N57)=0,0,N55/(N55+N57)*100)</f>
        <v>100</v>
      </c>
      <c r="O58" s="617"/>
      <c r="P58" s="611"/>
      <c r="Q58" s="583"/>
      <c r="R58" s="583"/>
      <c r="S58" s="583"/>
      <c r="T58" s="612"/>
      <c r="U58" s="612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14" t="s">
        <v>62</v>
      </c>
      <c r="C60" s="615"/>
      <c r="D60" s="613" t="s">
        <v>54</v>
      </c>
      <c r="E60" s="613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21" t="s">
        <v>117</v>
      </c>
      <c r="BC60" s="622"/>
      <c r="BD60" s="622"/>
      <c r="BE60" s="642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21" t="s">
        <v>47</v>
      </c>
      <c r="C62" s="622"/>
      <c r="D62" s="613" t="s">
        <v>55</v>
      </c>
      <c r="E62" s="613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21" t="s">
        <v>118</v>
      </c>
      <c r="BC62" s="622"/>
      <c r="BD62" s="622"/>
      <c r="BE62" s="642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41" t="s">
        <v>11</v>
      </c>
      <c r="AF67" s="641"/>
      <c r="AG67" s="641"/>
      <c r="AH67" s="641"/>
      <c r="AI67" s="641"/>
      <c r="AJ67" s="641"/>
      <c r="AK67" s="641"/>
      <c r="AL67" s="641"/>
      <c r="AM67" s="641"/>
      <c r="AN67" s="651" t="s">
        <v>183</v>
      </c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51"/>
      <c r="F69" s="651"/>
      <c r="G69" s="651"/>
      <c r="H69" s="651"/>
      <c r="I69" s="651"/>
      <c r="J69" s="651"/>
      <c r="K69" s="651"/>
      <c r="L69" s="651"/>
      <c r="M69" s="651"/>
      <c r="N69" s="651"/>
      <c r="O69" s="651"/>
      <c r="P69" s="651"/>
      <c r="Q69" s="651"/>
      <c r="R69" s="651"/>
      <c r="S69" s="651"/>
      <c r="T69" s="651"/>
      <c r="U69" s="651"/>
      <c r="V69" s="651"/>
      <c r="W69" s="651"/>
      <c r="X69" s="651"/>
      <c r="Y69" s="651"/>
      <c r="Z69" s="651"/>
      <c r="AA69" s="651"/>
      <c r="AB69" s="651"/>
      <c r="AC69" s="651"/>
      <c r="AD69" s="198"/>
      <c r="AE69" s="239" t="s">
        <v>19</v>
      </c>
      <c r="AF69" s="239"/>
      <c r="AG69" s="239"/>
      <c r="AH69" s="641" t="s">
        <v>19</v>
      </c>
      <c r="AI69" s="641"/>
      <c r="AJ69" s="641"/>
      <c r="AK69" s="641"/>
      <c r="AL69" s="641"/>
      <c r="AM69" s="64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41" t="s">
        <v>12</v>
      </c>
      <c r="BB69" s="641"/>
      <c r="BC69" s="641"/>
      <c r="BD69" s="652">
        <v>44413</v>
      </c>
      <c r="BE69" s="652"/>
      <c r="BF69" s="652"/>
      <c r="BG69" s="652"/>
      <c r="BH69" s="652"/>
      <c r="BI69" s="652"/>
      <c r="BJ69" s="652"/>
      <c r="BK69" s="652"/>
      <c r="BL69" s="652"/>
      <c r="BM69" s="652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53" t="s">
        <v>119</v>
      </c>
      <c r="BM72" s="654"/>
      <c r="BN72" s="655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56"/>
      <c r="BM73" s="657"/>
      <c r="BN73" s="658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07" t="str">
        <f>IF(ROSTER!C$8="","",ROSTER!C$8)</f>
        <v>Shaylee</v>
      </c>
      <c r="D74" s="508"/>
      <c r="E74" s="509"/>
      <c r="F74" s="511">
        <f>IF(E74="y",1,IF(E74="S",1,0))</f>
        <v>0</v>
      </c>
      <c r="G74" s="513">
        <f>IF(E74="S",1,0)</f>
        <v>0</v>
      </c>
      <c r="H74" s="515"/>
      <c r="I74" s="516"/>
      <c r="J74" s="519">
        <v>4</v>
      </c>
      <c r="K74" s="520"/>
      <c r="L74" s="523">
        <v>7</v>
      </c>
      <c r="M74" s="524"/>
      <c r="N74" s="537">
        <f>L74+J74</f>
        <v>11</v>
      </c>
      <c r="O74" s="538"/>
      <c r="P74" s="519">
        <v>1</v>
      </c>
      <c r="Q74" s="520"/>
      <c r="R74" s="523">
        <v>2</v>
      </c>
      <c r="S74" s="524"/>
      <c r="T74" s="527">
        <f>R74-P74</f>
        <v>1</v>
      </c>
      <c r="U74" s="528"/>
      <c r="V74" s="531"/>
      <c r="W74" s="516"/>
      <c r="X74" s="519">
        <v>2</v>
      </c>
      <c r="Y74" s="516"/>
      <c r="Z74" s="519"/>
      <c r="AA74" s="516"/>
      <c r="AB74" s="519"/>
      <c r="AC74" s="520"/>
      <c r="AD74" s="523"/>
      <c r="AE74" s="524"/>
      <c r="AF74" s="533">
        <f>IF(AB74=0,0,(AD74/AB74)*100)</f>
        <v>0</v>
      </c>
      <c r="AG74" s="534"/>
      <c r="AH74" s="519">
        <v>17</v>
      </c>
      <c r="AI74" s="520"/>
      <c r="AJ74" s="523">
        <v>5</v>
      </c>
      <c r="AK74" s="524"/>
      <c r="AL74" s="527">
        <f>IF(AH74=0,0,(AJ74/AH74)*100)</f>
        <v>29.411764705882355</v>
      </c>
      <c r="AM74" s="528"/>
      <c r="AN74" s="519">
        <v>3</v>
      </c>
      <c r="AO74" s="520"/>
      <c r="AP74" s="523">
        <v>0</v>
      </c>
      <c r="AQ74" s="524"/>
      <c r="AR74" s="527">
        <f>IF(AN74=0,0,(AP74/AN74)*100)</f>
        <v>0</v>
      </c>
      <c r="AS74" s="528"/>
      <c r="AT74" s="541">
        <f>AB74+AH74+AN74</f>
        <v>20</v>
      </c>
      <c r="AU74" s="542"/>
      <c r="AV74" s="545">
        <f>AD74+AJ74+AP74</f>
        <v>5</v>
      </c>
      <c r="AW74" s="546"/>
      <c r="AX74" s="527">
        <f>IF(AT74=0,0,(AV74/AT74)*100)</f>
        <v>25</v>
      </c>
      <c r="AY74" s="528"/>
      <c r="AZ74" s="519">
        <v>3</v>
      </c>
      <c r="BA74" s="520"/>
      <c r="BB74" s="523">
        <v>2</v>
      </c>
      <c r="BC74" s="524"/>
      <c r="BD74" s="527">
        <f>IF(AZ74=0,0,(BB74/AZ74)*100)</f>
        <v>66.666666666666657</v>
      </c>
      <c r="BE74" s="528"/>
      <c r="BF74" s="541">
        <f>AT74+AZ74</f>
        <v>23</v>
      </c>
      <c r="BG74" s="542"/>
      <c r="BH74" s="545">
        <f>AV74+BB74</f>
        <v>7</v>
      </c>
      <c r="BI74" s="546"/>
      <c r="BJ74" s="527">
        <f>IF(BF74=0,0,(BH74/BF74)*100)</f>
        <v>30.434782608695656</v>
      </c>
      <c r="BK74" s="528"/>
      <c r="BL74" s="549">
        <f>(AD74*2)+(AJ74*2)+(AP74*3)+BB74</f>
        <v>12</v>
      </c>
      <c r="BM74" s="550"/>
      <c r="BN74" s="551"/>
      <c r="BO74" s="501" t="e">
        <f>(BL74*BR$74)+(N74*BR$75)+(X74*BR$76)+(R74*BR$77)+(V74*BR$78)+(Z74*BR$79)</f>
        <v>#REF!</v>
      </c>
      <c r="BP74" s="501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03" t="str">
        <f>IF(ROSTER!D$8="","",ROSTER!D$8)</f>
        <v>Gonzales</v>
      </c>
      <c r="D75" s="504"/>
      <c r="E75" s="510"/>
      <c r="F75" s="512"/>
      <c r="G75" s="514"/>
      <c r="H75" s="517"/>
      <c r="I75" s="518"/>
      <c r="J75" s="521"/>
      <c r="K75" s="522"/>
      <c r="L75" s="525"/>
      <c r="M75" s="526"/>
      <c r="N75" s="539" t="s">
        <v>14</v>
      </c>
      <c r="O75" s="540"/>
      <c r="P75" s="521"/>
      <c r="Q75" s="522"/>
      <c r="R75" s="525"/>
      <c r="S75" s="526"/>
      <c r="T75" s="529"/>
      <c r="U75" s="530"/>
      <c r="V75" s="532"/>
      <c r="W75" s="518"/>
      <c r="X75" s="521"/>
      <c r="Y75" s="518"/>
      <c r="Z75" s="521"/>
      <c r="AA75" s="518"/>
      <c r="AB75" s="521"/>
      <c r="AC75" s="522"/>
      <c r="AD75" s="525"/>
      <c r="AE75" s="526"/>
      <c r="AF75" s="535"/>
      <c r="AG75" s="536"/>
      <c r="AH75" s="521"/>
      <c r="AI75" s="522"/>
      <c r="AJ75" s="525"/>
      <c r="AK75" s="526"/>
      <c r="AL75" s="529"/>
      <c r="AM75" s="530"/>
      <c r="AN75" s="521"/>
      <c r="AO75" s="522"/>
      <c r="AP75" s="525"/>
      <c r="AQ75" s="526"/>
      <c r="AR75" s="529"/>
      <c r="AS75" s="530"/>
      <c r="AT75" s="543"/>
      <c r="AU75" s="544"/>
      <c r="AV75" s="547"/>
      <c r="AW75" s="548"/>
      <c r="AX75" s="529"/>
      <c r="AY75" s="530"/>
      <c r="AZ75" s="521"/>
      <c r="BA75" s="522"/>
      <c r="BB75" s="525"/>
      <c r="BC75" s="526"/>
      <c r="BD75" s="529"/>
      <c r="BE75" s="530"/>
      <c r="BF75" s="543"/>
      <c r="BG75" s="544"/>
      <c r="BH75" s="547"/>
      <c r="BI75" s="548"/>
      <c r="BJ75" s="529"/>
      <c r="BK75" s="530"/>
      <c r="BL75" s="552"/>
      <c r="BM75" s="553"/>
      <c r="BN75" s="554"/>
      <c r="BO75" s="502"/>
      <c r="BP75" s="502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07" t="str">
        <f>IF(ROSTER!C$10="","",ROSTER!C$10)</f>
        <v>Nani</v>
      </c>
      <c r="D76" s="508"/>
      <c r="E76" s="509"/>
      <c r="F76" s="511">
        <f>IF(E76="y",1,IF(E76="S",1,0))</f>
        <v>0</v>
      </c>
      <c r="G76" s="513">
        <f>IF(E76="S",1,0)</f>
        <v>0</v>
      </c>
      <c r="H76" s="515"/>
      <c r="I76" s="516"/>
      <c r="J76" s="519">
        <v>3</v>
      </c>
      <c r="K76" s="520"/>
      <c r="L76" s="523"/>
      <c r="M76" s="524"/>
      <c r="N76" s="537">
        <f>L76+J76</f>
        <v>3</v>
      </c>
      <c r="O76" s="538"/>
      <c r="P76" s="519">
        <v>2</v>
      </c>
      <c r="Q76" s="520"/>
      <c r="R76" s="523">
        <v>4</v>
      </c>
      <c r="S76" s="524"/>
      <c r="T76" s="527">
        <f t="shared" ref="T76" si="57">R76-P76</f>
        <v>2</v>
      </c>
      <c r="U76" s="528"/>
      <c r="V76" s="531"/>
      <c r="W76" s="516"/>
      <c r="X76" s="519"/>
      <c r="Y76" s="516"/>
      <c r="Z76" s="519"/>
      <c r="AA76" s="516"/>
      <c r="AB76" s="519"/>
      <c r="AC76" s="520"/>
      <c r="AD76" s="523"/>
      <c r="AE76" s="524"/>
      <c r="AF76" s="533">
        <f>IF(AB76=0,0,(AD76/AB76)*100)</f>
        <v>0</v>
      </c>
      <c r="AG76" s="534"/>
      <c r="AH76" s="519">
        <v>1</v>
      </c>
      <c r="AI76" s="520"/>
      <c r="AJ76" s="523">
        <v>0</v>
      </c>
      <c r="AK76" s="524"/>
      <c r="AL76" s="527">
        <f>IF(AH76=0,0,(AJ76/AH76)*100)</f>
        <v>0</v>
      </c>
      <c r="AM76" s="528"/>
      <c r="AN76" s="519">
        <v>4</v>
      </c>
      <c r="AO76" s="520"/>
      <c r="AP76" s="523">
        <v>0</v>
      </c>
      <c r="AQ76" s="524"/>
      <c r="AR76" s="527">
        <f>IF(AN76=0,0,(AP76/AN76)*100)</f>
        <v>0</v>
      </c>
      <c r="AS76" s="528"/>
      <c r="AT76" s="541">
        <f>AB76+AH76+AN76</f>
        <v>5</v>
      </c>
      <c r="AU76" s="542"/>
      <c r="AV76" s="545">
        <f>AD76+AJ76+AP76</f>
        <v>0</v>
      </c>
      <c r="AW76" s="546"/>
      <c r="AX76" s="527">
        <f>IF(AT76=0,0,(AV76/AT76)*100)</f>
        <v>0</v>
      </c>
      <c r="AY76" s="528"/>
      <c r="AZ76" s="519"/>
      <c r="BA76" s="520"/>
      <c r="BB76" s="523"/>
      <c r="BC76" s="524"/>
      <c r="BD76" s="527">
        <f>IF(AZ76=0,0,(BB76/AZ76)*100)</f>
        <v>0</v>
      </c>
      <c r="BE76" s="528"/>
      <c r="BF76" s="541">
        <f>AT76+AZ76</f>
        <v>5</v>
      </c>
      <c r="BG76" s="542"/>
      <c r="BH76" s="545">
        <f>AV76+BB76</f>
        <v>0</v>
      </c>
      <c r="BI76" s="546"/>
      <c r="BJ76" s="527">
        <f>IF(BF76=0,0,(BH76/BF76)*100)</f>
        <v>0</v>
      </c>
      <c r="BK76" s="528"/>
      <c r="BL76" s="549">
        <f>(AD76*2)+(AJ76*2)+(AP76*3)+BB76</f>
        <v>0</v>
      </c>
      <c r="BM76" s="550"/>
      <c r="BN76" s="551"/>
      <c r="BO76" s="501" t="e">
        <f>(BL76*BR$74)+(N76*BR$75)+(X76*BR$76)+(R76*BR$77)+(V76*BR$78)+(Z76*BR$79)</f>
        <v>#REF!</v>
      </c>
      <c r="BP76" s="501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03" t="str">
        <f>IF(ROSTER!D$10="","",ROSTER!D$10)</f>
        <v>Falatea</v>
      </c>
      <c r="D77" s="504"/>
      <c r="E77" s="510"/>
      <c r="F77" s="512"/>
      <c r="G77" s="514"/>
      <c r="H77" s="517"/>
      <c r="I77" s="518"/>
      <c r="J77" s="521"/>
      <c r="K77" s="522"/>
      <c r="L77" s="525"/>
      <c r="M77" s="526"/>
      <c r="N77" s="539" t="s">
        <v>14</v>
      </c>
      <c r="O77" s="540"/>
      <c r="P77" s="521"/>
      <c r="Q77" s="522"/>
      <c r="R77" s="525"/>
      <c r="S77" s="526"/>
      <c r="T77" s="529"/>
      <c r="U77" s="530"/>
      <c r="V77" s="532"/>
      <c r="W77" s="518"/>
      <c r="X77" s="521"/>
      <c r="Y77" s="518"/>
      <c r="Z77" s="521"/>
      <c r="AA77" s="518"/>
      <c r="AB77" s="521"/>
      <c r="AC77" s="522"/>
      <c r="AD77" s="525"/>
      <c r="AE77" s="526"/>
      <c r="AF77" s="535"/>
      <c r="AG77" s="536"/>
      <c r="AH77" s="521"/>
      <c r="AI77" s="522"/>
      <c r="AJ77" s="525"/>
      <c r="AK77" s="526"/>
      <c r="AL77" s="529"/>
      <c r="AM77" s="530"/>
      <c r="AN77" s="521"/>
      <c r="AO77" s="522"/>
      <c r="AP77" s="525"/>
      <c r="AQ77" s="526"/>
      <c r="AR77" s="529"/>
      <c r="AS77" s="530"/>
      <c r="AT77" s="543"/>
      <c r="AU77" s="544"/>
      <c r="AV77" s="547"/>
      <c r="AW77" s="548"/>
      <c r="AX77" s="529"/>
      <c r="AY77" s="530"/>
      <c r="AZ77" s="521"/>
      <c r="BA77" s="522"/>
      <c r="BB77" s="525"/>
      <c r="BC77" s="526"/>
      <c r="BD77" s="529"/>
      <c r="BE77" s="530"/>
      <c r="BF77" s="543"/>
      <c r="BG77" s="544"/>
      <c r="BH77" s="547"/>
      <c r="BI77" s="548"/>
      <c r="BJ77" s="529"/>
      <c r="BK77" s="530"/>
      <c r="BL77" s="552"/>
      <c r="BM77" s="553"/>
      <c r="BN77" s="554"/>
      <c r="BO77" s="502"/>
      <c r="BP77" s="502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05" t="str">
        <f>IF(ROSTER!B$12="","",ROSTER!B$12)</f>
        <v>20</v>
      </c>
      <c r="C78" s="507" t="str">
        <f>IF(ROSTER!C$12="","",ROSTER!C$12)</f>
        <v>Devry</v>
      </c>
      <c r="D78" s="508"/>
      <c r="E78" s="509"/>
      <c r="F78" s="511">
        <f>IF(E78="y",1,IF(E78="S",1,0))</f>
        <v>0</v>
      </c>
      <c r="G78" s="513">
        <f>IF(E78="S",1,0)</f>
        <v>0</v>
      </c>
      <c r="H78" s="515"/>
      <c r="I78" s="516"/>
      <c r="J78" s="519">
        <v>1</v>
      </c>
      <c r="K78" s="520"/>
      <c r="L78" s="523">
        <v>1</v>
      </c>
      <c r="M78" s="524"/>
      <c r="N78" s="537">
        <f>L78+J78</f>
        <v>2</v>
      </c>
      <c r="O78" s="538"/>
      <c r="P78" s="519"/>
      <c r="Q78" s="520"/>
      <c r="R78" s="523"/>
      <c r="S78" s="524"/>
      <c r="T78" s="527">
        <f t="shared" ref="T78" si="58">R78-P78</f>
        <v>0</v>
      </c>
      <c r="U78" s="528"/>
      <c r="V78" s="531"/>
      <c r="W78" s="516"/>
      <c r="X78" s="519"/>
      <c r="Y78" s="516"/>
      <c r="Z78" s="519"/>
      <c r="AA78" s="516"/>
      <c r="AB78" s="519"/>
      <c r="AC78" s="520"/>
      <c r="AD78" s="523"/>
      <c r="AE78" s="524"/>
      <c r="AF78" s="533">
        <f>IF(AB78=0,0,(AD78/AB78)*100)</f>
        <v>0</v>
      </c>
      <c r="AG78" s="534"/>
      <c r="AH78" s="519"/>
      <c r="AI78" s="520"/>
      <c r="AJ78" s="523"/>
      <c r="AK78" s="524"/>
      <c r="AL78" s="527">
        <f>IF(AH78=0,0,(AJ78/AH78)*100)</f>
        <v>0</v>
      </c>
      <c r="AM78" s="528"/>
      <c r="AN78" s="519">
        <v>4</v>
      </c>
      <c r="AO78" s="520"/>
      <c r="AP78" s="523">
        <v>0</v>
      </c>
      <c r="AQ78" s="524"/>
      <c r="AR78" s="527">
        <f>IF(AN78=0,0,(AP78/AN78)*100)</f>
        <v>0</v>
      </c>
      <c r="AS78" s="528"/>
      <c r="AT78" s="541">
        <f>AB78+AH78+AN78</f>
        <v>4</v>
      </c>
      <c r="AU78" s="542"/>
      <c r="AV78" s="545">
        <f>AD78+AJ78+AP78</f>
        <v>0</v>
      </c>
      <c r="AW78" s="546"/>
      <c r="AX78" s="527">
        <f>IF(AT78=0,0,(AV78/AT78)*100)</f>
        <v>0</v>
      </c>
      <c r="AY78" s="528"/>
      <c r="AZ78" s="519"/>
      <c r="BA78" s="520"/>
      <c r="BB78" s="523"/>
      <c r="BC78" s="524"/>
      <c r="BD78" s="527">
        <f>IF(AZ78=0,0,(BB78/AZ78)*100)</f>
        <v>0</v>
      </c>
      <c r="BE78" s="528"/>
      <c r="BF78" s="541">
        <f>AT78+AZ78</f>
        <v>4</v>
      </c>
      <c r="BG78" s="542"/>
      <c r="BH78" s="545">
        <f>AV78+BB78</f>
        <v>0</v>
      </c>
      <c r="BI78" s="546"/>
      <c r="BJ78" s="527">
        <f>IF(BF78=0,0,(BH78/BF78)*100)</f>
        <v>0</v>
      </c>
      <c r="BK78" s="528"/>
      <c r="BL78" s="549">
        <f>(AD78*2)+(AJ78*2)+(AP78*3)+BB78</f>
        <v>0</v>
      </c>
      <c r="BM78" s="550"/>
      <c r="BN78" s="551"/>
      <c r="BO78" s="501" t="e">
        <f>(BL78*BR$74)+(N78*BR$75)+(X78*BR$76)+(R78*BR$77)+(V78*BR$78)+(Z78*BR$79)</f>
        <v>#REF!</v>
      </c>
      <c r="BP78" s="501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06"/>
      <c r="C79" s="503" t="str">
        <f>IF(ROSTER!D$12="","",ROSTER!D$12)</f>
        <v>Millett</v>
      </c>
      <c r="D79" s="504"/>
      <c r="E79" s="510"/>
      <c r="F79" s="512"/>
      <c r="G79" s="514"/>
      <c r="H79" s="517"/>
      <c r="I79" s="518"/>
      <c r="J79" s="521"/>
      <c r="K79" s="522"/>
      <c r="L79" s="525"/>
      <c r="M79" s="526"/>
      <c r="N79" s="539" t="s">
        <v>14</v>
      </c>
      <c r="O79" s="540"/>
      <c r="P79" s="521"/>
      <c r="Q79" s="522"/>
      <c r="R79" s="525"/>
      <c r="S79" s="526"/>
      <c r="T79" s="529"/>
      <c r="U79" s="530"/>
      <c r="V79" s="532"/>
      <c r="W79" s="518"/>
      <c r="X79" s="521"/>
      <c r="Y79" s="518"/>
      <c r="Z79" s="521"/>
      <c r="AA79" s="518"/>
      <c r="AB79" s="521"/>
      <c r="AC79" s="522"/>
      <c r="AD79" s="525"/>
      <c r="AE79" s="526"/>
      <c r="AF79" s="535"/>
      <c r="AG79" s="536"/>
      <c r="AH79" s="521"/>
      <c r="AI79" s="522"/>
      <c r="AJ79" s="525"/>
      <c r="AK79" s="526"/>
      <c r="AL79" s="529"/>
      <c r="AM79" s="530"/>
      <c r="AN79" s="521"/>
      <c r="AO79" s="522"/>
      <c r="AP79" s="525"/>
      <c r="AQ79" s="526"/>
      <c r="AR79" s="529"/>
      <c r="AS79" s="530"/>
      <c r="AT79" s="543"/>
      <c r="AU79" s="544"/>
      <c r="AV79" s="547"/>
      <c r="AW79" s="548"/>
      <c r="AX79" s="529"/>
      <c r="AY79" s="530"/>
      <c r="AZ79" s="521"/>
      <c r="BA79" s="522"/>
      <c r="BB79" s="525"/>
      <c r="BC79" s="526"/>
      <c r="BD79" s="529"/>
      <c r="BE79" s="530"/>
      <c r="BF79" s="543"/>
      <c r="BG79" s="544"/>
      <c r="BH79" s="547"/>
      <c r="BI79" s="548"/>
      <c r="BJ79" s="529"/>
      <c r="BK79" s="530"/>
      <c r="BL79" s="552"/>
      <c r="BM79" s="553"/>
      <c r="BN79" s="554"/>
      <c r="BO79" s="502"/>
      <c r="BP79" s="502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05" t="str">
        <f>IF(ROSTER!B$14="","",ROSTER!B$14)</f>
        <v>5</v>
      </c>
      <c r="C80" s="507" t="str">
        <f>IF(ROSTER!C$14="","",ROSTER!C$14)</f>
        <v>Maria</v>
      </c>
      <c r="D80" s="508"/>
      <c r="E80" s="509"/>
      <c r="F80" s="511">
        <f>IF(E80="y",1,IF(E80="S",1,0))</f>
        <v>0</v>
      </c>
      <c r="G80" s="513">
        <f>IF(E80="S",1,0)</f>
        <v>0</v>
      </c>
      <c r="H80" s="515"/>
      <c r="I80" s="516"/>
      <c r="J80" s="519">
        <v>5</v>
      </c>
      <c r="K80" s="520"/>
      <c r="L80" s="523">
        <v>1</v>
      </c>
      <c r="M80" s="524"/>
      <c r="N80" s="537">
        <f>L80+J80</f>
        <v>6</v>
      </c>
      <c r="O80" s="538"/>
      <c r="P80" s="519">
        <v>3</v>
      </c>
      <c r="Q80" s="520"/>
      <c r="R80" s="523">
        <v>3</v>
      </c>
      <c r="S80" s="524"/>
      <c r="T80" s="527">
        <f t="shared" ref="T80" si="59">R80-P80</f>
        <v>0</v>
      </c>
      <c r="U80" s="528"/>
      <c r="V80" s="531"/>
      <c r="W80" s="516"/>
      <c r="X80" s="519">
        <v>3</v>
      </c>
      <c r="Y80" s="516"/>
      <c r="Z80" s="519"/>
      <c r="AA80" s="516"/>
      <c r="AB80" s="519"/>
      <c r="AC80" s="520"/>
      <c r="AD80" s="523"/>
      <c r="AE80" s="524"/>
      <c r="AF80" s="533">
        <f>IF(AB80=0,0,(AD80/AB80)*100)</f>
        <v>0</v>
      </c>
      <c r="AG80" s="534"/>
      <c r="AH80" s="519">
        <v>9</v>
      </c>
      <c r="AI80" s="520"/>
      <c r="AJ80" s="523">
        <v>2</v>
      </c>
      <c r="AK80" s="524"/>
      <c r="AL80" s="527">
        <f>IF(AH80=0,0,(AJ80/AH80)*100)</f>
        <v>22.222222222222221</v>
      </c>
      <c r="AM80" s="528"/>
      <c r="AN80" s="519">
        <v>6</v>
      </c>
      <c r="AO80" s="520"/>
      <c r="AP80" s="523">
        <v>2</v>
      </c>
      <c r="AQ80" s="524"/>
      <c r="AR80" s="527">
        <f>IF(AN80=0,0,(AP80/AN80)*100)</f>
        <v>33.333333333333329</v>
      </c>
      <c r="AS80" s="528"/>
      <c r="AT80" s="541">
        <f>AB80+AH80+AN80</f>
        <v>15</v>
      </c>
      <c r="AU80" s="542"/>
      <c r="AV80" s="545">
        <f>AD80+AJ80+AP80</f>
        <v>4</v>
      </c>
      <c r="AW80" s="546"/>
      <c r="AX80" s="527">
        <f>IF(AT80=0,0,(AV80/AT80)*100)</f>
        <v>26.666666666666668</v>
      </c>
      <c r="AY80" s="528"/>
      <c r="AZ80" s="519"/>
      <c r="BA80" s="520"/>
      <c r="BB80" s="523"/>
      <c r="BC80" s="524"/>
      <c r="BD80" s="527">
        <f>IF(AZ80=0,0,(BB80/AZ80)*100)</f>
        <v>0</v>
      </c>
      <c r="BE80" s="528"/>
      <c r="BF80" s="541">
        <f>AT80+AZ80</f>
        <v>15</v>
      </c>
      <c r="BG80" s="542"/>
      <c r="BH80" s="545">
        <f>AV80+BB80</f>
        <v>4</v>
      </c>
      <c r="BI80" s="546"/>
      <c r="BJ80" s="527">
        <f>IF(BF80=0,0,(BH80/BF80)*100)</f>
        <v>26.666666666666668</v>
      </c>
      <c r="BK80" s="528"/>
      <c r="BL80" s="549">
        <f>(AD80*2)+(AJ80*2)+(AP80*3)+BB80</f>
        <v>10</v>
      </c>
      <c r="BM80" s="550"/>
      <c r="BN80" s="551"/>
      <c r="BO80" s="501" t="e">
        <f>(BL80*BR$74)+(N80*BR$75)+(X80*BR$76)+(R80*BR$77)+(V80*BR$78)+(Z80*BR$79)</f>
        <v>#REF!</v>
      </c>
      <c r="BP80" s="501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06"/>
      <c r="C81" s="503" t="str">
        <f>IF(ROSTER!D$14="","",ROSTER!D$14)</f>
        <v>Albiero</v>
      </c>
      <c r="D81" s="504"/>
      <c r="E81" s="510"/>
      <c r="F81" s="512"/>
      <c r="G81" s="514"/>
      <c r="H81" s="517"/>
      <c r="I81" s="518"/>
      <c r="J81" s="521"/>
      <c r="K81" s="522"/>
      <c r="L81" s="525"/>
      <c r="M81" s="526"/>
      <c r="N81" s="539" t="s">
        <v>14</v>
      </c>
      <c r="O81" s="540"/>
      <c r="P81" s="521"/>
      <c r="Q81" s="522"/>
      <c r="R81" s="525"/>
      <c r="S81" s="526"/>
      <c r="T81" s="529"/>
      <c r="U81" s="530"/>
      <c r="V81" s="532"/>
      <c r="W81" s="518"/>
      <c r="X81" s="521"/>
      <c r="Y81" s="518"/>
      <c r="Z81" s="521"/>
      <c r="AA81" s="518"/>
      <c r="AB81" s="521"/>
      <c r="AC81" s="522"/>
      <c r="AD81" s="525"/>
      <c r="AE81" s="526"/>
      <c r="AF81" s="535"/>
      <c r="AG81" s="536"/>
      <c r="AH81" s="521"/>
      <c r="AI81" s="522"/>
      <c r="AJ81" s="525"/>
      <c r="AK81" s="526"/>
      <c r="AL81" s="529"/>
      <c r="AM81" s="530"/>
      <c r="AN81" s="521"/>
      <c r="AO81" s="522"/>
      <c r="AP81" s="525"/>
      <c r="AQ81" s="526"/>
      <c r="AR81" s="529"/>
      <c r="AS81" s="530"/>
      <c r="AT81" s="543"/>
      <c r="AU81" s="544"/>
      <c r="AV81" s="547"/>
      <c r="AW81" s="548"/>
      <c r="AX81" s="529"/>
      <c r="AY81" s="530"/>
      <c r="AZ81" s="521"/>
      <c r="BA81" s="522"/>
      <c r="BB81" s="525"/>
      <c r="BC81" s="526"/>
      <c r="BD81" s="529"/>
      <c r="BE81" s="530"/>
      <c r="BF81" s="543"/>
      <c r="BG81" s="544"/>
      <c r="BH81" s="547"/>
      <c r="BI81" s="548"/>
      <c r="BJ81" s="529"/>
      <c r="BK81" s="530"/>
      <c r="BL81" s="552"/>
      <c r="BM81" s="553"/>
      <c r="BN81" s="554"/>
      <c r="BO81" s="502"/>
      <c r="BP81" s="502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05" t="str">
        <f>IF(ROSTER!B$16="","",ROSTER!B$16)</f>
        <v>10</v>
      </c>
      <c r="C82" s="507" t="str">
        <f>IF(ROSTER!C$16="","",ROSTER!C$16)</f>
        <v>Tegan</v>
      </c>
      <c r="D82" s="508"/>
      <c r="E82" s="509"/>
      <c r="F82" s="511">
        <f>IF(E82="y",1,IF(E82="S",1,0))</f>
        <v>0</v>
      </c>
      <c r="G82" s="513">
        <f>IF(E82="S",1,0)</f>
        <v>0</v>
      </c>
      <c r="H82" s="515"/>
      <c r="I82" s="516"/>
      <c r="J82" s="519">
        <v>3</v>
      </c>
      <c r="K82" s="520"/>
      <c r="L82" s="523"/>
      <c r="M82" s="524"/>
      <c r="N82" s="537">
        <f>L82+J82</f>
        <v>3</v>
      </c>
      <c r="O82" s="538"/>
      <c r="P82" s="519">
        <v>4</v>
      </c>
      <c r="Q82" s="520"/>
      <c r="R82" s="523">
        <v>4</v>
      </c>
      <c r="S82" s="524"/>
      <c r="T82" s="527">
        <f t="shared" ref="T82" si="60">R82-P82</f>
        <v>0</v>
      </c>
      <c r="U82" s="528"/>
      <c r="V82" s="531"/>
      <c r="W82" s="516"/>
      <c r="X82" s="519">
        <v>1</v>
      </c>
      <c r="Y82" s="516"/>
      <c r="Z82" s="519"/>
      <c r="AA82" s="516"/>
      <c r="AB82" s="519"/>
      <c r="AC82" s="520"/>
      <c r="AD82" s="523"/>
      <c r="AE82" s="524"/>
      <c r="AF82" s="533">
        <f>IF(AB82=0,0,(AD82/AB82)*100)</f>
        <v>0</v>
      </c>
      <c r="AG82" s="534"/>
      <c r="AH82" s="519">
        <v>6</v>
      </c>
      <c r="AI82" s="520"/>
      <c r="AJ82" s="523">
        <v>3</v>
      </c>
      <c r="AK82" s="524"/>
      <c r="AL82" s="527">
        <f>IF(AH82=0,0,(AJ82/AH82)*100)</f>
        <v>50</v>
      </c>
      <c r="AM82" s="528"/>
      <c r="AN82" s="519">
        <v>5</v>
      </c>
      <c r="AO82" s="520"/>
      <c r="AP82" s="523">
        <v>0</v>
      </c>
      <c r="AQ82" s="524"/>
      <c r="AR82" s="527">
        <f>IF(AN82=0,0,(AP82/AN82)*100)</f>
        <v>0</v>
      </c>
      <c r="AS82" s="528"/>
      <c r="AT82" s="541">
        <f>AB82+AH82+AN82</f>
        <v>11</v>
      </c>
      <c r="AU82" s="542"/>
      <c r="AV82" s="545">
        <f>AD82+AJ82+AP82</f>
        <v>3</v>
      </c>
      <c r="AW82" s="546"/>
      <c r="AX82" s="527">
        <f>IF(AT82=0,0,(AV82/AT82)*100)</f>
        <v>27.27272727272727</v>
      </c>
      <c r="AY82" s="528"/>
      <c r="AZ82" s="519"/>
      <c r="BA82" s="520"/>
      <c r="BB82" s="523"/>
      <c r="BC82" s="524"/>
      <c r="BD82" s="527">
        <f>IF(AZ82=0,0,(BB82/AZ82)*100)</f>
        <v>0</v>
      </c>
      <c r="BE82" s="528"/>
      <c r="BF82" s="541">
        <f>AT82+AZ82</f>
        <v>11</v>
      </c>
      <c r="BG82" s="542"/>
      <c r="BH82" s="545">
        <f>AV82+BB82</f>
        <v>3</v>
      </c>
      <c r="BI82" s="546"/>
      <c r="BJ82" s="527">
        <f>IF(BF82=0,0,(BH82/BF82)*100)</f>
        <v>27.27272727272727</v>
      </c>
      <c r="BK82" s="528"/>
      <c r="BL82" s="549">
        <f>(AD82*2)+(AJ82*2)+(AP82*3)+BB82</f>
        <v>6</v>
      </c>
      <c r="BM82" s="550"/>
      <c r="BN82" s="551"/>
      <c r="BO82" s="501" t="e">
        <f>(BL82*BR$74)+(N82*BR$75)+(X82*BR$76)+(R82*BR$77)+(V82*BR$78)+(Z82*BR$79)</f>
        <v>#REF!</v>
      </c>
      <c r="BP82" s="501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06"/>
      <c r="C83" s="503" t="str">
        <f>IF(ROSTER!D$16="","",ROSTER!D$16)</f>
        <v>Graham</v>
      </c>
      <c r="D83" s="504"/>
      <c r="E83" s="510"/>
      <c r="F83" s="512"/>
      <c r="G83" s="514"/>
      <c r="H83" s="517"/>
      <c r="I83" s="518"/>
      <c r="J83" s="521"/>
      <c r="K83" s="522"/>
      <c r="L83" s="525"/>
      <c r="M83" s="526"/>
      <c r="N83" s="539" t="s">
        <v>14</v>
      </c>
      <c r="O83" s="540"/>
      <c r="P83" s="521"/>
      <c r="Q83" s="522"/>
      <c r="R83" s="525"/>
      <c r="S83" s="526"/>
      <c r="T83" s="529"/>
      <c r="U83" s="530"/>
      <c r="V83" s="532"/>
      <c r="W83" s="518"/>
      <c r="X83" s="521"/>
      <c r="Y83" s="518"/>
      <c r="Z83" s="521"/>
      <c r="AA83" s="518"/>
      <c r="AB83" s="521"/>
      <c r="AC83" s="522"/>
      <c r="AD83" s="525"/>
      <c r="AE83" s="526"/>
      <c r="AF83" s="535"/>
      <c r="AG83" s="536"/>
      <c r="AH83" s="521"/>
      <c r="AI83" s="522"/>
      <c r="AJ83" s="525"/>
      <c r="AK83" s="526"/>
      <c r="AL83" s="529"/>
      <c r="AM83" s="530"/>
      <c r="AN83" s="521"/>
      <c r="AO83" s="522"/>
      <c r="AP83" s="525"/>
      <c r="AQ83" s="526"/>
      <c r="AR83" s="529"/>
      <c r="AS83" s="530"/>
      <c r="AT83" s="543"/>
      <c r="AU83" s="544"/>
      <c r="AV83" s="547"/>
      <c r="AW83" s="548"/>
      <c r="AX83" s="529"/>
      <c r="AY83" s="530"/>
      <c r="AZ83" s="521"/>
      <c r="BA83" s="522"/>
      <c r="BB83" s="525"/>
      <c r="BC83" s="526"/>
      <c r="BD83" s="529"/>
      <c r="BE83" s="530"/>
      <c r="BF83" s="543"/>
      <c r="BG83" s="544"/>
      <c r="BH83" s="547"/>
      <c r="BI83" s="548"/>
      <c r="BJ83" s="529"/>
      <c r="BK83" s="530"/>
      <c r="BL83" s="552"/>
      <c r="BM83" s="553"/>
      <c r="BN83" s="554"/>
      <c r="BO83" s="502"/>
      <c r="BP83" s="502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05" t="str">
        <f>IF(ROSTER!B$18="","",ROSTER!B$18)</f>
        <v>11</v>
      </c>
      <c r="C84" s="507" t="str">
        <f>IF(ROSTER!C$18="","",ROSTER!C$18)</f>
        <v>Kaylee</v>
      </c>
      <c r="D84" s="508"/>
      <c r="E84" s="509"/>
      <c r="F84" s="511">
        <f>IF(E84="y",1,IF(E84="S",1,0))</f>
        <v>0</v>
      </c>
      <c r="G84" s="513">
        <f>IF(E84="S",1,0)</f>
        <v>0</v>
      </c>
      <c r="H84" s="515"/>
      <c r="I84" s="516"/>
      <c r="J84" s="519">
        <v>1</v>
      </c>
      <c r="K84" s="520"/>
      <c r="L84" s="523"/>
      <c r="M84" s="524"/>
      <c r="N84" s="537">
        <f>L84+J84</f>
        <v>1</v>
      </c>
      <c r="O84" s="538"/>
      <c r="P84" s="519">
        <v>1</v>
      </c>
      <c r="Q84" s="520"/>
      <c r="R84" s="523"/>
      <c r="S84" s="524"/>
      <c r="T84" s="527">
        <f t="shared" ref="T84" si="61">R84-P84</f>
        <v>-1</v>
      </c>
      <c r="U84" s="528"/>
      <c r="V84" s="531"/>
      <c r="W84" s="516"/>
      <c r="X84" s="519">
        <v>1</v>
      </c>
      <c r="Y84" s="516"/>
      <c r="Z84" s="519"/>
      <c r="AA84" s="516"/>
      <c r="AB84" s="519"/>
      <c r="AC84" s="520"/>
      <c r="AD84" s="523"/>
      <c r="AE84" s="524"/>
      <c r="AF84" s="533">
        <f>IF(AB84=0,0,(AD84/AB84)*100)</f>
        <v>0</v>
      </c>
      <c r="AG84" s="534"/>
      <c r="AH84" s="519">
        <v>2</v>
      </c>
      <c r="AI84" s="520"/>
      <c r="AJ84" s="523">
        <v>2</v>
      </c>
      <c r="AK84" s="524"/>
      <c r="AL84" s="527">
        <f>IF(AH84=0,0,(AJ84/AH84)*100)</f>
        <v>100</v>
      </c>
      <c r="AM84" s="528"/>
      <c r="AN84" s="519">
        <v>2</v>
      </c>
      <c r="AO84" s="520"/>
      <c r="AP84" s="523">
        <v>0</v>
      </c>
      <c r="AQ84" s="524"/>
      <c r="AR84" s="527">
        <f>IF(AN84=0,0,(AP84/AN84)*100)</f>
        <v>0</v>
      </c>
      <c r="AS84" s="528"/>
      <c r="AT84" s="541">
        <f>AB84+AH84+AN84</f>
        <v>4</v>
      </c>
      <c r="AU84" s="542"/>
      <c r="AV84" s="545">
        <f>AD84+AJ84+AP84</f>
        <v>2</v>
      </c>
      <c r="AW84" s="546"/>
      <c r="AX84" s="527">
        <f>IF(AT84=0,0,(AV84/AT84)*100)</f>
        <v>50</v>
      </c>
      <c r="AY84" s="528"/>
      <c r="AZ84" s="519"/>
      <c r="BA84" s="520"/>
      <c r="BB84" s="523"/>
      <c r="BC84" s="524"/>
      <c r="BD84" s="527">
        <f>IF(AZ84=0,0,(BB84/AZ84)*100)</f>
        <v>0</v>
      </c>
      <c r="BE84" s="528"/>
      <c r="BF84" s="541">
        <f>AT84+AZ84</f>
        <v>4</v>
      </c>
      <c r="BG84" s="542"/>
      <c r="BH84" s="545">
        <f>AV84+BB84</f>
        <v>2</v>
      </c>
      <c r="BI84" s="546"/>
      <c r="BJ84" s="527">
        <f>IF(BF84=0,0,(BH84/BF84)*100)</f>
        <v>50</v>
      </c>
      <c r="BK84" s="528"/>
      <c r="BL84" s="549">
        <f>(AD84*2)+(AJ84*2)+(AP84*3)+BB84</f>
        <v>4</v>
      </c>
      <c r="BM84" s="550"/>
      <c r="BN84" s="551"/>
      <c r="BO84" s="501" t="e">
        <f>(BL84*BR$74)+(N84*BR$75)+(X84*BR$76)+(R84*BR$77)+(V84*BR$78)+(Z84*BR$79)</f>
        <v>#REF!</v>
      </c>
      <c r="BP84" s="501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06"/>
      <c r="C85" s="503" t="str">
        <f>IF(ROSTER!D$18="","",ROSTER!D$18)</f>
        <v>Smiler</v>
      </c>
      <c r="D85" s="504"/>
      <c r="E85" s="510"/>
      <c r="F85" s="512"/>
      <c r="G85" s="514"/>
      <c r="H85" s="517"/>
      <c r="I85" s="518"/>
      <c r="J85" s="521"/>
      <c r="K85" s="522"/>
      <c r="L85" s="525"/>
      <c r="M85" s="526"/>
      <c r="N85" s="539"/>
      <c r="O85" s="540"/>
      <c r="P85" s="521"/>
      <c r="Q85" s="522"/>
      <c r="R85" s="525"/>
      <c r="S85" s="526"/>
      <c r="T85" s="529"/>
      <c r="U85" s="530"/>
      <c r="V85" s="532"/>
      <c r="W85" s="518"/>
      <c r="X85" s="521"/>
      <c r="Y85" s="518"/>
      <c r="Z85" s="521"/>
      <c r="AA85" s="518"/>
      <c r="AB85" s="521"/>
      <c r="AC85" s="522"/>
      <c r="AD85" s="525"/>
      <c r="AE85" s="526"/>
      <c r="AF85" s="535"/>
      <c r="AG85" s="536"/>
      <c r="AH85" s="521"/>
      <c r="AI85" s="522"/>
      <c r="AJ85" s="525"/>
      <c r="AK85" s="526"/>
      <c r="AL85" s="529"/>
      <c r="AM85" s="530"/>
      <c r="AN85" s="521"/>
      <c r="AO85" s="522"/>
      <c r="AP85" s="525"/>
      <c r="AQ85" s="526"/>
      <c r="AR85" s="529"/>
      <c r="AS85" s="530"/>
      <c r="AT85" s="543"/>
      <c r="AU85" s="544"/>
      <c r="AV85" s="547"/>
      <c r="AW85" s="548"/>
      <c r="AX85" s="529"/>
      <c r="AY85" s="530"/>
      <c r="AZ85" s="521"/>
      <c r="BA85" s="522"/>
      <c r="BB85" s="525"/>
      <c r="BC85" s="526"/>
      <c r="BD85" s="529"/>
      <c r="BE85" s="530"/>
      <c r="BF85" s="543"/>
      <c r="BG85" s="544"/>
      <c r="BH85" s="547"/>
      <c r="BI85" s="548"/>
      <c r="BJ85" s="529"/>
      <c r="BK85" s="530"/>
      <c r="BL85" s="552"/>
      <c r="BM85" s="553"/>
      <c r="BN85" s="554"/>
      <c r="BO85" s="502"/>
      <c r="BP85" s="502"/>
      <c r="BQ85" s="54"/>
      <c r="BR85" s="54"/>
      <c r="BS85" s="54"/>
    </row>
    <row r="86" spans="1:71" ht="21.75" customHeight="1" x14ac:dyDescent="0.2">
      <c r="A86" s="54"/>
      <c r="B86" s="505" t="str">
        <f>IF(ROSTER!B$20="","",ROSTER!B$20)</f>
        <v>12</v>
      </c>
      <c r="C86" s="507" t="str">
        <f>IF(ROSTER!C$20="","",ROSTER!C$20)</f>
        <v>Lauren</v>
      </c>
      <c r="D86" s="508"/>
      <c r="E86" s="509"/>
      <c r="F86" s="511">
        <f>IF(E86="y",1,IF(E86="S",1,0))</f>
        <v>0</v>
      </c>
      <c r="G86" s="513">
        <f>IF(E86="S",1,0)</f>
        <v>0</v>
      </c>
      <c r="H86" s="515"/>
      <c r="I86" s="516"/>
      <c r="J86" s="519">
        <v>10</v>
      </c>
      <c r="K86" s="520"/>
      <c r="L86" s="523">
        <v>2</v>
      </c>
      <c r="M86" s="524"/>
      <c r="N86" s="537">
        <f>L86+J86</f>
        <v>12</v>
      </c>
      <c r="O86" s="538"/>
      <c r="P86" s="519">
        <v>2</v>
      </c>
      <c r="Q86" s="520"/>
      <c r="R86" s="523">
        <v>1</v>
      </c>
      <c r="S86" s="524"/>
      <c r="T86" s="527">
        <f t="shared" ref="T86" si="62">R86-P86</f>
        <v>-1</v>
      </c>
      <c r="U86" s="528"/>
      <c r="V86" s="531"/>
      <c r="W86" s="516"/>
      <c r="X86" s="519">
        <v>1</v>
      </c>
      <c r="Y86" s="516"/>
      <c r="Z86" s="519"/>
      <c r="AA86" s="516"/>
      <c r="AB86" s="519"/>
      <c r="AC86" s="520"/>
      <c r="AD86" s="523"/>
      <c r="AE86" s="524"/>
      <c r="AF86" s="533">
        <f>IF(AB86=0,0,(AD86/AB86)*100)</f>
        <v>0</v>
      </c>
      <c r="AG86" s="534"/>
      <c r="AH86" s="519">
        <v>13</v>
      </c>
      <c r="AI86" s="520"/>
      <c r="AJ86" s="523">
        <v>4</v>
      </c>
      <c r="AK86" s="524"/>
      <c r="AL86" s="527">
        <f>IF(AH86=0,0,(AJ86/AH86)*100)</f>
        <v>30.76923076923077</v>
      </c>
      <c r="AM86" s="528"/>
      <c r="AN86" s="519"/>
      <c r="AO86" s="520"/>
      <c r="AP86" s="523"/>
      <c r="AQ86" s="524"/>
      <c r="AR86" s="527">
        <f>IF(AN86=0,0,(AP86/AN86)*100)</f>
        <v>0</v>
      </c>
      <c r="AS86" s="528"/>
      <c r="AT86" s="541">
        <f>AB86+AH86+AN86</f>
        <v>13</v>
      </c>
      <c r="AU86" s="542"/>
      <c r="AV86" s="545">
        <f>AD86+AJ86+AP86</f>
        <v>4</v>
      </c>
      <c r="AW86" s="546"/>
      <c r="AX86" s="527">
        <f>IF(AT86=0,0,(AV86/AT86)*100)</f>
        <v>30.76923076923077</v>
      </c>
      <c r="AY86" s="528"/>
      <c r="AZ86" s="519"/>
      <c r="BA86" s="520"/>
      <c r="BB86" s="523"/>
      <c r="BC86" s="524"/>
      <c r="BD86" s="527">
        <f>IF(AZ86=0,0,(BB86/AZ86)*100)</f>
        <v>0</v>
      </c>
      <c r="BE86" s="528"/>
      <c r="BF86" s="541">
        <f>AT86+AZ86</f>
        <v>13</v>
      </c>
      <c r="BG86" s="542"/>
      <c r="BH86" s="545">
        <f>AV86+BB86</f>
        <v>4</v>
      </c>
      <c r="BI86" s="546"/>
      <c r="BJ86" s="527">
        <f>IF(BF86=0,0,(BH86/BF86)*100)</f>
        <v>30.76923076923077</v>
      </c>
      <c r="BK86" s="528"/>
      <c r="BL86" s="549">
        <f>(AD86*2)+(AJ86*2)+(AP86*3)+BB86</f>
        <v>8</v>
      </c>
      <c r="BM86" s="550"/>
      <c r="BN86" s="551"/>
      <c r="BO86" s="501" t="e">
        <f>(BL86*BR$74)+(N86*BR$75)+(X86*BR$76)+(R86*BR$77)+(V86*BR$78)+(Z86*BR$79)</f>
        <v>#REF!</v>
      </c>
      <c r="BP86" s="501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06"/>
      <c r="C87" s="503" t="str">
        <f>IF(ROSTER!D$20="","",ROSTER!D$20)</f>
        <v>Gustin</v>
      </c>
      <c r="D87" s="504"/>
      <c r="E87" s="510"/>
      <c r="F87" s="512"/>
      <c r="G87" s="514"/>
      <c r="H87" s="517"/>
      <c r="I87" s="518"/>
      <c r="J87" s="521"/>
      <c r="K87" s="522"/>
      <c r="L87" s="525"/>
      <c r="M87" s="526"/>
      <c r="N87" s="539" t="s">
        <v>14</v>
      </c>
      <c r="O87" s="540"/>
      <c r="P87" s="521"/>
      <c r="Q87" s="522"/>
      <c r="R87" s="525"/>
      <c r="S87" s="526"/>
      <c r="T87" s="529"/>
      <c r="U87" s="530"/>
      <c r="V87" s="532"/>
      <c r="W87" s="518"/>
      <c r="X87" s="521"/>
      <c r="Y87" s="518"/>
      <c r="Z87" s="521"/>
      <c r="AA87" s="518"/>
      <c r="AB87" s="521"/>
      <c r="AC87" s="522"/>
      <c r="AD87" s="525"/>
      <c r="AE87" s="526"/>
      <c r="AF87" s="535"/>
      <c r="AG87" s="536"/>
      <c r="AH87" s="521"/>
      <c r="AI87" s="522"/>
      <c r="AJ87" s="525"/>
      <c r="AK87" s="526"/>
      <c r="AL87" s="529"/>
      <c r="AM87" s="530"/>
      <c r="AN87" s="521"/>
      <c r="AO87" s="522"/>
      <c r="AP87" s="525"/>
      <c r="AQ87" s="526"/>
      <c r="AR87" s="529"/>
      <c r="AS87" s="530"/>
      <c r="AT87" s="543"/>
      <c r="AU87" s="544"/>
      <c r="AV87" s="547"/>
      <c r="AW87" s="548"/>
      <c r="AX87" s="529"/>
      <c r="AY87" s="530"/>
      <c r="AZ87" s="521"/>
      <c r="BA87" s="522"/>
      <c r="BB87" s="525"/>
      <c r="BC87" s="526"/>
      <c r="BD87" s="529"/>
      <c r="BE87" s="530"/>
      <c r="BF87" s="543"/>
      <c r="BG87" s="544"/>
      <c r="BH87" s="547"/>
      <c r="BI87" s="548"/>
      <c r="BJ87" s="529"/>
      <c r="BK87" s="530"/>
      <c r="BL87" s="552"/>
      <c r="BM87" s="553"/>
      <c r="BN87" s="554"/>
      <c r="BO87" s="502"/>
      <c r="BP87" s="502"/>
      <c r="BQ87" s="54"/>
      <c r="BR87" s="54"/>
      <c r="BS87" s="54"/>
    </row>
    <row r="88" spans="1:71" ht="21.75" customHeight="1" x14ac:dyDescent="0.2">
      <c r="A88" s="54"/>
      <c r="B88" s="505" t="str">
        <f>IF(ROSTER!B$22="","",ROSTER!B$22)</f>
        <v>13</v>
      </c>
      <c r="C88" s="507" t="str">
        <f>IF(ROSTER!C$22="","",ROSTER!C$22)</f>
        <v>Paisley</v>
      </c>
      <c r="D88" s="508"/>
      <c r="E88" s="509"/>
      <c r="F88" s="511">
        <f>IF(E88="y",1,IF(E88="S",1,0))</f>
        <v>0</v>
      </c>
      <c r="G88" s="513">
        <f>IF(E88="S",1,0)</f>
        <v>0</v>
      </c>
      <c r="H88" s="515"/>
      <c r="I88" s="516"/>
      <c r="J88" s="519">
        <v>7</v>
      </c>
      <c r="K88" s="520"/>
      <c r="L88" s="523">
        <v>3</v>
      </c>
      <c r="M88" s="524"/>
      <c r="N88" s="537">
        <f>L88+J88</f>
        <v>10</v>
      </c>
      <c r="O88" s="538"/>
      <c r="P88" s="519">
        <v>2</v>
      </c>
      <c r="Q88" s="520"/>
      <c r="R88" s="523"/>
      <c r="S88" s="524"/>
      <c r="T88" s="527">
        <f t="shared" ref="T88" si="63">R88-P88</f>
        <v>-2</v>
      </c>
      <c r="U88" s="528"/>
      <c r="V88" s="531"/>
      <c r="W88" s="516"/>
      <c r="X88" s="519">
        <v>2</v>
      </c>
      <c r="Y88" s="516"/>
      <c r="Z88" s="519"/>
      <c r="AA88" s="516"/>
      <c r="AB88" s="519"/>
      <c r="AC88" s="520"/>
      <c r="AD88" s="523"/>
      <c r="AE88" s="524"/>
      <c r="AF88" s="533">
        <f>IF(AB88=0,0,(AD88/AB88)*100)</f>
        <v>0</v>
      </c>
      <c r="AG88" s="534"/>
      <c r="AH88" s="519">
        <v>10</v>
      </c>
      <c r="AI88" s="520"/>
      <c r="AJ88" s="523">
        <v>6</v>
      </c>
      <c r="AK88" s="524"/>
      <c r="AL88" s="527">
        <f>IF(AH88=0,0,(AJ88/AH88)*100)</f>
        <v>60</v>
      </c>
      <c r="AM88" s="528"/>
      <c r="AN88" s="519">
        <v>8</v>
      </c>
      <c r="AO88" s="520"/>
      <c r="AP88" s="523">
        <v>3</v>
      </c>
      <c r="AQ88" s="524"/>
      <c r="AR88" s="527">
        <f>IF(AN88=0,0,(AP88/AN88)*100)</f>
        <v>37.5</v>
      </c>
      <c r="AS88" s="528"/>
      <c r="AT88" s="541">
        <f>AB88+AH88+AN88</f>
        <v>18</v>
      </c>
      <c r="AU88" s="542"/>
      <c r="AV88" s="545">
        <f>AD88+AJ88+AP88</f>
        <v>9</v>
      </c>
      <c r="AW88" s="546"/>
      <c r="AX88" s="527">
        <f>IF(AT88=0,0,(AV88/AT88)*100)</f>
        <v>50</v>
      </c>
      <c r="AY88" s="528"/>
      <c r="AZ88" s="519"/>
      <c r="BA88" s="520"/>
      <c r="BB88" s="523"/>
      <c r="BC88" s="524"/>
      <c r="BD88" s="527">
        <f>IF(AZ88=0,0,(BB88/AZ88)*100)</f>
        <v>0</v>
      </c>
      <c r="BE88" s="528"/>
      <c r="BF88" s="541">
        <f>AT88+AZ88</f>
        <v>18</v>
      </c>
      <c r="BG88" s="542"/>
      <c r="BH88" s="545">
        <f>AV88+BB88</f>
        <v>9</v>
      </c>
      <c r="BI88" s="546"/>
      <c r="BJ88" s="527">
        <f>IF(BF88=0,0,(BH88/BF88)*100)</f>
        <v>50</v>
      </c>
      <c r="BK88" s="528"/>
      <c r="BL88" s="549">
        <f>(AD88*2)+(AJ88*2)+(AP88*3)+BB88</f>
        <v>21</v>
      </c>
      <c r="BM88" s="550"/>
      <c r="BN88" s="551"/>
      <c r="BO88" s="501" t="e">
        <f>(BL88*BR$74)+(N88*BR$75)+(X88*BR$76)+(R88*BR$77)+(V88*BR$78)+(Z88*BR$79)</f>
        <v>#REF!</v>
      </c>
      <c r="BP88" s="501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06"/>
      <c r="C89" s="503" t="str">
        <f>IF(ROSTER!D$22="","",ROSTER!D$22)</f>
        <v>Harding</v>
      </c>
      <c r="D89" s="504"/>
      <c r="E89" s="510"/>
      <c r="F89" s="512"/>
      <c r="G89" s="514"/>
      <c r="H89" s="517"/>
      <c r="I89" s="518"/>
      <c r="J89" s="521"/>
      <c r="K89" s="522"/>
      <c r="L89" s="525"/>
      <c r="M89" s="526"/>
      <c r="N89" s="539" t="s">
        <v>14</v>
      </c>
      <c r="O89" s="540"/>
      <c r="P89" s="521"/>
      <c r="Q89" s="522"/>
      <c r="R89" s="525"/>
      <c r="S89" s="526"/>
      <c r="T89" s="529"/>
      <c r="U89" s="530"/>
      <c r="V89" s="532"/>
      <c r="W89" s="518"/>
      <c r="X89" s="521"/>
      <c r="Y89" s="518"/>
      <c r="Z89" s="521"/>
      <c r="AA89" s="518"/>
      <c r="AB89" s="521"/>
      <c r="AC89" s="522"/>
      <c r="AD89" s="525"/>
      <c r="AE89" s="526"/>
      <c r="AF89" s="535"/>
      <c r="AG89" s="536"/>
      <c r="AH89" s="521"/>
      <c r="AI89" s="522"/>
      <c r="AJ89" s="525"/>
      <c r="AK89" s="526"/>
      <c r="AL89" s="529"/>
      <c r="AM89" s="530"/>
      <c r="AN89" s="521"/>
      <c r="AO89" s="522"/>
      <c r="AP89" s="525"/>
      <c r="AQ89" s="526"/>
      <c r="AR89" s="529"/>
      <c r="AS89" s="530"/>
      <c r="AT89" s="543"/>
      <c r="AU89" s="544"/>
      <c r="AV89" s="547"/>
      <c r="AW89" s="548"/>
      <c r="AX89" s="529"/>
      <c r="AY89" s="530"/>
      <c r="AZ89" s="521"/>
      <c r="BA89" s="522"/>
      <c r="BB89" s="525"/>
      <c r="BC89" s="526"/>
      <c r="BD89" s="529"/>
      <c r="BE89" s="530"/>
      <c r="BF89" s="543"/>
      <c r="BG89" s="544"/>
      <c r="BH89" s="547"/>
      <c r="BI89" s="548"/>
      <c r="BJ89" s="529"/>
      <c r="BK89" s="530"/>
      <c r="BL89" s="552"/>
      <c r="BM89" s="553"/>
      <c r="BN89" s="554"/>
      <c r="BO89" s="502"/>
      <c r="BP89" s="502"/>
      <c r="BQ89" s="54"/>
      <c r="BR89" s="54"/>
      <c r="BS89" s="54"/>
    </row>
    <row r="90" spans="1:71" ht="21.75" customHeight="1" x14ac:dyDescent="0.2">
      <c r="A90" s="54"/>
      <c r="B90" s="505" t="str">
        <f>IF(ROSTER!B$24="","",ROSTER!B$24)</f>
        <v>22</v>
      </c>
      <c r="C90" s="507" t="str">
        <f>IF(ROSTER!C$24="","",ROSTER!C$24)</f>
        <v>Sara</v>
      </c>
      <c r="D90" s="508"/>
      <c r="E90" s="509"/>
      <c r="F90" s="511">
        <f>IF(E90="y",1,IF(E90="S",1,0))</f>
        <v>0</v>
      </c>
      <c r="G90" s="513">
        <f>IF(E90="S",1,0)</f>
        <v>0</v>
      </c>
      <c r="H90" s="515"/>
      <c r="I90" s="516"/>
      <c r="J90" s="519">
        <v>1</v>
      </c>
      <c r="K90" s="520"/>
      <c r="L90" s="523"/>
      <c r="M90" s="524"/>
      <c r="N90" s="537">
        <f>L90+J90</f>
        <v>1</v>
      </c>
      <c r="O90" s="538"/>
      <c r="P90" s="519">
        <v>1</v>
      </c>
      <c r="Q90" s="520"/>
      <c r="R90" s="523">
        <v>1</v>
      </c>
      <c r="S90" s="524"/>
      <c r="T90" s="527">
        <f t="shared" ref="T90" si="64">R90-P90</f>
        <v>0</v>
      </c>
      <c r="U90" s="528"/>
      <c r="V90" s="531"/>
      <c r="W90" s="516"/>
      <c r="X90" s="519"/>
      <c r="Y90" s="516"/>
      <c r="Z90" s="519"/>
      <c r="AA90" s="516"/>
      <c r="AB90" s="519"/>
      <c r="AC90" s="520"/>
      <c r="AD90" s="523"/>
      <c r="AE90" s="524"/>
      <c r="AF90" s="533">
        <f>IF(AB90=0,0,(AD90/AB90)*100)</f>
        <v>0</v>
      </c>
      <c r="AG90" s="534"/>
      <c r="AH90" s="519">
        <v>3</v>
      </c>
      <c r="AI90" s="520"/>
      <c r="AJ90" s="523">
        <v>0</v>
      </c>
      <c r="AK90" s="524"/>
      <c r="AL90" s="527">
        <f>IF(AH90=0,0,(AJ90/AH90)*100)</f>
        <v>0</v>
      </c>
      <c r="AM90" s="528"/>
      <c r="AN90" s="519"/>
      <c r="AO90" s="520"/>
      <c r="AP90" s="523"/>
      <c r="AQ90" s="524"/>
      <c r="AR90" s="527">
        <f>IF(AN90=0,0,(AP90/AN90)*100)</f>
        <v>0</v>
      </c>
      <c r="AS90" s="528"/>
      <c r="AT90" s="541">
        <f>AB90+AH90+AN90</f>
        <v>3</v>
      </c>
      <c r="AU90" s="542"/>
      <c r="AV90" s="545">
        <f>AD90+AJ90+AP90</f>
        <v>0</v>
      </c>
      <c r="AW90" s="546"/>
      <c r="AX90" s="527">
        <f>IF(AT90=0,0,(AV90/AT90)*100)</f>
        <v>0</v>
      </c>
      <c r="AY90" s="528"/>
      <c r="AZ90" s="519"/>
      <c r="BA90" s="520"/>
      <c r="BB90" s="523"/>
      <c r="BC90" s="524"/>
      <c r="BD90" s="527">
        <f>IF(AZ90=0,0,(BB90/AZ90)*100)</f>
        <v>0</v>
      </c>
      <c r="BE90" s="528"/>
      <c r="BF90" s="541">
        <f>AT90+AZ90</f>
        <v>3</v>
      </c>
      <c r="BG90" s="542"/>
      <c r="BH90" s="545">
        <f>AV90+BB90</f>
        <v>0</v>
      </c>
      <c r="BI90" s="546"/>
      <c r="BJ90" s="527">
        <f>IF(BF90=0,0,(BH90/BF90)*100)</f>
        <v>0</v>
      </c>
      <c r="BK90" s="528"/>
      <c r="BL90" s="549">
        <f>(AD90*2)+(AJ90*2)+(AP90*3)+BB90</f>
        <v>0</v>
      </c>
      <c r="BM90" s="550"/>
      <c r="BN90" s="551"/>
      <c r="BO90" s="501" t="e">
        <f>(BL90*BR$74)+(N90*BR$75)+(X90*BR$76)+(R90*BR$77)+(V90*BR$78)+(Z90*BR$79)</f>
        <v>#REF!</v>
      </c>
      <c r="BP90" s="501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06"/>
      <c r="C91" s="503" t="str">
        <f>IF(ROSTER!D$24="","",ROSTER!D$24)</f>
        <v>Hamson</v>
      </c>
      <c r="D91" s="504"/>
      <c r="E91" s="510"/>
      <c r="F91" s="512"/>
      <c r="G91" s="514"/>
      <c r="H91" s="517"/>
      <c r="I91" s="518"/>
      <c r="J91" s="521"/>
      <c r="K91" s="522"/>
      <c r="L91" s="525"/>
      <c r="M91" s="526"/>
      <c r="N91" s="539" t="s">
        <v>14</v>
      </c>
      <c r="O91" s="540"/>
      <c r="P91" s="521"/>
      <c r="Q91" s="522"/>
      <c r="R91" s="525"/>
      <c r="S91" s="526"/>
      <c r="T91" s="529"/>
      <c r="U91" s="530"/>
      <c r="V91" s="532"/>
      <c r="W91" s="518"/>
      <c r="X91" s="521"/>
      <c r="Y91" s="518"/>
      <c r="Z91" s="521"/>
      <c r="AA91" s="518"/>
      <c r="AB91" s="521"/>
      <c r="AC91" s="522"/>
      <c r="AD91" s="525"/>
      <c r="AE91" s="526"/>
      <c r="AF91" s="535"/>
      <c r="AG91" s="536"/>
      <c r="AH91" s="521"/>
      <c r="AI91" s="522"/>
      <c r="AJ91" s="525"/>
      <c r="AK91" s="526"/>
      <c r="AL91" s="529"/>
      <c r="AM91" s="530"/>
      <c r="AN91" s="521"/>
      <c r="AO91" s="522"/>
      <c r="AP91" s="525"/>
      <c r="AQ91" s="526"/>
      <c r="AR91" s="529"/>
      <c r="AS91" s="530"/>
      <c r="AT91" s="543"/>
      <c r="AU91" s="544"/>
      <c r="AV91" s="547"/>
      <c r="AW91" s="548"/>
      <c r="AX91" s="529"/>
      <c r="AY91" s="530"/>
      <c r="AZ91" s="521"/>
      <c r="BA91" s="522"/>
      <c r="BB91" s="525"/>
      <c r="BC91" s="526"/>
      <c r="BD91" s="529"/>
      <c r="BE91" s="530"/>
      <c r="BF91" s="543"/>
      <c r="BG91" s="544"/>
      <c r="BH91" s="547"/>
      <c r="BI91" s="548"/>
      <c r="BJ91" s="529"/>
      <c r="BK91" s="530"/>
      <c r="BL91" s="552"/>
      <c r="BM91" s="553"/>
      <c r="BN91" s="554"/>
      <c r="BO91" s="502"/>
      <c r="BP91" s="502"/>
      <c r="BQ91" s="54"/>
      <c r="BR91" s="54"/>
      <c r="BS91" s="54"/>
    </row>
    <row r="92" spans="1:71" ht="21.75" customHeight="1" x14ac:dyDescent="0.2">
      <c r="A92" s="54"/>
      <c r="B92" s="505" t="str">
        <f>IF(ROSTER!B$26="","",ROSTER!B$26)</f>
        <v>30</v>
      </c>
      <c r="C92" s="507" t="str">
        <f>IF(ROSTER!C$26="","",ROSTER!C$26)</f>
        <v>Kate</v>
      </c>
      <c r="D92" s="508"/>
      <c r="E92" s="509"/>
      <c r="F92" s="511">
        <f>IF(E92="y",1,IF(E92="S",1,0))</f>
        <v>0</v>
      </c>
      <c r="G92" s="513">
        <f>IF(E92="S",1,0)</f>
        <v>0</v>
      </c>
      <c r="H92" s="515"/>
      <c r="I92" s="516"/>
      <c r="J92" s="519">
        <v>2</v>
      </c>
      <c r="K92" s="520"/>
      <c r="L92" s="523"/>
      <c r="M92" s="524"/>
      <c r="N92" s="537">
        <f>L92+J92</f>
        <v>2</v>
      </c>
      <c r="O92" s="538"/>
      <c r="P92" s="519"/>
      <c r="Q92" s="520"/>
      <c r="R92" s="523"/>
      <c r="S92" s="524"/>
      <c r="T92" s="527">
        <f t="shared" ref="T92" si="65">R92-P92</f>
        <v>0</v>
      </c>
      <c r="U92" s="528"/>
      <c r="V92" s="531"/>
      <c r="W92" s="516"/>
      <c r="X92" s="519"/>
      <c r="Y92" s="516"/>
      <c r="Z92" s="519"/>
      <c r="AA92" s="516"/>
      <c r="AB92" s="519"/>
      <c r="AC92" s="520"/>
      <c r="AD92" s="523"/>
      <c r="AE92" s="524"/>
      <c r="AF92" s="533">
        <f>IF(AB92=0,0,(AD92/AB92)*100)</f>
        <v>0</v>
      </c>
      <c r="AG92" s="534"/>
      <c r="AH92" s="519">
        <v>1</v>
      </c>
      <c r="AI92" s="520"/>
      <c r="AJ92" s="523">
        <v>0</v>
      </c>
      <c r="AK92" s="524"/>
      <c r="AL92" s="527">
        <f>IF(AH92=0,0,(AJ92/AH92)*100)</f>
        <v>0</v>
      </c>
      <c r="AM92" s="528"/>
      <c r="AN92" s="519">
        <v>1</v>
      </c>
      <c r="AO92" s="520"/>
      <c r="AP92" s="523">
        <v>0</v>
      </c>
      <c r="AQ92" s="524"/>
      <c r="AR92" s="527">
        <f>IF(AN92=0,0,(AP92/AN92)*100)</f>
        <v>0</v>
      </c>
      <c r="AS92" s="528"/>
      <c r="AT92" s="541">
        <f>AB92+AH92+AN92</f>
        <v>2</v>
      </c>
      <c r="AU92" s="542"/>
      <c r="AV92" s="545">
        <f>AD92+AJ92+AP92</f>
        <v>0</v>
      </c>
      <c r="AW92" s="546"/>
      <c r="AX92" s="527">
        <f>IF(AT92=0,0,(AV92/AT92)*100)</f>
        <v>0</v>
      </c>
      <c r="AY92" s="528"/>
      <c r="AZ92" s="519"/>
      <c r="BA92" s="520"/>
      <c r="BB92" s="523"/>
      <c r="BC92" s="524"/>
      <c r="BD92" s="527">
        <f>IF(AZ92=0,0,(BB92/AZ92)*100)</f>
        <v>0</v>
      </c>
      <c r="BE92" s="528"/>
      <c r="BF92" s="541">
        <f>AT92+AZ92</f>
        <v>2</v>
      </c>
      <c r="BG92" s="542"/>
      <c r="BH92" s="545">
        <f>AV92+BB92</f>
        <v>0</v>
      </c>
      <c r="BI92" s="546"/>
      <c r="BJ92" s="527">
        <f>IF(BF92=0,0,(BH92/BF92)*100)</f>
        <v>0</v>
      </c>
      <c r="BK92" s="528"/>
      <c r="BL92" s="549">
        <f>(AD92*2)+(AJ92*2)+(AP92*3)+BB92</f>
        <v>0</v>
      </c>
      <c r="BM92" s="550"/>
      <c r="BN92" s="551"/>
      <c r="BO92" s="501" t="e">
        <f>(BL92*BR$74)+(N92*BR$75)+(X92*BR$76)+(R92*BR$77)+(V92*BR$78)+(Z92*BR$79)</f>
        <v>#REF!</v>
      </c>
      <c r="BP92" s="501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06"/>
      <c r="C93" s="503" t="str">
        <f>IF(ROSTER!D$26="","",ROSTER!D$26)</f>
        <v>Vorwaller</v>
      </c>
      <c r="D93" s="504"/>
      <c r="E93" s="510"/>
      <c r="F93" s="512"/>
      <c r="G93" s="514"/>
      <c r="H93" s="517"/>
      <c r="I93" s="518"/>
      <c r="J93" s="521"/>
      <c r="K93" s="522"/>
      <c r="L93" s="525"/>
      <c r="M93" s="526"/>
      <c r="N93" s="539" t="s">
        <v>14</v>
      </c>
      <c r="O93" s="540"/>
      <c r="P93" s="521"/>
      <c r="Q93" s="522"/>
      <c r="R93" s="525"/>
      <c r="S93" s="526"/>
      <c r="T93" s="529"/>
      <c r="U93" s="530"/>
      <c r="V93" s="532"/>
      <c r="W93" s="518"/>
      <c r="X93" s="521"/>
      <c r="Y93" s="518"/>
      <c r="Z93" s="521"/>
      <c r="AA93" s="518"/>
      <c r="AB93" s="521"/>
      <c r="AC93" s="522"/>
      <c r="AD93" s="525"/>
      <c r="AE93" s="526"/>
      <c r="AF93" s="535"/>
      <c r="AG93" s="536"/>
      <c r="AH93" s="521"/>
      <c r="AI93" s="522"/>
      <c r="AJ93" s="525"/>
      <c r="AK93" s="526"/>
      <c r="AL93" s="529"/>
      <c r="AM93" s="530"/>
      <c r="AN93" s="521"/>
      <c r="AO93" s="522"/>
      <c r="AP93" s="525"/>
      <c r="AQ93" s="526"/>
      <c r="AR93" s="529"/>
      <c r="AS93" s="530"/>
      <c r="AT93" s="543"/>
      <c r="AU93" s="544"/>
      <c r="AV93" s="547"/>
      <c r="AW93" s="548"/>
      <c r="AX93" s="529"/>
      <c r="AY93" s="530"/>
      <c r="AZ93" s="521"/>
      <c r="BA93" s="522"/>
      <c r="BB93" s="525"/>
      <c r="BC93" s="526"/>
      <c r="BD93" s="529"/>
      <c r="BE93" s="530"/>
      <c r="BF93" s="543"/>
      <c r="BG93" s="544"/>
      <c r="BH93" s="547"/>
      <c r="BI93" s="548"/>
      <c r="BJ93" s="529"/>
      <c r="BK93" s="530"/>
      <c r="BL93" s="552"/>
      <c r="BM93" s="553"/>
      <c r="BN93" s="554"/>
      <c r="BO93" s="502"/>
      <c r="BP93" s="502"/>
      <c r="BQ93" s="54"/>
      <c r="BR93" s="54"/>
      <c r="BS93" s="54"/>
    </row>
    <row r="94" spans="1:71" ht="21.75" customHeight="1" x14ac:dyDescent="0.2">
      <c r="A94" s="54"/>
      <c r="B94" s="505" t="str">
        <f>IF(ROSTER!B$28="","",ROSTER!B$28)</f>
        <v>32</v>
      </c>
      <c r="C94" s="507" t="str">
        <f>IF(ROSTER!C$28="","",ROSTER!C$28)</f>
        <v>Signe</v>
      </c>
      <c r="D94" s="508"/>
      <c r="E94" s="509"/>
      <c r="F94" s="511">
        <f>IF(E94="y",1,IF(E94="S",1,0))</f>
        <v>0</v>
      </c>
      <c r="G94" s="513">
        <f>IF(E94="S",1,0)</f>
        <v>0</v>
      </c>
      <c r="H94" s="515"/>
      <c r="I94" s="516"/>
      <c r="J94" s="519"/>
      <c r="K94" s="520"/>
      <c r="L94" s="523"/>
      <c r="M94" s="524"/>
      <c r="N94" s="537">
        <f>L94+J94</f>
        <v>0</v>
      </c>
      <c r="O94" s="538"/>
      <c r="P94" s="519"/>
      <c r="Q94" s="520"/>
      <c r="R94" s="523"/>
      <c r="S94" s="524"/>
      <c r="T94" s="527">
        <f t="shared" ref="T94" si="66">R94-P94</f>
        <v>0</v>
      </c>
      <c r="U94" s="528"/>
      <c r="V94" s="531"/>
      <c r="W94" s="516"/>
      <c r="X94" s="519"/>
      <c r="Y94" s="516"/>
      <c r="Z94" s="519"/>
      <c r="AA94" s="516"/>
      <c r="AB94" s="519"/>
      <c r="AC94" s="520"/>
      <c r="AD94" s="523"/>
      <c r="AE94" s="524"/>
      <c r="AF94" s="533">
        <f>IF(AB94=0,0,(AD94/AB94)*100)</f>
        <v>0</v>
      </c>
      <c r="AG94" s="534"/>
      <c r="AH94" s="519"/>
      <c r="AI94" s="520"/>
      <c r="AJ94" s="523"/>
      <c r="AK94" s="524"/>
      <c r="AL94" s="527">
        <f>IF(AH94=0,0,(AJ94/AH94)*100)</f>
        <v>0</v>
      </c>
      <c r="AM94" s="528"/>
      <c r="AN94" s="519"/>
      <c r="AO94" s="520"/>
      <c r="AP94" s="523"/>
      <c r="AQ94" s="524"/>
      <c r="AR94" s="527">
        <f>IF(AN94=0,0,(AP94/AN94)*100)</f>
        <v>0</v>
      </c>
      <c r="AS94" s="528"/>
      <c r="AT94" s="541">
        <f>AB94+AH94+AN94</f>
        <v>0</v>
      </c>
      <c r="AU94" s="542"/>
      <c r="AV94" s="545">
        <f>AD94+AJ94+AP94</f>
        <v>0</v>
      </c>
      <c r="AW94" s="546"/>
      <c r="AX94" s="527">
        <f>IF(AT94=0,0,(AV94/AT94)*100)</f>
        <v>0</v>
      </c>
      <c r="AY94" s="528"/>
      <c r="AZ94" s="519"/>
      <c r="BA94" s="520"/>
      <c r="BB94" s="523"/>
      <c r="BC94" s="524"/>
      <c r="BD94" s="527">
        <f>IF(AZ94=0,0,(BB94/AZ94)*100)</f>
        <v>0</v>
      </c>
      <c r="BE94" s="528"/>
      <c r="BF94" s="541">
        <f>AT94+AZ94</f>
        <v>0</v>
      </c>
      <c r="BG94" s="542"/>
      <c r="BH94" s="545">
        <f>AV94+BB94</f>
        <v>0</v>
      </c>
      <c r="BI94" s="546"/>
      <c r="BJ94" s="527">
        <f>IF(BF94=0,0,(BH94/BF94)*100)</f>
        <v>0</v>
      </c>
      <c r="BK94" s="528"/>
      <c r="BL94" s="549">
        <f>(AD94*2)+(AJ94*2)+(AP94*3)+BB94</f>
        <v>0</v>
      </c>
      <c r="BM94" s="550"/>
      <c r="BN94" s="551"/>
      <c r="BO94" s="501" t="e">
        <f>(BL94*BR$74)+(N94*BR$75)+(X94*BR$76)+(R94*BR$77)+(V94*BR$78)+(Z94*BR$79)</f>
        <v>#REF!</v>
      </c>
      <c r="BP94" s="501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06"/>
      <c r="C95" s="503" t="str">
        <f>IF(ROSTER!D$28="","",ROSTER!D$28)</f>
        <v>Glantz</v>
      </c>
      <c r="D95" s="504"/>
      <c r="E95" s="510"/>
      <c r="F95" s="512"/>
      <c r="G95" s="514"/>
      <c r="H95" s="517"/>
      <c r="I95" s="518"/>
      <c r="J95" s="521"/>
      <c r="K95" s="522"/>
      <c r="L95" s="525"/>
      <c r="M95" s="526"/>
      <c r="N95" s="539" t="s">
        <v>14</v>
      </c>
      <c r="O95" s="540"/>
      <c r="P95" s="521"/>
      <c r="Q95" s="522"/>
      <c r="R95" s="525"/>
      <c r="S95" s="526"/>
      <c r="T95" s="529"/>
      <c r="U95" s="530"/>
      <c r="V95" s="532"/>
      <c r="W95" s="518"/>
      <c r="X95" s="521"/>
      <c r="Y95" s="518"/>
      <c r="Z95" s="521"/>
      <c r="AA95" s="518"/>
      <c r="AB95" s="521"/>
      <c r="AC95" s="522"/>
      <c r="AD95" s="525"/>
      <c r="AE95" s="526"/>
      <c r="AF95" s="535"/>
      <c r="AG95" s="536"/>
      <c r="AH95" s="521"/>
      <c r="AI95" s="522"/>
      <c r="AJ95" s="525"/>
      <c r="AK95" s="526"/>
      <c r="AL95" s="529"/>
      <c r="AM95" s="530"/>
      <c r="AN95" s="521"/>
      <c r="AO95" s="522"/>
      <c r="AP95" s="525"/>
      <c r="AQ95" s="526"/>
      <c r="AR95" s="529"/>
      <c r="AS95" s="530"/>
      <c r="AT95" s="543"/>
      <c r="AU95" s="544"/>
      <c r="AV95" s="547"/>
      <c r="AW95" s="548"/>
      <c r="AX95" s="529"/>
      <c r="AY95" s="530"/>
      <c r="AZ95" s="521"/>
      <c r="BA95" s="522"/>
      <c r="BB95" s="525"/>
      <c r="BC95" s="526"/>
      <c r="BD95" s="529"/>
      <c r="BE95" s="530"/>
      <c r="BF95" s="543"/>
      <c r="BG95" s="544"/>
      <c r="BH95" s="547"/>
      <c r="BI95" s="548"/>
      <c r="BJ95" s="529"/>
      <c r="BK95" s="530"/>
      <c r="BL95" s="552"/>
      <c r="BM95" s="553"/>
      <c r="BN95" s="554"/>
      <c r="BO95" s="502"/>
      <c r="BP95" s="502"/>
      <c r="BQ95" s="54"/>
      <c r="BR95" s="54"/>
      <c r="BS95" s="54"/>
    </row>
    <row r="96" spans="1:71" ht="21.75" customHeight="1" x14ac:dyDescent="0.2">
      <c r="A96" s="54"/>
      <c r="B96" s="505" t="str">
        <f>IF(ROSTER!B$30="","",ROSTER!B$30)</f>
        <v>34</v>
      </c>
      <c r="C96" s="507" t="str">
        <f>IF(ROSTER!C$30="","",ROSTER!C$30)</f>
        <v/>
      </c>
      <c r="D96" s="508"/>
      <c r="E96" s="509"/>
      <c r="F96" s="511">
        <f>IF(E96="y",1,IF(E96="S",1,0))</f>
        <v>0</v>
      </c>
      <c r="G96" s="513">
        <f>IF(E96="S",1,0)</f>
        <v>0</v>
      </c>
      <c r="H96" s="515"/>
      <c r="I96" s="516"/>
      <c r="J96" s="519"/>
      <c r="K96" s="520"/>
      <c r="L96" s="523"/>
      <c r="M96" s="524"/>
      <c r="N96" s="537">
        <f>L96+J96</f>
        <v>0</v>
      </c>
      <c r="O96" s="538"/>
      <c r="P96" s="519"/>
      <c r="Q96" s="520"/>
      <c r="R96" s="523"/>
      <c r="S96" s="524"/>
      <c r="T96" s="527">
        <f t="shared" ref="T96" si="67">R96-P96</f>
        <v>0</v>
      </c>
      <c r="U96" s="528"/>
      <c r="V96" s="531"/>
      <c r="W96" s="516"/>
      <c r="X96" s="519"/>
      <c r="Y96" s="516"/>
      <c r="Z96" s="519"/>
      <c r="AA96" s="516"/>
      <c r="AB96" s="519"/>
      <c r="AC96" s="520"/>
      <c r="AD96" s="523"/>
      <c r="AE96" s="524"/>
      <c r="AF96" s="533">
        <f>IF(AB96=0,0,(AD96/AB96)*100)</f>
        <v>0</v>
      </c>
      <c r="AG96" s="534"/>
      <c r="AH96" s="519"/>
      <c r="AI96" s="520"/>
      <c r="AJ96" s="523"/>
      <c r="AK96" s="524"/>
      <c r="AL96" s="527">
        <f>IF(AH96=0,0,(AJ96/AH96)*100)</f>
        <v>0</v>
      </c>
      <c r="AM96" s="528"/>
      <c r="AN96" s="519"/>
      <c r="AO96" s="520"/>
      <c r="AP96" s="523"/>
      <c r="AQ96" s="524"/>
      <c r="AR96" s="527">
        <f>IF(AN96=0,0,(AP96/AN96)*100)</f>
        <v>0</v>
      </c>
      <c r="AS96" s="528"/>
      <c r="AT96" s="541">
        <f>AB96+AH96+AN96</f>
        <v>0</v>
      </c>
      <c r="AU96" s="542"/>
      <c r="AV96" s="545">
        <f>AD96+AJ96+AP96</f>
        <v>0</v>
      </c>
      <c r="AW96" s="546"/>
      <c r="AX96" s="527">
        <f>IF(AT96=0,0,(AV96/AT96)*100)</f>
        <v>0</v>
      </c>
      <c r="AY96" s="528"/>
      <c r="AZ96" s="519"/>
      <c r="BA96" s="520"/>
      <c r="BB96" s="523"/>
      <c r="BC96" s="524"/>
      <c r="BD96" s="527">
        <f>IF(AZ96=0,0,(BB96/AZ96)*100)</f>
        <v>0</v>
      </c>
      <c r="BE96" s="528"/>
      <c r="BF96" s="541">
        <f>AT96+AZ96</f>
        <v>0</v>
      </c>
      <c r="BG96" s="542"/>
      <c r="BH96" s="545">
        <f>AV96+BB96</f>
        <v>0</v>
      </c>
      <c r="BI96" s="546"/>
      <c r="BJ96" s="527">
        <f>IF(BF96=0,0,(BH96/BF96)*100)</f>
        <v>0</v>
      </c>
      <c r="BK96" s="528"/>
      <c r="BL96" s="549">
        <f>(AD96*2)+(AJ96*2)+(AP96*3)+BB96</f>
        <v>0</v>
      </c>
      <c r="BM96" s="550"/>
      <c r="BN96" s="551"/>
      <c r="BO96" s="501" t="e">
        <f>(BL96*BR$74)+(N96*BR$75)+(X96*BR$76)+(R96*BR$77)+(V96*BR$78)+(Z96*BR$79)</f>
        <v>#REF!</v>
      </c>
      <c r="BP96" s="501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06"/>
      <c r="C97" s="503" t="str">
        <f>IF(ROSTER!D$30="","",ROSTER!D$30)</f>
        <v/>
      </c>
      <c r="D97" s="504"/>
      <c r="E97" s="510"/>
      <c r="F97" s="512"/>
      <c r="G97" s="514"/>
      <c r="H97" s="517"/>
      <c r="I97" s="518"/>
      <c r="J97" s="521"/>
      <c r="K97" s="522"/>
      <c r="L97" s="525"/>
      <c r="M97" s="526"/>
      <c r="N97" s="539" t="s">
        <v>14</v>
      </c>
      <c r="O97" s="540"/>
      <c r="P97" s="521"/>
      <c r="Q97" s="522"/>
      <c r="R97" s="525"/>
      <c r="S97" s="526"/>
      <c r="T97" s="529"/>
      <c r="U97" s="530"/>
      <c r="V97" s="532"/>
      <c r="W97" s="518"/>
      <c r="X97" s="521"/>
      <c r="Y97" s="518"/>
      <c r="Z97" s="521"/>
      <c r="AA97" s="518"/>
      <c r="AB97" s="521"/>
      <c r="AC97" s="522"/>
      <c r="AD97" s="525"/>
      <c r="AE97" s="526"/>
      <c r="AF97" s="535"/>
      <c r="AG97" s="536"/>
      <c r="AH97" s="521"/>
      <c r="AI97" s="522"/>
      <c r="AJ97" s="525"/>
      <c r="AK97" s="526"/>
      <c r="AL97" s="529"/>
      <c r="AM97" s="530"/>
      <c r="AN97" s="521"/>
      <c r="AO97" s="522"/>
      <c r="AP97" s="525"/>
      <c r="AQ97" s="526"/>
      <c r="AR97" s="529"/>
      <c r="AS97" s="530"/>
      <c r="AT97" s="543"/>
      <c r="AU97" s="544"/>
      <c r="AV97" s="547"/>
      <c r="AW97" s="548"/>
      <c r="AX97" s="529"/>
      <c r="AY97" s="530"/>
      <c r="AZ97" s="521"/>
      <c r="BA97" s="522"/>
      <c r="BB97" s="525"/>
      <c r="BC97" s="526"/>
      <c r="BD97" s="529"/>
      <c r="BE97" s="530"/>
      <c r="BF97" s="543"/>
      <c r="BG97" s="544"/>
      <c r="BH97" s="547"/>
      <c r="BI97" s="548"/>
      <c r="BJ97" s="529"/>
      <c r="BK97" s="530"/>
      <c r="BL97" s="552"/>
      <c r="BM97" s="553"/>
      <c r="BN97" s="554"/>
      <c r="BO97" s="502"/>
      <c r="BP97" s="502"/>
      <c r="BQ97" s="54"/>
      <c r="BR97" s="54"/>
      <c r="BS97" s="54"/>
    </row>
    <row r="98" spans="1:71" ht="21.75" customHeight="1" x14ac:dyDescent="0.2">
      <c r="A98" s="54"/>
      <c r="B98" s="505" t="str">
        <f>IF(ROSTER!B$32="","",ROSTER!B$32)</f>
        <v>42</v>
      </c>
      <c r="C98" s="507" t="str">
        <f>IF(ROSTER!C$32="","",ROSTER!C$32)</f>
        <v/>
      </c>
      <c r="D98" s="508"/>
      <c r="E98" s="509"/>
      <c r="F98" s="511">
        <f>IF(E98="y",1,IF(E98="S",1,0))</f>
        <v>0</v>
      </c>
      <c r="G98" s="513">
        <f>IF(E98="S",1,0)</f>
        <v>0</v>
      </c>
      <c r="H98" s="515"/>
      <c r="I98" s="516"/>
      <c r="J98" s="519">
        <v>2</v>
      </c>
      <c r="K98" s="520"/>
      <c r="L98" s="523"/>
      <c r="M98" s="524"/>
      <c r="N98" s="537">
        <f>L98+J98</f>
        <v>2</v>
      </c>
      <c r="O98" s="538"/>
      <c r="P98" s="519"/>
      <c r="Q98" s="520"/>
      <c r="R98" s="523">
        <v>3</v>
      </c>
      <c r="S98" s="524"/>
      <c r="T98" s="527">
        <f t="shared" ref="T98" si="68">R98-P98</f>
        <v>3</v>
      </c>
      <c r="U98" s="528"/>
      <c r="V98" s="531"/>
      <c r="W98" s="516"/>
      <c r="X98" s="519">
        <v>1</v>
      </c>
      <c r="Y98" s="516"/>
      <c r="Z98" s="519"/>
      <c r="AA98" s="516"/>
      <c r="AB98" s="519"/>
      <c r="AC98" s="520"/>
      <c r="AD98" s="523"/>
      <c r="AE98" s="524"/>
      <c r="AF98" s="533">
        <f>IF(AB98=0,0,(AD98/AB98)*100)</f>
        <v>0</v>
      </c>
      <c r="AG98" s="534"/>
      <c r="AH98" s="519">
        <v>7</v>
      </c>
      <c r="AI98" s="520"/>
      <c r="AJ98" s="523">
        <v>5</v>
      </c>
      <c r="AK98" s="524"/>
      <c r="AL98" s="527">
        <f>IF(AH98=0,0,(AJ98/AH98)*100)</f>
        <v>71.428571428571431</v>
      </c>
      <c r="AM98" s="528"/>
      <c r="AN98" s="519"/>
      <c r="AO98" s="520"/>
      <c r="AP98" s="523"/>
      <c r="AQ98" s="524"/>
      <c r="AR98" s="527">
        <f>IF(AN98=0,0,(AP98/AN98)*100)</f>
        <v>0</v>
      </c>
      <c r="AS98" s="528"/>
      <c r="AT98" s="541">
        <f>AB98+AH98+AN98</f>
        <v>7</v>
      </c>
      <c r="AU98" s="542"/>
      <c r="AV98" s="545">
        <f>AD98+AJ98+AP98</f>
        <v>5</v>
      </c>
      <c r="AW98" s="546"/>
      <c r="AX98" s="527">
        <f>IF(AT98=0,0,(AV98/AT98)*100)</f>
        <v>71.428571428571431</v>
      </c>
      <c r="AY98" s="528"/>
      <c r="AZ98" s="519">
        <v>1</v>
      </c>
      <c r="BA98" s="520"/>
      <c r="BB98" s="523">
        <v>0</v>
      </c>
      <c r="BC98" s="524"/>
      <c r="BD98" s="527">
        <f>IF(AZ98=0,0,(BB98/AZ98)*100)</f>
        <v>0</v>
      </c>
      <c r="BE98" s="528"/>
      <c r="BF98" s="541">
        <f>AT98+AZ98</f>
        <v>8</v>
      </c>
      <c r="BG98" s="542"/>
      <c r="BH98" s="545">
        <f>AV98+BB98</f>
        <v>5</v>
      </c>
      <c r="BI98" s="546"/>
      <c r="BJ98" s="527">
        <f>IF(BF98=0,0,(BH98/BF98)*100)</f>
        <v>62.5</v>
      </c>
      <c r="BK98" s="528"/>
      <c r="BL98" s="549">
        <f>(AD98*2)+(AJ98*2)+(AP98*3)+BB98</f>
        <v>10</v>
      </c>
      <c r="BM98" s="550"/>
      <c r="BN98" s="551"/>
      <c r="BO98" s="501" t="e">
        <f>(BL98*BR$74)+(N98*BR$75)+(X98*BR$76)+(R98*BR$77)+(V98*BR$78)+(Z98*BR$79)</f>
        <v>#REF!</v>
      </c>
      <c r="BP98" s="501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06"/>
      <c r="C99" s="503" t="str">
        <f>IF(ROSTER!D$32="","",ROSTER!D$32)</f>
        <v/>
      </c>
      <c r="D99" s="504"/>
      <c r="E99" s="510"/>
      <c r="F99" s="512"/>
      <c r="G99" s="514"/>
      <c r="H99" s="517"/>
      <c r="I99" s="518"/>
      <c r="J99" s="521"/>
      <c r="K99" s="522"/>
      <c r="L99" s="525"/>
      <c r="M99" s="526"/>
      <c r="N99" s="539" t="s">
        <v>14</v>
      </c>
      <c r="O99" s="540"/>
      <c r="P99" s="521"/>
      <c r="Q99" s="522"/>
      <c r="R99" s="525"/>
      <c r="S99" s="526"/>
      <c r="T99" s="529"/>
      <c r="U99" s="530"/>
      <c r="V99" s="532"/>
      <c r="W99" s="518"/>
      <c r="X99" s="521"/>
      <c r="Y99" s="518"/>
      <c r="Z99" s="521"/>
      <c r="AA99" s="518"/>
      <c r="AB99" s="521"/>
      <c r="AC99" s="522"/>
      <c r="AD99" s="525"/>
      <c r="AE99" s="526"/>
      <c r="AF99" s="535"/>
      <c r="AG99" s="536"/>
      <c r="AH99" s="521"/>
      <c r="AI99" s="522"/>
      <c r="AJ99" s="525"/>
      <c r="AK99" s="526"/>
      <c r="AL99" s="529"/>
      <c r="AM99" s="530"/>
      <c r="AN99" s="521"/>
      <c r="AO99" s="522"/>
      <c r="AP99" s="525"/>
      <c r="AQ99" s="526"/>
      <c r="AR99" s="529"/>
      <c r="AS99" s="530"/>
      <c r="AT99" s="543"/>
      <c r="AU99" s="544"/>
      <c r="AV99" s="547"/>
      <c r="AW99" s="548"/>
      <c r="AX99" s="529"/>
      <c r="AY99" s="530"/>
      <c r="AZ99" s="521"/>
      <c r="BA99" s="522"/>
      <c r="BB99" s="525"/>
      <c r="BC99" s="526"/>
      <c r="BD99" s="529"/>
      <c r="BE99" s="530"/>
      <c r="BF99" s="543"/>
      <c r="BG99" s="544"/>
      <c r="BH99" s="547"/>
      <c r="BI99" s="548"/>
      <c r="BJ99" s="529"/>
      <c r="BK99" s="530"/>
      <c r="BL99" s="552"/>
      <c r="BM99" s="553"/>
      <c r="BN99" s="554"/>
      <c r="BO99" s="502"/>
      <c r="BP99" s="502"/>
      <c r="BQ99" s="54"/>
      <c r="BR99" s="54"/>
      <c r="BS99" s="54"/>
    </row>
    <row r="100" spans="1:71" ht="21.75" customHeight="1" x14ac:dyDescent="0.2">
      <c r="A100" s="54"/>
      <c r="B100" s="505" t="str">
        <f>IF(ROSTER!B$34="","",ROSTER!B$34)</f>
        <v/>
      </c>
      <c r="C100" s="507" t="str">
        <f>IF(ROSTER!C$34="","",ROSTER!C$34)</f>
        <v/>
      </c>
      <c r="D100" s="508"/>
      <c r="E100" s="509"/>
      <c r="F100" s="511">
        <f>IF(E100="y",1,IF(E100="S",1,0))</f>
        <v>0</v>
      </c>
      <c r="G100" s="513">
        <f>IF(E100="S",1,0)</f>
        <v>0</v>
      </c>
      <c r="H100" s="515"/>
      <c r="I100" s="516"/>
      <c r="J100" s="519">
        <v>3</v>
      </c>
      <c r="K100" s="520"/>
      <c r="L100" s="523"/>
      <c r="M100" s="524"/>
      <c r="N100" s="537">
        <f>L100+J100</f>
        <v>3</v>
      </c>
      <c r="O100" s="538"/>
      <c r="P100" s="519">
        <v>1</v>
      </c>
      <c r="Q100" s="520"/>
      <c r="R100" s="523"/>
      <c r="S100" s="524"/>
      <c r="T100" s="527">
        <f t="shared" ref="T100" si="69">R100-P100</f>
        <v>-1</v>
      </c>
      <c r="U100" s="528"/>
      <c r="V100" s="531"/>
      <c r="W100" s="516"/>
      <c r="X100" s="519"/>
      <c r="Y100" s="516"/>
      <c r="Z100" s="519"/>
      <c r="AA100" s="516"/>
      <c r="AB100" s="519"/>
      <c r="AC100" s="520"/>
      <c r="AD100" s="523"/>
      <c r="AE100" s="524"/>
      <c r="AF100" s="533">
        <f>IF(AB100=0,0,(AD100/AB100)*100)</f>
        <v>0</v>
      </c>
      <c r="AG100" s="534"/>
      <c r="AH100" s="519">
        <v>2</v>
      </c>
      <c r="AI100" s="520"/>
      <c r="AJ100" s="523">
        <v>0</v>
      </c>
      <c r="AK100" s="524"/>
      <c r="AL100" s="527">
        <f>IF(AH100=0,0,(AJ100/AH100)*100)</f>
        <v>0</v>
      </c>
      <c r="AM100" s="528"/>
      <c r="AN100" s="519">
        <v>4</v>
      </c>
      <c r="AO100" s="520"/>
      <c r="AP100" s="523">
        <v>0</v>
      </c>
      <c r="AQ100" s="524"/>
      <c r="AR100" s="527">
        <f>IF(AN100=0,0,(AP100/AN100)*100)</f>
        <v>0</v>
      </c>
      <c r="AS100" s="528"/>
      <c r="AT100" s="541">
        <f>AB100+AH100+AN100</f>
        <v>6</v>
      </c>
      <c r="AU100" s="542"/>
      <c r="AV100" s="545">
        <f>AD100+AJ100+AP100</f>
        <v>0</v>
      </c>
      <c r="AW100" s="546"/>
      <c r="AX100" s="527">
        <f>IF(AT100=0,0,(AV100/AT100)*100)</f>
        <v>0</v>
      </c>
      <c r="AY100" s="528"/>
      <c r="AZ100" s="519"/>
      <c r="BA100" s="520"/>
      <c r="BB100" s="523"/>
      <c r="BC100" s="524"/>
      <c r="BD100" s="527">
        <f>IF(AZ100=0,0,(BB100/AZ100)*100)</f>
        <v>0</v>
      </c>
      <c r="BE100" s="528"/>
      <c r="BF100" s="541">
        <f>AT100+AZ100</f>
        <v>6</v>
      </c>
      <c r="BG100" s="542"/>
      <c r="BH100" s="545">
        <f>AV100+BB100</f>
        <v>0</v>
      </c>
      <c r="BI100" s="546"/>
      <c r="BJ100" s="527">
        <f>IF(BF100=0,0,(BH100/BF100)*100)</f>
        <v>0</v>
      </c>
      <c r="BK100" s="528"/>
      <c r="BL100" s="549">
        <f>(AD100*2)+(AJ100*2)+(AP100*3)+BB100</f>
        <v>0</v>
      </c>
      <c r="BM100" s="550"/>
      <c r="BN100" s="551"/>
      <c r="BO100" s="501" t="e">
        <f>(BL100*BR$74)+(N100*BR$75)+(X100*BR$76)+(R100*BR$77)+(V100*BR$78)+(Z100*BR$79)</f>
        <v>#REF!</v>
      </c>
      <c r="BP100" s="501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06"/>
      <c r="C101" s="503" t="str">
        <f>IF(ROSTER!D$34="","",ROSTER!D$34)</f>
        <v/>
      </c>
      <c r="D101" s="504"/>
      <c r="E101" s="510"/>
      <c r="F101" s="512"/>
      <c r="G101" s="514"/>
      <c r="H101" s="517"/>
      <c r="I101" s="518"/>
      <c r="J101" s="521"/>
      <c r="K101" s="522"/>
      <c r="L101" s="525"/>
      <c r="M101" s="526"/>
      <c r="N101" s="539" t="s">
        <v>14</v>
      </c>
      <c r="O101" s="540"/>
      <c r="P101" s="521"/>
      <c r="Q101" s="522"/>
      <c r="R101" s="525"/>
      <c r="S101" s="526"/>
      <c r="T101" s="529"/>
      <c r="U101" s="530"/>
      <c r="V101" s="532"/>
      <c r="W101" s="518"/>
      <c r="X101" s="521"/>
      <c r="Y101" s="518"/>
      <c r="Z101" s="521"/>
      <c r="AA101" s="518"/>
      <c r="AB101" s="521"/>
      <c r="AC101" s="522"/>
      <c r="AD101" s="525"/>
      <c r="AE101" s="526"/>
      <c r="AF101" s="535"/>
      <c r="AG101" s="536"/>
      <c r="AH101" s="521"/>
      <c r="AI101" s="522"/>
      <c r="AJ101" s="525"/>
      <c r="AK101" s="526"/>
      <c r="AL101" s="529"/>
      <c r="AM101" s="530"/>
      <c r="AN101" s="521"/>
      <c r="AO101" s="522"/>
      <c r="AP101" s="525"/>
      <c r="AQ101" s="526"/>
      <c r="AR101" s="529"/>
      <c r="AS101" s="530"/>
      <c r="AT101" s="543"/>
      <c r="AU101" s="544"/>
      <c r="AV101" s="547"/>
      <c r="AW101" s="548"/>
      <c r="AX101" s="529"/>
      <c r="AY101" s="530"/>
      <c r="AZ101" s="521"/>
      <c r="BA101" s="522"/>
      <c r="BB101" s="525"/>
      <c r="BC101" s="526"/>
      <c r="BD101" s="529"/>
      <c r="BE101" s="530"/>
      <c r="BF101" s="543"/>
      <c r="BG101" s="544"/>
      <c r="BH101" s="547"/>
      <c r="BI101" s="548"/>
      <c r="BJ101" s="529"/>
      <c r="BK101" s="530"/>
      <c r="BL101" s="552"/>
      <c r="BM101" s="553"/>
      <c r="BN101" s="554"/>
      <c r="BO101" s="502"/>
      <c r="BP101" s="502"/>
      <c r="BQ101" s="54"/>
      <c r="BR101" s="54"/>
      <c r="BS101" s="54"/>
    </row>
    <row r="102" spans="1:71" ht="21.75" customHeight="1" x14ac:dyDescent="0.2">
      <c r="A102" s="54"/>
      <c r="B102" s="505" t="str">
        <f>IF(ROSTER!B$36="","",ROSTER!B$36)</f>
        <v/>
      </c>
      <c r="C102" s="507" t="str">
        <f>IF(ROSTER!C$36="","",ROSTER!C$36)</f>
        <v>Heather</v>
      </c>
      <c r="D102" s="508"/>
      <c r="E102" s="509"/>
      <c r="F102" s="511">
        <f>IF(E102="y",1,IF(E102="S",1,0))</f>
        <v>0</v>
      </c>
      <c r="G102" s="513">
        <f>IF(E102="S",1,0)</f>
        <v>0</v>
      </c>
      <c r="H102" s="515"/>
      <c r="I102" s="516"/>
      <c r="J102" s="519">
        <v>4</v>
      </c>
      <c r="K102" s="520"/>
      <c r="L102" s="523">
        <v>2</v>
      </c>
      <c r="M102" s="524"/>
      <c r="N102" s="537">
        <f>L102+J102</f>
        <v>6</v>
      </c>
      <c r="O102" s="538"/>
      <c r="P102" s="519">
        <v>1</v>
      </c>
      <c r="Q102" s="520"/>
      <c r="R102" s="523"/>
      <c r="S102" s="524"/>
      <c r="T102" s="527">
        <f t="shared" ref="T102" si="70">R102-P102</f>
        <v>-1</v>
      </c>
      <c r="U102" s="528"/>
      <c r="V102" s="531"/>
      <c r="W102" s="516"/>
      <c r="X102" s="519"/>
      <c r="Y102" s="516"/>
      <c r="Z102" s="519"/>
      <c r="AA102" s="516"/>
      <c r="AB102" s="519"/>
      <c r="AC102" s="520"/>
      <c r="AD102" s="523"/>
      <c r="AE102" s="524"/>
      <c r="AF102" s="533">
        <f>IF(AB102=0,0,(AD102/AB102)*100)</f>
        <v>0</v>
      </c>
      <c r="AG102" s="534"/>
      <c r="AH102" s="519">
        <v>1</v>
      </c>
      <c r="AI102" s="520"/>
      <c r="AJ102" s="523">
        <v>0</v>
      </c>
      <c r="AK102" s="524"/>
      <c r="AL102" s="527">
        <f>IF(AH102=0,0,(AJ102/AH102)*100)</f>
        <v>0</v>
      </c>
      <c r="AM102" s="528"/>
      <c r="AN102" s="519"/>
      <c r="AO102" s="520"/>
      <c r="AP102" s="523"/>
      <c r="AQ102" s="524"/>
      <c r="AR102" s="527">
        <f>IF(AN102=0,0,(AP102/AN102)*100)</f>
        <v>0</v>
      </c>
      <c r="AS102" s="528"/>
      <c r="AT102" s="541">
        <f>AB102+AH102+AN102</f>
        <v>1</v>
      </c>
      <c r="AU102" s="542"/>
      <c r="AV102" s="545">
        <f>AD102+AJ102+AP102</f>
        <v>0</v>
      </c>
      <c r="AW102" s="546"/>
      <c r="AX102" s="527">
        <f>IF(AT102=0,0,(AV102/AT102)*100)</f>
        <v>0</v>
      </c>
      <c r="AY102" s="528"/>
      <c r="AZ102" s="519"/>
      <c r="BA102" s="520"/>
      <c r="BB102" s="523"/>
      <c r="BC102" s="524"/>
      <c r="BD102" s="527">
        <f>IF(AZ102=0,0,(BB102/AZ102)*100)</f>
        <v>0</v>
      </c>
      <c r="BE102" s="528"/>
      <c r="BF102" s="541">
        <f>AT102+AZ102</f>
        <v>1</v>
      </c>
      <c r="BG102" s="542"/>
      <c r="BH102" s="545">
        <f>AV102+BB102</f>
        <v>0</v>
      </c>
      <c r="BI102" s="546"/>
      <c r="BJ102" s="527">
        <f>IF(BF102=0,0,(BH102/BF102)*100)</f>
        <v>0</v>
      </c>
      <c r="BK102" s="528"/>
      <c r="BL102" s="549">
        <f>(AD102*2)+(AJ102*2)+(AP102*3)+BB102</f>
        <v>0</v>
      </c>
      <c r="BM102" s="550"/>
      <c r="BN102" s="551"/>
      <c r="BO102" s="501" t="e">
        <f>(BL102*BR$74)+(N102*BR$75)+(X102*BR$76)+(R102*BR$77)+(V102*BR$78)+(Z102*BR$79)</f>
        <v>#REF!</v>
      </c>
      <c r="BP102" s="501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06"/>
      <c r="C103" s="503" t="str">
        <f>IF(ROSTER!D$36="","",ROSTER!D$36)</f>
        <v>Hamson</v>
      </c>
      <c r="D103" s="504"/>
      <c r="E103" s="510"/>
      <c r="F103" s="512"/>
      <c r="G103" s="514"/>
      <c r="H103" s="517"/>
      <c r="I103" s="518"/>
      <c r="J103" s="521"/>
      <c r="K103" s="522"/>
      <c r="L103" s="525"/>
      <c r="M103" s="526"/>
      <c r="N103" s="539" t="s">
        <v>14</v>
      </c>
      <c r="O103" s="540"/>
      <c r="P103" s="521"/>
      <c r="Q103" s="522"/>
      <c r="R103" s="525"/>
      <c r="S103" s="526"/>
      <c r="T103" s="529"/>
      <c r="U103" s="530"/>
      <c r="V103" s="532"/>
      <c r="W103" s="518"/>
      <c r="X103" s="521"/>
      <c r="Y103" s="518"/>
      <c r="Z103" s="521"/>
      <c r="AA103" s="518"/>
      <c r="AB103" s="521"/>
      <c r="AC103" s="522"/>
      <c r="AD103" s="525"/>
      <c r="AE103" s="526"/>
      <c r="AF103" s="535"/>
      <c r="AG103" s="536"/>
      <c r="AH103" s="521"/>
      <c r="AI103" s="522"/>
      <c r="AJ103" s="525"/>
      <c r="AK103" s="526"/>
      <c r="AL103" s="529"/>
      <c r="AM103" s="530"/>
      <c r="AN103" s="521"/>
      <c r="AO103" s="522"/>
      <c r="AP103" s="525"/>
      <c r="AQ103" s="526"/>
      <c r="AR103" s="529"/>
      <c r="AS103" s="530"/>
      <c r="AT103" s="543"/>
      <c r="AU103" s="544"/>
      <c r="AV103" s="547"/>
      <c r="AW103" s="548"/>
      <c r="AX103" s="529"/>
      <c r="AY103" s="530"/>
      <c r="AZ103" s="521"/>
      <c r="BA103" s="522"/>
      <c r="BB103" s="525"/>
      <c r="BC103" s="526"/>
      <c r="BD103" s="529"/>
      <c r="BE103" s="530"/>
      <c r="BF103" s="543"/>
      <c r="BG103" s="544"/>
      <c r="BH103" s="547"/>
      <c r="BI103" s="548"/>
      <c r="BJ103" s="529"/>
      <c r="BK103" s="530"/>
      <c r="BL103" s="552"/>
      <c r="BM103" s="553"/>
      <c r="BN103" s="554"/>
      <c r="BO103" s="502"/>
      <c r="BP103" s="502"/>
      <c r="BQ103" s="54"/>
      <c r="BR103" s="54"/>
      <c r="BS103" s="54"/>
    </row>
    <row r="104" spans="1:71" ht="21.75" customHeight="1" x14ac:dyDescent="0.2">
      <c r="A104" s="54"/>
      <c r="B104" s="505" t="str">
        <f>IF(ROSTER!B$38="","",ROSTER!B$38)</f>
        <v/>
      </c>
      <c r="C104" s="507" t="str">
        <f>IF(ROSTER!C$38="","",ROSTER!C$38)</f>
        <v>Emma</v>
      </c>
      <c r="D104" s="508"/>
      <c r="E104" s="509"/>
      <c r="F104" s="511">
        <f>IF(E104="y",1,IF(E104="S",1,0))</f>
        <v>0</v>
      </c>
      <c r="G104" s="513">
        <f>IF(E104="S",1,0)</f>
        <v>0</v>
      </c>
      <c r="H104" s="515"/>
      <c r="I104" s="516"/>
      <c r="J104" s="519">
        <v>1</v>
      </c>
      <c r="K104" s="520"/>
      <c r="L104" s="523">
        <v>1</v>
      </c>
      <c r="M104" s="524"/>
      <c r="N104" s="537">
        <f>L104+J104</f>
        <v>2</v>
      </c>
      <c r="O104" s="538"/>
      <c r="P104" s="519">
        <v>2</v>
      </c>
      <c r="Q104" s="520"/>
      <c r="R104" s="523">
        <v>2</v>
      </c>
      <c r="S104" s="524"/>
      <c r="T104" s="527">
        <f t="shared" ref="T104" si="71">R104-P104</f>
        <v>0</v>
      </c>
      <c r="U104" s="528"/>
      <c r="V104" s="531"/>
      <c r="W104" s="516"/>
      <c r="X104" s="519"/>
      <c r="Y104" s="516"/>
      <c r="Z104" s="519"/>
      <c r="AA104" s="516"/>
      <c r="AB104" s="519"/>
      <c r="AC104" s="520"/>
      <c r="AD104" s="523"/>
      <c r="AE104" s="524"/>
      <c r="AF104" s="533">
        <f>IF(AB104=0,0,(AD104/AB104)*100)</f>
        <v>0</v>
      </c>
      <c r="AG104" s="534"/>
      <c r="AH104" s="519">
        <v>8</v>
      </c>
      <c r="AI104" s="520"/>
      <c r="AJ104" s="523">
        <v>4</v>
      </c>
      <c r="AK104" s="524"/>
      <c r="AL104" s="527">
        <f>IF(AH104=0,0,(AJ104/AH104)*100)</f>
        <v>50</v>
      </c>
      <c r="AM104" s="528"/>
      <c r="AN104" s="519">
        <v>3</v>
      </c>
      <c r="AO104" s="520"/>
      <c r="AP104" s="523">
        <v>0</v>
      </c>
      <c r="AQ104" s="524"/>
      <c r="AR104" s="527">
        <f>IF(AN104=0,0,(AP104/AN104)*100)</f>
        <v>0</v>
      </c>
      <c r="AS104" s="528"/>
      <c r="AT104" s="541">
        <f>AB104+AH104+AN104</f>
        <v>11</v>
      </c>
      <c r="AU104" s="542"/>
      <c r="AV104" s="545">
        <f>AD104+AJ104+AP104</f>
        <v>4</v>
      </c>
      <c r="AW104" s="546"/>
      <c r="AX104" s="527">
        <f>IF(AT104=0,0,(AV104/AT104)*100)</f>
        <v>36.363636363636367</v>
      </c>
      <c r="AY104" s="528"/>
      <c r="AZ104" s="519"/>
      <c r="BA104" s="520"/>
      <c r="BB104" s="523"/>
      <c r="BC104" s="524"/>
      <c r="BD104" s="527">
        <f>IF(AZ104=0,0,(BB104/AZ104)*100)</f>
        <v>0</v>
      </c>
      <c r="BE104" s="528"/>
      <c r="BF104" s="541">
        <f>AT104+AZ104</f>
        <v>11</v>
      </c>
      <c r="BG104" s="542"/>
      <c r="BH104" s="545">
        <f>AV104+BB104</f>
        <v>4</v>
      </c>
      <c r="BI104" s="546"/>
      <c r="BJ104" s="527">
        <f>IF(BF104=0,0,(BH104/BF104)*100)</f>
        <v>36.363636363636367</v>
      </c>
      <c r="BK104" s="528"/>
      <c r="BL104" s="549">
        <f>(AD104*2)+(AJ104*2)+(AP104*3)+BB104</f>
        <v>8</v>
      </c>
      <c r="BM104" s="550"/>
      <c r="BN104" s="551"/>
      <c r="BO104" s="501" t="e">
        <f>(BL104*BR$74)+(N104*BR$75)+(X104*BR$76)+(R104*BR$77)+(V104*BR$78)+(Z104*BR$79)</f>
        <v>#REF!</v>
      </c>
      <c r="BP104" s="501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06"/>
      <c r="C105" s="503" t="str">
        <f>IF(ROSTER!D$38="","",ROSTER!D$38)</f>
        <v>Calvert</v>
      </c>
      <c r="D105" s="504"/>
      <c r="E105" s="510"/>
      <c r="F105" s="512"/>
      <c r="G105" s="514"/>
      <c r="H105" s="517"/>
      <c r="I105" s="518"/>
      <c r="J105" s="521"/>
      <c r="K105" s="522"/>
      <c r="L105" s="525"/>
      <c r="M105" s="526"/>
      <c r="N105" s="539" t="s">
        <v>14</v>
      </c>
      <c r="O105" s="540"/>
      <c r="P105" s="521"/>
      <c r="Q105" s="522"/>
      <c r="R105" s="525"/>
      <c r="S105" s="526"/>
      <c r="T105" s="529"/>
      <c r="U105" s="530"/>
      <c r="V105" s="532"/>
      <c r="W105" s="518"/>
      <c r="X105" s="521"/>
      <c r="Y105" s="518"/>
      <c r="Z105" s="521"/>
      <c r="AA105" s="518"/>
      <c r="AB105" s="521"/>
      <c r="AC105" s="522"/>
      <c r="AD105" s="525"/>
      <c r="AE105" s="526"/>
      <c r="AF105" s="535"/>
      <c r="AG105" s="536"/>
      <c r="AH105" s="521"/>
      <c r="AI105" s="522"/>
      <c r="AJ105" s="525"/>
      <c r="AK105" s="526"/>
      <c r="AL105" s="529"/>
      <c r="AM105" s="530"/>
      <c r="AN105" s="521"/>
      <c r="AO105" s="522"/>
      <c r="AP105" s="525"/>
      <c r="AQ105" s="526"/>
      <c r="AR105" s="529"/>
      <c r="AS105" s="530"/>
      <c r="AT105" s="543"/>
      <c r="AU105" s="544"/>
      <c r="AV105" s="547"/>
      <c r="AW105" s="548"/>
      <c r="AX105" s="529"/>
      <c r="AY105" s="530"/>
      <c r="AZ105" s="521"/>
      <c r="BA105" s="522"/>
      <c r="BB105" s="525"/>
      <c r="BC105" s="526"/>
      <c r="BD105" s="529"/>
      <c r="BE105" s="530"/>
      <c r="BF105" s="543"/>
      <c r="BG105" s="544"/>
      <c r="BH105" s="547"/>
      <c r="BI105" s="548"/>
      <c r="BJ105" s="529"/>
      <c r="BK105" s="530"/>
      <c r="BL105" s="552"/>
      <c r="BM105" s="553"/>
      <c r="BN105" s="554"/>
      <c r="BO105" s="502"/>
      <c r="BP105" s="502"/>
      <c r="BQ105" s="54"/>
      <c r="BR105" s="54"/>
      <c r="BS105" s="54"/>
    </row>
    <row r="106" spans="1:71" ht="21.75" customHeight="1" x14ac:dyDescent="0.2">
      <c r="A106" s="54"/>
      <c r="B106" s="505" t="str">
        <f>IF(ROSTER!B$40="","",ROSTER!B$40)</f>
        <v>1</v>
      </c>
      <c r="C106" s="507" t="str">
        <f>IF(ROSTER!C$40="","",ROSTER!C$40)</f>
        <v>Amanda</v>
      </c>
      <c r="D106" s="508"/>
      <c r="E106" s="509"/>
      <c r="F106" s="511">
        <f>IF(E106="y",1,IF(E106="S",1,0))</f>
        <v>0</v>
      </c>
      <c r="G106" s="513">
        <f>IF(E106="S",1,0)</f>
        <v>0</v>
      </c>
      <c r="H106" s="515"/>
      <c r="I106" s="516"/>
      <c r="J106" s="519">
        <v>1</v>
      </c>
      <c r="K106" s="520"/>
      <c r="L106" s="523">
        <v>3</v>
      </c>
      <c r="M106" s="524"/>
      <c r="N106" s="537">
        <f>L106+J106</f>
        <v>4</v>
      </c>
      <c r="O106" s="538"/>
      <c r="P106" s="519"/>
      <c r="Q106" s="520"/>
      <c r="R106" s="523"/>
      <c r="S106" s="524"/>
      <c r="T106" s="527">
        <f t="shared" ref="T106" si="72">R106-P106</f>
        <v>0</v>
      </c>
      <c r="U106" s="528"/>
      <c r="V106" s="531"/>
      <c r="W106" s="516"/>
      <c r="X106" s="519">
        <v>1</v>
      </c>
      <c r="Y106" s="516"/>
      <c r="Z106" s="519"/>
      <c r="AA106" s="516"/>
      <c r="AB106" s="519"/>
      <c r="AC106" s="520"/>
      <c r="AD106" s="523"/>
      <c r="AE106" s="524"/>
      <c r="AF106" s="533">
        <f>IF(AB106=0,0,(AD106/AB106)*100)</f>
        <v>0</v>
      </c>
      <c r="AG106" s="534"/>
      <c r="AH106" s="519"/>
      <c r="AI106" s="520"/>
      <c r="AJ106" s="523"/>
      <c r="AK106" s="524"/>
      <c r="AL106" s="527">
        <f>IF(AH106=0,0,(AJ106/AH106)*100)</f>
        <v>0</v>
      </c>
      <c r="AM106" s="528"/>
      <c r="AN106" s="519">
        <v>1</v>
      </c>
      <c r="AO106" s="520"/>
      <c r="AP106" s="523">
        <v>0</v>
      </c>
      <c r="AQ106" s="524"/>
      <c r="AR106" s="527">
        <f>IF(AN106=0,0,(AP106/AN106)*100)</f>
        <v>0</v>
      </c>
      <c r="AS106" s="528"/>
      <c r="AT106" s="541">
        <f>AB106+AH106+AN106</f>
        <v>1</v>
      </c>
      <c r="AU106" s="542"/>
      <c r="AV106" s="545">
        <f>AD106+AJ106+AP106</f>
        <v>0</v>
      </c>
      <c r="AW106" s="546"/>
      <c r="AX106" s="527">
        <f>IF(AT106=0,0,(AV106/AT106)*100)</f>
        <v>0</v>
      </c>
      <c r="AY106" s="528"/>
      <c r="AZ106" s="519"/>
      <c r="BA106" s="520"/>
      <c r="BB106" s="523"/>
      <c r="BC106" s="524"/>
      <c r="BD106" s="527">
        <f>IF(AZ106=0,0,(BB106/AZ106)*100)</f>
        <v>0</v>
      </c>
      <c r="BE106" s="528"/>
      <c r="BF106" s="541">
        <f>AT106+AZ106</f>
        <v>1</v>
      </c>
      <c r="BG106" s="542"/>
      <c r="BH106" s="545">
        <f>AV106+BB106</f>
        <v>0</v>
      </c>
      <c r="BI106" s="546"/>
      <c r="BJ106" s="527">
        <f>IF(BF106=0,0,(BH106/BF106)*100)</f>
        <v>0</v>
      </c>
      <c r="BK106" s="528"/>
      <c r="BL106" s="549">
        <f>(AD106*2)+(AJ106*2)+(AP106*3)+BB106</f>
        <v>0</v>
      </c>
      <c r="BM106" s="550"/>
      <c r="BN106" s="551"/>
      <c r="BO106" s="501" t="e">
        <f>(BL106*BR$74)+(N106*BR$75)+(X106*BR$76)+(R106*BR$77)+(V106*BR$78)+(Z106*BR$79)</f>
        <v>#REF!</v>
      </c>
      <c r="BP106" s="501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06"/>
      <c r="C107" s="503" t="str">
        <f>IF(ROSTER!D$40="","",ROSTER!D$40)</f>
        <v>Barcello</v>
      </c>
      <c r="D107" s="504"/>
      <c r="E107" s="510"/>
      <c r="F107" s="512"/>
      <c r="G107" s="514"/>
      <c r="H107" s="517"/>
      <c r="I107" s="518"/>
      <c r="J107" s="521"/>
      <c r="K107" s="522"/>
      <c r="L107" s="525"/>
      <c r="M107" s="526"/>
      <c r="N107" s="539" t="s">
        <v>14</v>
      </c>
      <c r="O107" s="540"/>
      <c r="P107" s="521"/>
      <c r="Q107" s="522"/>
      <c r="R107" s="525"/>
      <c r="S107" s="526"/>
      <c r="T107" s="529"/>
      <c r="U107" s="530"/>
      <c r="V107" s="532"/>
      <c r="W107" s="518"/>
      <c r="X107" s="521"/>
      <c r="Y107" s="518"/>
      <c r="Z107" s="521"/>
      <c r="AA107" s="518"/>
      <c r="AB107" s="521"/>
      <c r="AC107" s="522"/>
      <c r="AD107" s="525"/>
      <c r="AE107" s="526"/>
      <c r="AF107" s="535"/>
      <c r="AG107" s="536"/>
      <c r="AH107" s="521"/>
      <c r="AI107" s="522"/>
      <c r="AJ107" s="525"/>
      <c r="AK107" s="526"/>
      <c r="AL107" s="529"/>
      <c r="AM107" s="530"/>
      <c r="AN107" s="521"/>
      <c r="AO107" s="522"/>
      <c r="AP107" s="525"/>
      <c r="AQ107" s="526"/>
      <c r="AR107" s="529"/>
      <c r="AS107" s="530"/>
      <c r="AT107" s="543"/>
      <c r="AU107" s="544"/>
      <c r="AV107" s="547"/>
      <c r="AW107" s="548"/>
      <c r="AX107" s="529"/>
      <c r="AY107" s="530"/>
      <c r="AZ107" s="521"/>
      <c r="BA107" s="522"/>
      <c r="BB107" s="525"/>
      <c r="BC107" s="526"/>
      <c r="BD107" s="529"/>
      <c r="BE107" s="530"/>
      <c r="BF107" s="543"/>
      <c r="BG107" s="544"/>
      <c r="BH107" s="547"/>
      <c r="BI107" s="548"/>
      <c r="BJ107" s="529"/>
      <c r="BK107" s="530"/>
      <c r="BL107" s="552"/>
      <c r="BM107" s="553"/>
      <c r="BN107" s="554"/>
      <c r="BO107" s="502"/>
      <c r="BP107" s="502"/>
      <c r="BQ107" s="54"/>
      <c r="BR107" s="54"/>
      <c r="BS107" s="54"/>
    </row>
    <row r="108" spans="1:71" ht="21.75" customHeight="1" x14ac:dyDescent="0.2">
      <c r="A108" s="54"/>
      <c r="B108" s="505" t="str">
        <f>IF(ROSTER!B$42="","",ROSTER!B$42)</f>
        <v>4</v>
      </c>
      <c r="C108" s="507" t="str">
        <f>IF(ROSTER!C$42="","",ROSTER!C$42)</f>
        <v>Arielle</v>
      </c>
      <c r="D108" s="508"/>
      <c r="E108" s="509"/>
      <c r="F108" s="511">
        <f>IF(E108="y",1,IF(E108="S",1,0))</f>
        <v>0</v>
      </c>
      <c r="G108" s="513">
        <f>IF(E108="S",1,0)</f>
        <v>0</v>
      </c>
      <c r="H108" s="515"/>
      <c r="I108" s="516"/>
      <c r="J108" s="519">
        <v>3</v>
      </c>
      <c r="K108" s="520"/>
      <c r="L108" s="523"/>
      <c r="M108" s="524"/>
      <c r="N108" s="537">
        <f>L108+J108</f>
        <v>3</v>
      </c>
      <c r="O108" s="538"/>
      <c r="P108" s="519">
        <v>1</v>
      </c>
      <c r="Q108" s="520"/>
      <c r="R108" s="523"/>
      <c r="S108" s="524"/>
      <c r="T108" s="527">
        <f t="shared" ref="T108" si="73">R108-P108</f>
        <v>-1</v>
      </c>
      <c r="U108" s="528"/>
      <c r="V108" s="531"/>
      <c r="W108" s="516"/>
      <c r="X108" s="519">
        <v>1</v>
      </c>
      <c r="Y108" s="516"/>
      <c r="Z108" s="519"/>
      <c r="AA108" s="516"/>
      <c r="AB108" s="519"/>
      <c r="AC108" s="520"/>
      <c r="AD108" s="523"/>
      <c r="AE108" s="524"/>
      <c r="AF108" s="533">
        <f>IF(AB108=0,0,(AD108/AB108)*100)</f>
        <v>0</v>
      </c>
      <c r="AG108" s="534"/>
      <c r="AH108" s="519">
        <v>3</v>
      </c>
      <c r="AI108" s="520"/>
      <c r="AJ108" s="523">
        <v>1</v>
      </c>
      <c r="AK108" s="524"/>
      <c r="AL108" s="527">
        <f>IF(AH108=0,0,(AJ108/AH108)*100)</f>
        <v>33.333333333333329</v>
      </c>
      <c r="AM108" s="528"/>
      <c r="AN108" s="519">
        <v>2</v>
      </c>
      <c r="AO108" s="520"/>
      <c r="AP108" s="523">
        <v>1</v>
      </c>
      <c r="AQ108" s="524"/>
      <c r="AR108" s="527">
        <f>IF(AN108=0,0,(AP108/AN108)*100)</f>
        <v>50</v>
      </c>
      <c r="AS108" s="528"/>
      <c r="AT108" s="541">
        <f>AB108+AH108+AN108</f>
        <v>5</v>
      </c>
      <c r="AU108" s="542"/>
      <c r="AV108" s="545">
        <f>AD108+AJ108+AP108</f>
        <v>2</v>
      </c>
      <c r="AW108" s="546"/>
      <c r="AX108" s="527">
        <f>IF(AT108=0,0,(AV108/AT108)*100)</f>
        <v>40</v>
      </c>
      <c r="AY108" s="528"/>
      <c r="AZ108" s="519"/>
      <c r="BA108" s="520"/>
      <c r="BB108" s="523"/>
      <c r="BC108" s="524"/>
      <c r="BD108" s="527">
        <f>IF(AZ108=0,0,(BB108/AZ108)*100)</f>
        <v>0</v>
      </c>
      <c r="BE108" s="528"/>
      <c r="BF108" s="541">
        <f>AT108+AZ108</f>
        <v>5</v>
      </c>
      <c r="BG108" s="542"/>
      <c r="BH108" s="545">
        <f>AV108+BB108</f>
        <v>2</v>
      </c>
      <c r="BI108" s="546"/>
      <c r="BJ108" s="527">
        <f>IF(BF108=0,0,(BH108/BF108)*100)</f>
        <v>40</v>
      </c>
      <c r="BK108" s="528"/>
      <c r="BL108" s="549">
        <f>(AD108*2)+(AJ108*2)+(AP108*3)+BB108</f>
        <v>5</v>
      </c>
      <c r="BM108" s="550"/>
      <c r="BN108" s="551"/>
      <c r="BO108" s="501" t="e">
        <f>(BL108*BR$74)+(N108*BR$75)+(X108*BR$76)+(R108*BR$77)+(V108*BR$78)+(Z108*BR$79)</f>
        <v>#REF!</v>
      </c>
      <c r="BP108" s="501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06"/>
      <c r="C109" s="503" t="str">
        <f>IF(ROSTER!D$42="","",ROSTER!D$42)</f>
        <v>Mackey-Williams</v>
      </c>
      <c r="D109" s="504"/>
      <c r="E109" s="510"/>
      <c r="F109" s="512"/>
      <c r="G109" s="514"/>
      <c r="H109" s="517"/>
      <c r="I109" s="518"/>
      <c r="J109" s="521"/>
      <c r="K109" s="522"/>
      <c r="L109" s="525"/>
      <c r="M109" s="526"/>
      <c r="N109" s="539" t="s">
        <v>14</v>
      </c>
      <c r="O109" s="540"/>
      <c r="P109" s="521"/>
      <c r="Q109" s="522"/>
      <c r="R109" s="525"/>
      <c r="S109" s="526"/>
      <c r="T109" s="529"/>
      <c r="U109" s="530"/>
      <c r="V109" s="532"/>
      <c r="W109" s="518"/>
      <c r="X109" s="521"/>
      <c r="Y109" s="518"/>
      <c r="Z109" s="521"/>
      <c r="AA109" s="518"/>
      <c r="AB109" s="521"/>
      <c r="AC109" s="522"/>
      <c r="AD109" s="525"/>
      <c r="AE109" s="526"/>
      <c r="AF109" s="535"/>
      <c r="AG109" s="536"/>
      <c r="AH109" s="521"/>
      <c r="AI109" s="522"/>
      <c r="AJ109" s="525"/>
      <c r="AK109" s="526"/>
      <c r="AL109" s="529"/>
      <c r="AM109" s="530"/>
      <c r="AN109" s="521"/>
      <c r="AO109" s="522"/>
      <c r="AP109" s="525"/>
      <c r="AQ109" s="526"/>
      <c r="AR109" s="529"/>
      <c r="AS109" s="530"/>
      <c r="AT109" s="543"/>
      <c r="AU109" s="544"/>
      <c r="AV109" s="547"/>
      <c r="AW109" s="548"/>
      <c r="AX109" s="529"/>
      <c r="AY109" s="530"/>
      <c r="AZ109" s="521"/>
      <c r="BA109" s="522"/>
      <c r="BB109" s="525"/>
      <c r="BC109" s="526"/>
      <c r="BD109" s="529"/>
      <c r="BE109" s="530"/>
      <c r="BF109" s="543"/>
      <c r="BG109" s="544"/>
      <c r="BH109" s="547"/>
      <c r="BI109" s="548"/>
      <c r="BJ109" s="529"/>
      <c r="BK109" s="530"/>
      <c r="BL109" s="552"/>
      <c r="BM109" s="553"/>
      <c r="BN109" s="554"/>
      <c r="BO109" s="502"/>
      <c r="BP109" s="502"/>
      <c r="BQ109" s="54"/>
      <c r="BR109" s="54"/>
      <c r="BS109" s="54"/>
    </row>
    <row r="110" spans="1:71" ht="21.75" customHeight="1" x14ac:dyDescent="0.2">
      <c r="A110" s="54"/>
      <c r="B110" s="505" t="str">
        <f>IF(ROSTER!B44="","",ROSTER!B44)</f>
        <v/>
      </c>
      <c r="C110" s="507" t="str">
        <f>IF(ROSTER!C$44="","",ROSTER!C$44)</f>
        <v>Rose</v>
      </c>
      <c r="D110" s="508"/>
      <c r="E110" s="509"/>
      <c r="F110" s="511">
        <f>IF(E110="y",1,IF(E110="S",1,0))</f>
        <v>0</v>
      </c>
      <c r="G110" s="513">
        <f>IF(E110="S",1,0)</f>
        <v>0</v>
      </c>
      <c r="H110" s="515"/>
      <c r="I110" s="516"/>
      <c r="J110" s="519">
        <v>2</v>
      </c>
      <c r="K110" s="520"/>
      <c r="L110" s="523">
        <v>4</v>
      </c>
      <c r="M110" s="524"/>
      <c r="N110" s="537">
        <f>L110+J110</f>
        <v>6</v>
      </c>
      <c r="O110" s="538"/>
      <c r="P110" s="519">
        <v>5</v>
      </c>
      <c r="Q110" s="520"/>
      <c r="R110" s="523">
        <v>1</v>
      </c>
      <c r="S110" s="524"/>
      <c r="T110" s="527">
        <f t="shared" ref="T110" si="74">R110-P110</f>
        <v>-4</v>
      </c>
      <c r="U110" s="528"/>
      <c r="V110" s="531"/>
      <c r="W110" s="516"/>
      <c r="X110" s="519"/>
      <c r="Y110" s="516"/>
      <c r="Z110" s="519"/>
      <c r="AA110" s="516"/>
      <c r="AB110" s="519"/>
      <c r="AC110" s="520"/>
      <c r="AD110" s="523"/>
      <c r="AE110" s="524"/>
      <c r="AF110" s="533">
        <f>IF(AB110=0,0,(AD110/AB110)*100)</f>
        <v>0</v>
      </c>
      <c r="AG110" s="534"/>
      <c r="AH110" s="519">
        <v>2</v>
      </c>
      <c r="AI110" s="520"/>
      <c r="AJ110" s="523">
        <v>1</v>
      </c>
      <c r="AK110" s="524"/>
      <c r="AL110" s="527">
        <f>IF(AH110=0,0,(AJ110/AH110)*100)</f>
        <v>50</v>
      </c>
      <c r="AM110" s="528"/>
      <c r="AN110" s="519">
        <v>2</v>
      </c>
      <c r="AO110" s="520"/>
      <c r="AP110" s="523">
        <v>0</v>
      </c>
      <c r="AQ110" s="524"/>
      <c r="AR110" s="527">
        <f>IF(AN110=0,0,(AP110/AN110)*100)</f>
        <v>0</v>
      </c>
      <c r="AS110" s="528"/>
      <c r="AT110" s="541">
        <f>AB110+AH110+AN110</f>
        <v>4</v>
      </c>
      <c r="AU110" s="542"/>
      <c r="AV110" s="545">
        <f>AD110+AJ110+AP110</f>
        <v>1</v>
      </c>
      <c r="AW110" s="546"/>
      <c r="AX110" s="527">
        <f>IF(AT110=0,0,(AV110/AT110)*100)</f>
        <v>25</v>
      </c>
      <c r="AY110" s="528"/>
      <c r="AZ110" s="519"/>
      <c r="BA110" s="520"/>
      <c r="BB110" s="523"/>
      <c r="BC110" s="524"/>
      <c r="BD110" s="527">
        <f>IF(AZ110=0,0,(BB110/AZ110)*100)</f>
        <v>0</v>
      </c>
      <c r="BE110" s="528"/>
      <c r="BF110" s="541">
        <f>AT110+AZ110</f>
        <v>4</v>
      </c>
      <c r="BG110" s="542"/>
      <c r="BH110" s="545">
        <f>AV110+BB110</f>
        <v>1</v>
      </c>
      <c r="BI110" s="546"/>
      <c r="BJ110" s="527">
        <f>IF(BF110=0,0,(BH110/BF110)*100)</f>
        <v>25</v>
      </c>
      <c r="BK110" s="528"/>
      <c r="BL110" s="549">
        <f>(AD110*2)+(AJ110*2)+(AP110*3)+BB110</f>
        <v>2</v>
      </c>
      <c r="BM110" s="550"/>
      <c r="BN110" s="551"/>
      <c r="BO110" s="501" t="e">
        <f>(BL110*BR$74)+(N110*BR$75)+(X110*BR$76)+(R110*BR$77)+(V110*BR$78)+(Z110*BR$79)</f>
        <v>#REF!</v>
      </c>
      <c r="BP110" s="501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06"/>
      <c r="C111" s="503" t="str">
        <f>IF(ROSTER!D$44="","",ROSTER!D$44)</f>
        <v>Bubakar</v>
      </c>
      <c r="D111" s="504"/>
      <c r="E111" s="510"/>
      <c r="F111" s="512"/>
      <c r="G111" s="514"/>
      <c r="H111" s="517"/>
      <c r="I111" s="518"/>
      <c r="J111" s="521"/>
      <c r="K111" s="522"/>
      <c r="L111" s="525"/>
      <c r="M111" s="526"/>
      <c r="N111" s="539" t="s">
        <v>14</v>
      </c>
      <c r="O111" s="540"/>
      <c r="P111" s="521"/>
      <c r="Q111" s="522"/>
      <c r="R111" s="525"/>
      <c r="S111" s="526"/>
      <c r="T111" s="529"/>
      <c r="U111" s="530"/>
      <c r="V111" s="532"/>
      <c r="W111" s="518"/>
      <c r="X111" s="521"/>
      <c r="Y111" s="518"/>
      <c r="Z111" s="521"/>
      <c r="AA111" s="518"/>
      <c r="AB111" s="521"/>
      <c r="AC111" s="522"/>
      <c r="AD111" s="525"/>
      <c r="AE111" s="526"/>
      <c r="AF111" s="535"/>
      <c r="AG111" s="536"/>
      <c r="AH111" s="521"/>
      <c r="AI111" s="522"/>
      <c r="AJ111" s="525"/>
      <c r="AK111" s="526"/>
      <c r="AL111" s="529"/>
      <c r="AM111" s="530"/>
      <c r="AN111" s="521"/>
      <c r="AO111" s="522"/>
      <c r="AP111" s="525"/>
      <c r="AQ111" s="526"/>
      <c r="AR111" s="529"/>
      <c r="AS111" s="530"/>
      <c r="AT111" s="543"/>
      <c r="AU111" s="544"/>
      <c r="AV111" s="547"/>
      <c r="AW111" s="548"/>
      <c r="AX111" s="529"/>
      <c r="AY111" s="530"/>
      <c r="AZ111" s="521"/>
      <c r="BA111" s="522"/>
      <c r="BB111" s="525"/>
      <c r="BC111" s="526"/>
      <c r="BD111" s="529"/>
      <c r="BE111" s="530"/>
      <c r="BF111" s="543"/>
      <c r="BG111" s="544"/>
      <c r="BH111" s="547"/>
      <c r="BI111" s="548"/>
      <c r="BJ111" s="529"/>
      <c r="BK111" s="530"/>
      <c r="BL111" s="552"/>
      <c r="BM111" s="553"/>
      <c r="BN111" s="554"/>
      <c r="BO111" s="502"/>
      <c r="BP111" s="502"/>
      <c r="BQ111" s="54"/>
      <c r="BR111" s="54"/>
      <c r="BS111" s="54"/>
    </row>
    <row r="112" spans="1:71" ht="21.75" customHeight="1" x14ac:dyDescent="0.2">
      <c r="A112" s="54"/>
      <c r="B112" s="505" t="str">
        <f>IF(ROSTER!B46="","",ROSTER!B46)</f>
        <v/>
      </c>
      <c r="C112" s="507" t="str">
        <f>IF(ROSTER!C$46="","",ROSTER!C$46)</f>
        <v/>
      </c>
      <c r="D112" s="508"/>
      <c r="E112" s="509"/>
      <c r="F112" s="511">
        <f>IF(E112="y",1,IF(E112="S",1,0))</f>
        <v>0</v>
      </c>
      <c r="G112" s="513">
        <f>IF(E112="S",1,0)</f>
        <v>0</v>
      </c>
      <c r="H112" s="515"/>
      <c r="I112" s="516"/>
      <c r="J112" s="519"/>
      <c r="K112" s="520"/>
      <c r="L112" s="523"/>
      <c r="M112" s="524"/>
      <c r="N112" s="537">
        <f>L112+J112</f>
        <v>0</v>
      </c>
      <c r="O112" s="538"/>
      <c r="P112" s="519"/>
      <c r="Q112" s="520"/>
      <c r="R112" s="523"/>
      <c r="S112" s="524"/>
      <c r="T112" s="527">
        <f t="shared" ref="T112" si="75">R112-P112</f>
        <v>0</v>
      </c>
      <c r="U112" s="528"/>
      <c r="V112" s="531"/>
      <c r="W112" s="516"/>
      <c r="X112" s="519"/>
      <c r="Y112" s="516"/>
      <c r="Z112" s="519"/>
      <c r="AA112" s="516"/>
      <c r="AB112" s="519"/>
      <c r="AC112" s="520"/>
      <c r="AD112" s="523"/>
      <c r="AE112" s="524"/>
      <c r="AF112" s="533">
        <f>IF(AB112=0,0,(AD112/AB112)*100)</f>
        <v>0</v>
      </c>
      <c r="AG112" s="534"/>
      <c r="AH112" s="519"/>
      <c r="AI112" s="520"/>
      <c r="AJ112" s="523"/>
      <c r="AK112" s="524"/>
      <c r="AL112" s="527">
        <f>IF(AH112=0,0,(AJ112/AH112)*100)</f>
        <v>0</v>
      </c>
      <c r="AM112" s="528"/>
      <c r="AN112" s="519"/>
      <c r="AO112" s="520"/>
      <c r="AP112" s="523"/>
      <c r="AQ112" s="524"/>
      <c r="AR112" s="527">
        <f>IF(AN112=0,0,(AP112/AN112)*100)</f>
        <v>0</v>
      </c>
      <c r="AS112" s="528"/>
      <c r="AT112" s="541">
        <f>AB112+AH112+AN112</f>
        <v>0</v>
      </c>
      <c r="AU112" s="542"/>
      <c r="AV112" s="545">
        <f>AD112+AJ112+AP112</f>
        <v>0</v>
      </c>
      <c r="AW112" s="546"/>
      <c r="AX112" s="527">
        <f>IF(AT112=0,0,(AV112/AT112)*100)</f>
        <v>0</v>
      </c>
      <c r="AY112" s="528"/>
      <c r="AZ112" s="519"/>
      <c r="BA112" s="520"/>
      <c r="BB112" s="523"/>
      <c r="BC112" s="524"/>
      <c r="BD112" s="527">
        <f>IF(AZ112=0,0,(BB112/AZ112)*100)</f>
        <v>0</v>
      </c>
      <c r="BE112" s="528"/>
      <c r="BF112" s="541">
        <f>AT112+AZ112</f>
        <v>0</v>
      </c>
      <c r="BG112" s="542"/>
      <c r="BH112" s="545">
        <f>AV112+BB112</f>
        <v>0</v>
      </c>
      <c r="BI112" s="546"/>
      <c r="BJ112" s="527">
        <f>IF(BF112=0,0,(BH112/BF112)*100)</f>
        <v>0</v>
      </c>
      <c r="BK112" s="528"/>
      <c r="BL112" s="549">
        <f>(AD112*2)+(AJ112*2)+(AP112*3)+BB112</f>
        <v>0</v>
      </c>
      <c r="BM112" s="550"/>
      <c r="BN112" s="551"/>
      <c r="BO112" s="499" t="e">
        <f>(BL112*BR$74)+(N112*BR$75)+(X112*BR$76)+(R112*BR$77)+(V112*BR$78)+(Z112*BR$79)</f>
        <v>#REF!</v>
      </c>
      <c r="BP112" s="501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06"/>
      <c r="C113" s="503" t="str">
        <f>IF(ROSTER!D$46="","",ROSTER!D$46)</f>
        <v/>
      </c>
      <c r="D113" s="504"/>
      <c r="E113" s="510"/>
      <c r="F113" s="512"/>
      <c r="G113" s="514"/>
      <c r="H113" s="517"/>
      <c r="I113" s="518"/>
      <c r="J113" s="521"/>
      <c r="K113" s="522"/>
      <c r="L113" s="525"/>
      <c r="M113" s="526"/>
      <c r="N113" s="539" t="s">
        <v>14</v>
      </c>
      <c r="O113" s="540"/>
      <c r="P113" s="521"/>
      <c r="Q113" s="522"/>
      <c r="R113" s="525"/>
      <c r="S113" s="526"/>
      <c r="T113" s="529"/>
      <c r="U113" s="530"/>
      <c r="V113" s="532"/>
      <c r="W113" s="518"/>
      <c r="X113" s="521"/>
      <c r="Y113" s="518"/>
      <c r="Z113" s="521"/>
      <c r="AA113" s="518"/>
      <c r="AB113" s="521"/>
      <c r="AC113" s="522"/>
      <c r="AD113" s="525"/>
      <c r="AE113" s="526"/>
      <c r="AF113" s="535"/>
      <c r="AG113" s="536"/>
      <c r="AH113" s="521"/>
      <c r="AI113" s="522"/>
      <c r="AJ113" s="525"/>
      <c r="AK113" s="526"/>
      <c r="AL113" s="529"/>
      <c r="AM113" s="530"/>
      <c r="AN113" s="521"/>
      <c r="AO113" s="522"/>
      <c r="AP113" s="525"/>
      <c r="AQ113" s="526"/>
      <c r="AR113" s="529"/>
      <c r="AS113" s="530"/>
      <c r="AT113" s="543"/>
      <c r="AU113" s="544"/>
      <c r="AV113" s="547"/>
      <c r="AW113" s="548"/>
      <c r="AX113" s="529"/>
      <c r="AY113" s="530"/>
      <c r="AZ113" s="521"/>
      <c r="BA113" s="522"/>
      <c r="BB113" s="525"/>
      <c r="BC113" s="526"/>
      <c r="BD113" s="529"/>
      <c r="BE113" s="530"/>
      <c r="BF113" s="543"/>
      <c r="BG113" s="544"/>
      <c r="BH113" s="547"/>
      <c r="BI113" s="548"/>
      <c r="BJ113" s="529"/>
      <c r="BK113" s="530"/>
      <c r="BL113" s="552"/>
      <c r="BM113" s="553"/>
      <c r="BN113" s="554"/>
      <c r="BO113" s="500"/>
      <c r="BP113" s="502"/>
      <c r="BQ113" s="54"/>
      <c r="BR113" s="54"/>
      <c r="BS113" s="54"/>
    </row>
    <row r="114" spans="1:71" ht="21.75" customHeight="1" x14ac:dyDescent="0.2">
      <c r="A114" s="54"/>
      <c r="B114" s="505" t="str">
        <f>IF(ROSTER!B48="","",ROSTER!B48)</f>
        <v/>
      </c>
      <c r="C114" s="507" t="str">
        <f>IF(ROSTER!C$48="","",ROSTER!C$48)</f>
        <v/>
      </c>
      <c r="D114" s="508"/>
      <c r="E114" s="509"/>
      <c r="F114" s="511">
        <f t="shared" ref="F114" si="76">IF(E114="y",1,IF(E114="S",1,0))</f>
        <v>0</v>
      </c>
      <c r="G114" s="513">
        <f t="shared" ref="G114" si="77">IF(E114="S",1,0)</f>
        <v>0</v>
      </c>
      <c r="H114" s="515"/>
      <c r="I114" s="516"/>
      <c r="J114" s="519"/>
      <c r="K114" s="520"/>
      <c r="L114" s="523"/>
      <c r="M114" s="524"/>
      <c r="N114" s="537">
        <f t="shared" ref="N114" si="78">L114+J114</f>
        <v>0</v>
      </c>
      <c r="O114" s="538"/>
      <c r="P114" s="519"/>
      <c r="Q114" s="520"/>
      <c r="R114" s="523"/>
      <c r="S114" s="524"/>
      <c r="T114" s="527">
        <f t="shared" ref="T114" si="79">R114-P114</f>
        <v>0</v>
      </c>
      <c r="U114" s="528"/>
      <c r="V114" s="531"/>
      <c r="W114" s="516"/>
      <c r="X114" s="519"/>
      <c r="Y114" s="516"/>
      <c r="Z114" s="519"/>
      <c r="AA114" s="516"/>
      <c r="AB114" s="519"/>
      <c r="AC114" s="520"/>
      <c r="AD114" s="523"/>
      <c r="AE114" s="524"/>
      <c r="AF114" s="533"/>
      <c r="AG114" s="534"/>
      <c r="AH114" s="519"/>
      <c r="AI114" s="520"/>
      <c r="AJ114" s="523"/>
      <c r="AK114" s="524"/>
      <c r="AL114" s="527">
        <f t="shared" ref="AL114" si="80">IF(AH114=0,0,(AJ114/AH114)*100)</f>
        <v>0</v>
      </c>
      <c r="AM114" s="528"/>
      <c r="AN114" s="519"/>
      <c r="AO114" s="520"/>
      <c r="AP114" s="523"/>
      <c r="AQ114" s="524"/>
      <c r="AR114" s="527">
        <f t="shared" ref="AR114" si="81">IF(AN114=0,0,(AP114/AN114)*100)</f>
        <v>0</v>
      </c>
      <c r="AS114" s="528"/>
      <c r="AT114" s="541">
        <f t="shared" ref="AT114" si="82">AB114+AH114+AN114</f>
        <v>0</v>
      </c>
      <c r="AU114" s="542"/>
      <c r="AV114" s="545">
        <f t="shared" ref="AV114" si="83">AD114+AJ114+AP114</f>
        <v>0</v>
      </c>
      <c r="AW114" s="546"/>
      <c r="AX114" s="527">
        <f t="shared" ref="AX114" si="84">IF(AT114=0,0,(AV114/AT114)*100)</f>
        <v>0</v>
      </c>
      <c r="AY114" s="528"/>
      <c r="AZ114" s="519"/>
      <c r="BA114" s="520"/>
      <c r="BB114" s="523"/>
      <c r="BC114" s="524"/>
      <c r="BD114" s="527">
        <f t="shared" ref="BD114" si="85">IF(AZ114=0,0,(BB114/AZ114)*100)</f>
        <v>0</v>
      </c>
      <c r="BE114" s="528"/>
      <c r="BF114" s="541">
        <f t="shared" ref="BF114" si="86">AT114+AZ114</f>
        <v>0</v>
      </c>
      <c r="BG114" s="542"/>
      <c r="BH114" s="545">
        <f t="shared" ref="BH114" si="87">AV114+BB114</f>
        <v>0</v>
      </c>
      <c r="BI114" s="546"/>
      <c r="BJ114" s="527">
        <f t="shared" ref="BJ114" si="88">IF(BF114=0,0,(BH114/BF114)*100)</f>
        <v>0</v>
      </c>
      <c r="BK114" s="528"/>
      <c r="BL114" s="549">
        <f t="shared" ref="BL114" si="89">(AD114*2)+(AJ114*2)+(AP114*3)+BB114</f>
        <v>0</v>
      </c>
      <c r="BM114" s="550"/>
      <c r="BN114" s="551"/>
      <c r="BO114" s="499" t="e">
        <f>(BL114*BR$74)+(N114*BR$75)+(X114*BR$76)+(R114*BR$77)+(V114*BR$78)+(Z114*BR$79)</f>
        <v>#REF!</v>
      </c>
      <c r="BP114" s="501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06"/>
      <c r="C115" s="503" t="str">
        <f>IF(ROSTER!D$48="","",ROSTER!D$48)</f>
        <v/>
      </c>
      <c r="D115" s="504"/>
      <c r="E115" s="510"/>
      <c r="F115" s="512"/>
      <c r="G115" s="514"/>
      <c r="H115" s="517"/>
      <c r="I115" s="518"/>
      <c r="J115" s="521"/>
      <c r="K115" s="522"/>
      <c r="L115" s="525"/>
      <c r="M115" s="526"/>
      <c r="N115" s="539" t="s">
        <v>14</v>
      </c>
      <c r="O115" s="540"/>
      <c r="P115" s="521"/>
      <c r="Q115" s="522"/>
      <c r="R115" s="525"/>
      <c r="S115" s="526"/>
      <c r="T115" s="529"/>
      <c r="U115" s="530"/>
      <c r="V115" s="532"/>
      <c r="W115" s="518"/>
      <c r="X115" s="521"/>
      <c r="Y115" s="518"/>
      <c r="Z115" s="521"/>
      <c r="AA115" s="518"/>
      <c r="AB115" s="521"/>
      <c r="AC115" s="522"/>
      <c r="AD115" s="525"/>
      <c r="AE115" s="526"/>
      <c r="AF115" s="535"/>
      <c r="AG115" s="536"/>
      <c r="AH115" s="521"/>
      <c r="AI115" s="522"/>
      <c r="AJ115" s="525"/>
      <c r="AK115" s="526"/>
      <c r="AL115" s="529"/>
      <c r="AM115" s="530"/>
      <c r="AN115" s="521"/>
      <c r="AO115" s="522"/>
      <c r="AP115" s="525"/>
      <c r="AQ115" s="526"/>
      <c r="AR115" s="529"/>
      <c r="AS115" s="530"/>
      <c r="AT115" s="543"/>
      <c r="AU115" s="544"/>
      <c r="AV115" s="547"/>
      <c r="AW115" s="548"/>
      <c r="AX115" s="529"/>
      <c r="AY115" s="530"/>
      <c r="AZ115" s="521"/>
      <c r="BA115" s="522"/>
      <c r="BB115" s="525"/>
      <c r="BC115" s="526"/>
      <c r="BD115" s="529"/>
      <c r="BE115" s="530"/>
      <c r="BF115" s="543"/>
      <c r="BG115" s="544"/>
      <c r="BH115" s="547"/>
      <c r="BI115" s="548"/>
      <c r="BJ115" s="529"/>
      <c r="BK115" s="530"/>
      <c r="BL115" s="552"/>
      <c r="BM115" s="553"/>
      <c r="BN115" s="554"/>
      <c r="BO115" s="500"/>
      <c r="BP115" s="502"/>
      <c r="BQ115" s="54"/>
      <c r="BR115" s="54"/>
      <c r="BS115" s="54"/>
    </row>
    <row r="116" spans="1:71" ht="21.75" customHeight="1" x14ac:dyDescent="0.2">
      <c r="A116" s="54"/>
      <c r="B116" s="505" t="str">
        <f>IF(ROSTER!B50="","",ROSTER!B50)</f>
        <v/>
      </c>
      <c r="C116" s="507" t="str">
        <f>IF(ROSTER!C$50="","",ROSTER!C$50)</f>
        <v/>
      </c>
      <c r="D116" s="508"/>
      <c r="E116" s="509"/>
      <c r="F116" s="511">
        <f t="shared" ref="F116" si="90">IF(E116="y",1,IF(E116="S",1,0))</f>
        <v>0</v>
      </c>
      <c r="G116" s="513">
        <f t="shared" ref="G116" si="91">IF(E116="S",1,0)</f>
        <v>0</v>
      </c>
      <c r="H116" s="515"/>
      <c r="I116" s="516"/>
      <c r="J116" s="519"/>
      <c r="K116" s="520"/>
      <c r="L116" s="523"/>
      <c r="M116" s="524"/>
      <c r="N116" s="537">
        <f t="shared" ref="N116" si="92">L116+J116</f>
        <v>0</v>
      </c>
      <c r="O116" s="538"/>
      <c r="P116" s="519"/>
      <c r="Q116" s="520"/>
      <c r="R116" s="523"/>
      <c r="S116" s="524"/>
      <c r="T116" s="527">
        <f t="shared" ref="T116" si="93">R116-P116</f>
        <v>0</v>
      </c>
      <c r="U116" s="528"/>
      <c r="V116" s="531"/>
      <c r="W116" s="516"/>
      <c r="X116" s="519"/>
      <c r="Y116" s="516"/>
      <c r="Z116" s="519"/>
      <c r="AA116" s="516"/>
      <c r="AB116" s="519"/>
      <c r="AC116" s="520"/>
      <c r="AD116" s="523"/>
      <c r="AE116" s="524"/>
      <c r="AF116" s="533"/>
      <c r="AG116" s="534"/>
      <c r="AH116" s="519"/>
      <c r="AI116" s="520"/>
      <c r="AJ116" s="523"/>
      <c r="AK116" s="524"/>
      <c r="AL116" s="527">
        <f t="shared" ref="AL116" si="94">IF(AH116=0,0,(AJ116/AH116)*100)</f>
        <v>0</v>
      </c>
      <c r="AM116" s="528"/>
      <c r="AN116" s="519"/>
      <c r="AO116" s="520"/>
      <c r="AP116" s="523"/>
      <c r="AQ116" s="524"/>
      <c r="AR116" s="527">
        <f t="shared" ref="AR116" si="95">IF(AN116=0,0,(AP116/AN116)*100)</f>
        <v>0</v>
      </c>
      <c r="AS116" s="528"/>
      <c r="AT116" s="541">
        <f t="shared" ref="AT116" si="96">AB116+AH116+AN116</f>
        <v>0</v>
      </c>
      <c r="AU116" s="542"/>
      <c r="AV116" s="545">
        <f t="shared" ref="AV116" si="97">AD116+AJ116+AP116</f>
        <v>0</v>
      </c>
      <c r="AW116" s="546"/>
      <c r="AX116" s="527">
        <f t="shared" ref="AX116" si="98">IF(AT116=0,0,(AV116/AT116)*100)</f>
        <v>0</v>
      </c>
      <c r="AY116" s="528"/>
      <c r="AZ116" s="519"/>
      <c r="BA116" s="520"/>
      <c r="BB116" s="523"/>
      <c r="BC116" s="524"/>
      <c r="BD116" s="527">
        <f t="shared" ref="BD116" si="99">IF(AZ116=0,0,(BB116/AZ116)*100)</f>
        <v>0</v>
      </c>
      <c r="BE116" s="528"/>
      <c r="BF116" s="541">
        <f t="shared" ref="BF116" si="100">AT116+AZ116</f>
        <v>0</v>
      </c>
      <c r="BG116" s="542"/>
      <c r="BH116" s="545">
        <f t="shared" ref="BH116" si="101">AV116+BB116</f>
        <v>0</v>
      </c>
      <c r="BI116" s="546"/>
      <c r="BJ116" s="527">
        <f t="shared" ref="BJ116" si="102">IF(BF116=0,0,(BH116/BF116)*100)</f>
        <v>0</v>
      </c>
      <c r="BK116" s="528"/>
      <c r="BL116" s="549">
        <f t="shared" ref="BL116" si="103">(AD116*2)+(AJ116*2)+(AP116*3)+BB116</f>
        <v>0</v>
      </c>
      <c r="BM116" s="550"/>
      <c r="BN116" s="551"/>
      <c r="BO116" s="499" t="e">
        <f>(BL116*BR$74)+(N116*BR$75)+(X116*BR$76)+(R116*BR$77)+(V116*BR$78)+(Z116*BR$79)</f>
        <v>#REF!</v>
      </c>
      <c r="BP116" s="501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06"/>
      <c r="C117" s="503" t="str">
        <f>IF(ROSTER!D$50="","",ROSTER!D$50)</f>
        <v/>
      </c>
      <c r="D117" s="504"/>
      <c r="E117" s="510"/>
      <c r="F117" s="512"/>
      <c r="G117" s="514"/>
      <c r="H117" s="517"/>
      <c r="I117" s="518"/>
      <c r="J117" s="521"/>
      <c r="K117" s="522"/>
      <c r="L117" s="525"/>
      <c r="M117" s="526"/>
      <c r="N117" s="539" t="s">
        <v>14</v>
      </c>
      <c r="O117" s="540"/>
      <c r="P117" s="521"/>
      <c r="Q117" s="522"/>
      <c r="R117" s="525"/>
      <c r="S117" s="526"/>
      <c r="T117" s="529"/>
      <c r="U117" s="530"/>
      <c r="V117" s="532"/>
      <c r="W117" s="518"/>
      <c r="X117" s="521"/>
      <c r="Y117" s="518"/>
      <c r="Z117" s="521"/>
      <c r="AA117" s="518"/>
      <c r="AB117" s="521"/>
      <c r="AC117" s="522"/>
      <c r="AD117" s="525"/>
      <c r="AE117" s="526"/>
      <c r="AF117" s="535"/>
      <c r="AG117" s="536"/>
      <c r="AH117" s="521"/>
      <c r="AI117" s="522"/>
      <c r="AJ117" s="525"/>
      <c r="AK117" s="526"/>
      <c r="AL117" s="529"/>
      <c r="AM117" s="530"/>
      <c r="AN117" s="521"/>
      <c r="AO117" s="522"/>
      <c r="AP117" s="525"/>
      <c r="AQ117" s="526"/>
      <c r="AR117" s="529"/>
      <c r="AS117" s="530"/>
      <c r="AT117" s="543"/>
      <c r="AU117" s="544"/>
      <c r="AV117" s="547"/>
      <c r="AW117" s="548"/>
      <c r="AX117" s="529"/>
      <c r="AY117" s="530"/>
      <c r="AZ117" s="521"/>
      <c r="BA117" s="522"/>
      <c r="BB117" s="525"/>
      <c r="BC117" s="526"/>
      <c r="BD117" s="529"/>
      <c r="BE117" s="530"/>
      <c r="BF117" s="543"/>
      <c r="BG117" s="544"/>
      <c r="BH117" s="547"/>
      <c r="BI117" s="548"/>
      <c r="BJ117" s="529"/>
      <c r="BK117" s="530"/>
      <c r="BL117" s="552"/>
      <c r="BM117" s="553"/>
      <c r="BN117" s="554"/>
      <c r="BO117" s="500"/>
      <c r="BP117" s="502"/>
      <c r="BQ117" s="54"/>
      <c r="BR117" s="54"/>
      <c r="BS117" s="54"/>
    </row>
    <row r="118" spans="1:71" s="335" customFormat="1" ht="33.5" customHeight="1" x14ac:dyDescent="0.35">
      <c r="A118" s="333"/>
      <c r="B118" s="631"/>
      <c r="C118" s="627"/>
      <c r="D118" s="627" t="s">
        <v>10</v>
      </c>
      <c r="E118" s="628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49"/>
      <c r="BL118" s="643">
        <f>SUM(BL74:BN117)</f>
        <v>86</v>
      </c>
      <c r="BM118" s="644"/>
      <c r="BN118" s="645"/>
      <c r="BO118" s="499" t="e">
        <f>(BL118*BR$74)+(N118*BR$75)+(X118*BR$76)+(R118*BR$77)+(V118*BR$78)+(Z118*BR$79)</f>
        <v>#REF!</v>
      </c>
      <c r="BP118" s="501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32"/>
      <c r="C119" s="629"/>
      <c r="D119" s="629"/>
      <c r="E119" s="630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50"/>
      <c r="BL119" s="646"/>
      <c r="BM119" s="647"/>
      <c r="BN119" s="648"/>
      <c r="BO119" s="500"/>
      <c r="BP119" s="502"/>
      <c r="BQ119" s="333"/>
      <c r="BR119" s="333"/>
      <c r="BS119" s="333"/>
    </row>
    <row r="120" spans="1:71" s="341" customFormat="1" ht="48.25" customHeight="1" thickBot="1" x14ac:dyDescent="0.4">
      <c r="A120" s="337"/>
      <c r="B120" s="637"/>
      <c r="C120" s="587"/>
      <c r="D120" s="587" t="s">
        <v>13</v>
      </c>
      <c r="E120" s="588"/>
      <c r="F120" s="338"/>
      <c r="G120" s="334"/>
      <c r="H120" s="585"/>
      <c r="I120" s="586"/>
      <c r="J120" s="625"/>
      <c r="K120" s="626"/>
      <c r="L120" s="623"/>
      <c r="M120" s="624"/>
      <c r="N120" s="633">
        <f>J120+L120</f>
        <v>0</v>
      </c>
      <c r="O120" s="634"/>
      <c r="P120" s="625"/>
      <c r="Q120" s="626"/>
      <c r="R120" s="623"/>
      <c r="S120" s="626"/>
      <c r="T120" s="589">
        <f>R120-P120</f>
        <v>0</v>
      </c>
      <c r="U120" s="590"/>
      <c r="V120" s="625"/>
      <c r="W120" s="638"/>
      <c r="X120" s="639"/>
      <c r="Y120" s="640"/>
      <c r="Z120" s="625"/>
      <c r="AA120" s="638"/>
      <c r="AB120" s="625"/>
      <c r="AC120" s="626"/>
      <c r="AD120" s="623"/>
      <c r="AE120" s="624"/>
      <c r="AF120" s="635">
        <f>IF(AB120=0,0,(AD120/AB120)*100)</f>
        <v>0</v>
      </c>
      <c r="AG120" s="636"/>
      <c r="AH120" s="625"/>
      <c r="AI120" s="626"/>
      <c r="AJ120" s="623"/>
      <c r="AK120" s="624"/>
      <c r="AL120" s="589">
        <f>IF(AH120=0,0,(AJ120/AH120)*100)</f>
        <v>0</v>
      </c>
      <c r="AM120" s="590"/>
      <c r="AN120" s="625"/>
      <c r="AO120" s="626"/>
      <c r="AP120" s="623"/>
      <c r="AQ120" s="624"/>
      <c r="AR120" s="589">
        <f>IF(AN120=0,0,(AP120/AN120)*100)</f>
        <v>0</v>
      </c>
      <c r="AS120" s="590"/>
      <c r="AT120" s="609">
        <f>AB120+AH120+AN120</f>
        <v>0</v>
      </c>
      <c r="AU120" s="610"/>
      <c r="AV120" s="607">
        <f>AD120+AJ120+AP120</f>
        <v>0</v>
      </c>
      <c r="AW120" s="608"/>
      <c r="AX120" s="589">
        <f>IF(AT120=0,0,(AV120/AT120)*100)</f>
        <v>0</v>
      </c>
      <c r="AY120" s="590"/>
      <c r="AZ120" s="625"/>
      <c r="BA120" s="626"/>
      <c r="BB120" s="623"/>
      <c r="BC120" s="624"/>
      <c r="BD120" s="589">
        <f>IF(AZ120=0,0,(BB120/AZ120)*100)</f>
        <v>0</v>
      </c>
      <c r="BE120" s="590"/>
      <c r="BF120" s="609">
        <f>AT120+AZ120</f>
        <v>0</v>
      </c>
      <c r="BG120" s="610"/>
      <c r="BH120" s="607">
        <f>AV120+BB120</f>
        <v>0</v>
      </c>
      <c r="BI120" s="608"/>
      <c r="BJ120" s="589">
        <f>IF(BF120=0,0,(BH120/BF120)*100)</f>
        <v>0</v>
      </c>
      <c r="BK120" s="590"/>
      <c r="BL120" s="604"/>
      <c r="BM120" s="605"/>
      <c r="BN120" s="606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9" t="s">
        <v>95</v>
      </c>
      <c r="E121" s="620"/>
      <c r="F121" s="344"/>
      <c r="G121" s="344"/>
      <c r="H121" s="343"/>
      <c r="I121" s="343"/>
      <c r="J121" s="616">
        <f>IF((J118+L120)=0,0,J118/(J118+L120)*100)</f>
        <v>100</v>
      </c>
      <c r="K121" s="618"/>
      <c r="L121" s="616">
        <f>IF((L118+J120)=0,0,L118/(L118+J120)*100)</f>
        <v>100</v>
      </c>
      <c r="M121" s="618"/>
      <c r="N121" s="616">
        <f>IF((N118+N120)=0,0,N118/(N118+N120)*100)</f>
        <v>100</v>
      </c>
      <c r="O121" s="617"/>
      <c r="P121" s="611"/>
      <c r="Q121" s="583"/>
      <c r="R121" s="583"/>
      <c r="S121" s="583"/>
      <c r="T121" s="612"/>
      <c r="U121" s="612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14" t="s">
        <v>62</v>
      </c>
      <c r="C123" s="615"/>
      <c r="D123" s="613" t="s">
        <v>54</v>
      </c>
      <c r="E123" s="613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21" t="s">
        <v>117</v>
      </c>
      <c r="BC123" s="622"/>
      <c r="BD123" s="622"/>
      <c r="BE123" s="642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21" t="s">
        <v>47</v>
      </c>
      <c r="C125" s="622"/>
      <c r="D125" s="613" t="s">
        <v>55</v>
      </c>
      <c r="E125" s="613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21" t="s">
        <v>118</v>
      </c>
      <c r="BC125" s="622"/>
      <c r="BD125" s="622"/>
      <c r="BE125" s="642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41" t="s">
        <v>11</v>
      </c>
      <c r="AF130" s="641"/>
      <c r="AG130" s="641"/>
      <c r="AH130" s="641"/>
      <c r="AI130" s="641"/>
      <c r="AJ130" s="641"/>
      <c r="AK130" s="641"/>
      <c r="AL130" s="641"/>
      <c r="AM130" s="64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51"/>
      <c r="F132" s="651"/>
      <c r="G132" s="651"/>
      <c r="H132" s="651"/>
      <c r="I132" s="651"/>
      <c r="J132" s="651"/>
      <c r="K132" s="651"/>
      <c r="L132" s="651"/>
      <c r="M132" s="651"/>
      <c r="N132" s="651"/>
      <c r="O132" s="651"/>
      <c r="P132" s="651"/>
      <c r="Q132" s="651"/>
      <c r="R132" s="651"/>
      <c r="S132" s="651"/>
      <c r="T132" s="651"/>
      <c r="U132" s="651"/>
      <c r="V132" s="651"/>
      <c r="W132" s="651"/>
      <c r="X132" s="651"/>
      <c r="Y132" s="651"/>
      <c r="Z132" s="651"/>
      <c r="AA132" s="651"/>
      <c r="AB132" s="651"/>
      <c r="AC132" s="651"/>
      <c r="AD132" s="198"/>
      <c r="AE132" s="239" t="s">
        <v>19</v>
      </c>
      <c r="AF132" s="239"/>
      <c r="AG132" s="239"/>
      <c r="AH132" s="641" t="s">
        <v>19</v>
      </c>
      <c r="AI132" s="641"/>
      <c r="AJ132" s="641"/>
      <c r="AK132" s="641"/>
      <c r="AL132" s="641"/>
      <c r="AM132" s="64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41" t="s">
        <v>12</v>
      </c>
      <c r="BB132" s="641"/>
      <c r="BC132" s="641"/>
      <c r="BD132" s="652">
        <v>44440</v>
      </c>
      <c r="BE132" s="652"/>
      <c r="BF132" s="652"/>
      <c r="BG132" s="652"/>
      <c r="BH132" s="652"/>
      <c r="BI132" s="652"/>
      <c r="BJ132" s="652"/>
      <c r="BK132" s="652"/>
      <c r="BL132" s="652"/>
      <c r="BM132" s="652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53" t="s">
        <v>119</v>
      </c>
      <c r="BM135" s="654"/>
      <c r="BN135" s="655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56"/>
      <c r="BM136" s="657"/>
      <c r="BN136" s="658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07" t="str">
        <f>IF(ROSTER!C$8="","",ROSTER!C$8)</f>
        <v>Shaylee</v>
      </c>
      <c r="D137" s="508"/>
      <c r="E137" s="509"/>
      <c r="F137" s="511">
        <f>IF(E137="y",1,IF(E137="S",1,0))</f>
        <v>0</v>
      </c>
      <c r="G137" s="513">
        <f>IF(E137="S",1,0)</f>
        <v>0</v>
      </c>
      <c r="H137" s="515"/>
      <c r="I137" s="516"/>
      <c r="J137" s="519"/>
      <c r="K137" s="520"/>
      <c r="L137" s="523"/>
      <c r="M137" s="524"/>
      <c r="N137" s="537">
        <f>L137+J137</f>
        <v>0</v>
      </c>
      <c r="O137" s="538"/>
      <c r="P137" s="519"/>
      <c r="Q137" s="520"/>
      <c r="R137" s="523"/>
      <c r="S137" s="524"/>
      <c r="T137" s="527">
        <f>R137-P137</f>
        <v>0</v>
      </c>
      <c r="U137" s="528"/>
      <c r="V137" s="531"/>
      <c r="W137" s="516"/>
      <c r="X137" s="519"/>
      <c r="Y137" s="516"/>
      <c r="Z137" s="519"/>
      <c r="AA137" s="516"/>
      <c r="AB137" s="519"/>
      <c r="AC137" s="520"/>
      <c r="AD137" s="523"/>
      <c r="AE137" s="524"/>
      <c r="AF137" s="533">
        <f>IF(AB137=0,0,(AD137/AB137)*100)</f>
        <v>0</v>
      </c>
      <c r="AG137" s="534"/>
      <c r="AH137" s="519"/>
      <c r="AI137" s="520"/>
      <c r="AJ137" s="523"/>
      <c r="AK137" s="524"/>
      <c r="AL137" s="527">
        <f>IF(AH137=0,0,(AJ137/AH137)*100)</f>
        <v>0</v>
      </c>
      <c r="AM137" s="528"/>
      <c r="AN137" s="519"/>
      <c r="AO137" s="520"/>
      <c r="AP137" s="523"/>
      <c r="AQ137" s="524"/>
      <c r="AR137" s="527">
        <f>IF(AN137=0,0,(AP137/AN137)*100)</f>
        <v>0</v>
      </c>
      <c r="AS137" s="528"/>
      <c r="AT137" s="541">
        <f>AB137+AH137+AN137</f>
        <v>0</v>
      </c>
      <c r="AU137" s="542"/>
      <c r="AV137" s="545">
        <f>AD137+AJ137+AP137</f>
        <v>0</v>
      </c>
      <c r="AW137" s="546"/>
      <c r="AX137" s="527">
        <f>IF(AT137=0,0,(AV137/AT137)*100)</f>
        <v>0</v>
      </c>
      <c r="AY137" s="528"/>
      <c r="AZ137" s="519"/>
      <c r="BA137" s="520"/>
      <c r="BB137" s="523"/>
      <c r="BC137" s="524"/>
      <c r="BD137" s="527">
        <f>IF(AZ137=0,0,(BB137/AZ137)*100)</f>
        <v>0</v>
      </c>
      <c r="BE137" s="528"/>
      <c r="BF137" s="541">
        <f>AT137+AZ137</f>
        <v>0</v>
      </c>
      <c r="BG137" s="542"/>
      <c r="BH137" s="545">
        <f>AV137+BB137</f>
        <v>0</v>
      </c>
      <c r="BI137" s="546"/>
      <c r="BJ137" s="527">
        <f>IF(BF137=0,0,(BH137/BF137)*100)</f>
        <v>0</v>
      </c>
      <c r="BK137" s="528"/>
      <c r="BL137" s="549">
        <f>(AD137*2)+(AJ137*2)+(AP137*3)+BB137</f>
        <v>0</v>
      </c>
      <c r="BM137" s="550"/>
      <c r="BN137" s="551"/>
      <c r="BO137" s="501" t="e">
        <f>(BL137*BR$137)+(N137*BR$138)+(X137*BR$139)+(R137*BR$140)+(V137*BR$141)+(Z137*BR$142)</f>
        <v>#REF!</v>
      </c>
      <c r="BP137" s="501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03" t="str">
        <f>IF(ROSTER!D$8="","",ROSTER!D$8)</f>
        <v>Gonzales</v>
      </c>
      <c r="D138" s="504"/>
      <c r="E138" s="510"/>
      <c r="F138" s="512"/>
      <c r="G138" s="514"/>
      <c r="H138" s="517"/>
      <c r="I138" s="518"/>
      <c r="J138" s="521"/>
      <c r="K138" s="522"/>
      <c r="L138" s="525"/>
      <c r="M138" s="526"/>
      <c r="N138" s="539" t="s">
        <v>14</v>
      </c>
      <c r="O138" s="540"/>
      <c r="P138" s="521"/>
      <c r="Q138" s="522"/>
      <c r="R138" s="525"/>
      <c r="S138" s="526"/>
      <c r="T138" s="529"/>
      <c r="U138" s="530"/>
      <c r="V138" s="532"/>
      <c r="W138" s="518"/>
      <c r="X138" s="521"/>
      <c r="Y138" s="518"/>
      <c r="Z138" s="521"/>
      <c r="AA138" s="518"/>
      <c r="AB138" s="521"/>
      <c r="AC138" s="522"/>
      <c r="AD138" s="525"/>
      <c r="AE138" s="526"/>
      <c r="AF138" s="535"/>
      <c r="AG138" s="536"/>
      <c r="AH138" s="521"/>
      <c r="AI138" s="522"/>
      <c r="AJ138" s="525"/>
      <c r="AK138" s="526"/>
      <c r="AL138" s="529"/>
      <c r="AM138" s="530"/>
      <c r="AN138" s="521"/>
      <c r="AO138" s="522"/>
      <c r="AP138" s="525"/>
      <c r="AQ138" s="526"/>
      <c r="AR138" s="529"/>
      <c r="AS138" s="530"/>
      <c r="AT138" s="543"/>
      <c r="AU138" s="544"/>
      <c r="AV138" s="547"/>
      <c r="AW138" s="548"/>
      <c r="AX138" s="529"/>
      <c r="AY138" s="530"/>
      <c r="AZ138" s="521"/>
      <c r="BA138" s="522"/>
      <c r="BB138" s="525"/>
      <c r="BC138" s="526"/>
      <c r="BD138" s="529"/>
      <c r="BE138" s="530"/>
      <c r="BF138" s="543"/>
      <c r="BG138" s="544"/>
      <c r="BH138" s="547"/>
      <c r="BI138" s="548"/>
      <c r="BJ138" s="529"/>
      <c r="BK138" s="530"/>
      <c r="BL138" s="552"/>
      <c r="BM138" s="553"/>
      <c r="BN138" s="554"/>
      <c r="BO138" s="502"/>
      <c r="BP138" s="502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07" t="str">
        <f>IF(ROSTER!C$10="","",ROSTER!C$10)</f>
        <v>Nani</v>
      </c>
      <c r="D139" s="508"/>
      <c r="E139" s="509"/>
      <c r="F139" s="511">
        <f>IF(E139="y",1,IF(E139="S",1,0))</f>
        <v>0</v>
      </c>
      <c r="G139" s="513">
        <f>IF(E139="S",1,0)</f>
        <v>0</v>
      </c>
      <c r="H139" s="515"/>
      <c r="I139" s="516"/>
      <c r="J139" s="519"/>
      <c r="K139" s="520"/>
      <c r="L139" s="523"/>
      <c r="M139" s="524"/>
      <c r="N139" s="537">
        <f>L139+J139</f>
        <v>0</v>
      </c>
      <c r="O139" s="538"/>
      <c r="P139" s="519">
        <v>1</v>
      </c>
      <c r="Q139" s="520"/>
      <c r="R139" s="523"/>
      <c r="S139" s="524"/>
      <c r="T139" s="527">
        <f t="shared" ref="T139" si="114">R139-P139</f>
        <v>-1</v>
      </c>
      <c r="U139" s="528"/>
      <c r="V139" s="531"/>
      <c r="W139" s="516"/>
      <c r="X139" s="519"/>
      <c r="Y139" s="516"/>
      <c r="Z139" s="519"/>
      <c r="AA139" s="516"/>
      <c r="AB139" s="519"/>
      <c r="AC139" s="520"/>
      <c r="AD139" s="523"/>
      <c r="AE139" s="524"/>
      <c r="AF139" s="533">
        <f>IF(AB139=0,0,(AD139/AB139)*100)</f>
        <v>0</v>
      </c>
      <c r="AG139" s="534"/>
      <c r="AH139" s="519">
        <v>2</v>
      </c>
      <c r="AI139" s="520"/>
      <c r="AJ139" s="523">
        <v>1</v>
      </c>
      <c r="AK139" s="524"/>
      <c r="AL139" s="527">
        <f>IF(AH139=0,0,(AJ139/AH139)*100)</f>
        <v>50</v>
      </c>
      <c r="AM139" s="528"/>
      <c r="AN139" s="519">
        <v>1</v>
      </c>
      <c r="AO139" s="520"/>
      <c r="AP139" s="523"/>
      <c r="AQ139" s="524"/>
      <c r="AR139" s="527">
        <f>IF(AN139=0,0,(AP139/AN139)*100)</f>
        <v>0</v>
      </c>
      <c r="AS139" s="528"/>
      <c r="AT139" s="541">
        <f>AB139+AH139+AN139</f>
        <v>3</v>
      </c>
      <c r="AU139" s="542"/>
      <c r="AV139" s="545">
        <f>AD139+AJ139+AP139</f>
        <v>1</v>
      </c>
      <c r="AW139" s="546"/>
      <c r="AX139" s="527">
        <f>IF(AT139=0,0,(AV139/AT139)*100)</f>
        <v>33.333333333333329</v>
      </c>
      <c r="AY139" s="528"/>
      <c r="AZ139" s="519"/>
      <c r="BA139" s="520"/>
      <c r="BB139" s="523"/>
      <c r="BC139" s="524"/>
      <c r="BD139" s="527">
        <f>IF(AZ139=0,0,(BB139/AZ139)*100)</f>
        <v>0</v>
      </c>
      <c r="BE139" s="528"/>
      <c r="BF139" s="541">
        <f>AT139+AZ139</f>
        <v>3</v>
      </c>
      <c r="BG139" s="542"/>
      <c r="BH139" s="545">
        <f>AV139+BB139</f>
        <v>1</v>
      </c>
      <c r="BI139" s="546"/>
      <c r="BJ139" s="527">
        <f>IF(BF139=0,0,(BH139/BF139)*100)</f>
        <v>33.333333333333329</v>
      </c>
      <c r="BK139" s="528"/>
      <c r="BL139" s="549">
        <f>(AD139*2)+(AJ139*2)+(AP139*3)+BB139</f>
        <v>2</v>
      </c>
      <c r="BM139" s="550"/>
      <c r="BN139" s="551"/>
      <c r="BO139" s="501" t="e">
        <f>(BL139*BR$137)+(N139*BR$138)+(X139*BR$139)+(R139*BR$140)+(V139*BR$141)+(Z139*BR$142)</f>
        <v>#REF!</v>
      </c>
      <c r="BP139" s="501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03" t="str">
        <f>IF(ROSTER!D$10="","",ROSTER!D$10)</f>
        <v>Falatea</v>
      </c>
      <c r="D140" s="504"/>
      <c r="E140" s="510"/>
      <c r="F140" s="512"/>
      <c r="G140" s="514"/>
      <c r="H140" s="517"/>
      <c r="I140" s="518"/>
      <c r="J140" s="521"/>
      <c r="K140" s="522"/>
      <c r="L140" s="525"/>
      <c r="M140" s="526"/>
      <c r="N140" s="539" t="s">
        <v>14</v>
      </c>
      <c r="O140" s="540"/>
      <c r="P140" s="521"/>
      <c r="Q140" s="522"/>
      <c r="R140" s="525"/>
      <c r="S140" s="526"/>
      <c r="T140" s="529"/>
      <c r="U140" s="530"/>
      <c r="V140" s="532"/>
      <c r="W140" s="518"/>
      <c r="X140" s="521"/>
      <c r="Y140" s="518"/>
      <c r="Z140" s="521"/>
      <c r="AA140" s="518"/>
      <c r="AB140" s="521"/>
      <c r="AC140" s="522"/>
      <c r="AD140" s="525"/>
      <c r="AE140" s="526"/>
      <c r="AF140" s="535"/>
      <c r="AG140" s="536"/>
      <c r="AH140" s="521"/>
      <c r="AI140" s="522"/>
      <c r="AJ140" s="525"/>
      <c r="AK140" s="526"/>
      <c r="AL140" s="529"/>
      <c r="AM140" s="530"/>
      <c r="AN140" s="521"/>
      <c r="AO140" s="522"/>
      <c r="AP140" s="525"/>
      <c r="AQ140" s="526"/>
      <c r="AR140" s="529"/>
      <c r="AS140" s="530"/>
      <c r="AT140" s="543"/>
      <c r="AU140" s="544"/>
      <c r="AV140" s="547"/>
      <c r="AW140" s="548"/>
      <c r="AX140" s="529"/>
      <c r="AY140" s="530"/>
      <c r="AZ140" s="521"/>
      <c r="BA140" s="522"/>
      <c r="BB140" s="525"/>
      <c r="BC140" s="526"/>
      <c r="BD140" s="529"/>
      <c r="BE140" s="530"/>
      <c r="BF140" s="543"/>
      <c r="BG140" s="544"/>
      <c r="BH140" s="547"/>
      <c r="BI140" s="548"/>
      <c r="BJ140" s="529"/>
      <c r="BK140" s="530"/>
      <c r="BL140" s="552"/>
      <c r="BM140" s="553"/>
      <c r="BN140" s="554"/>
      <c r="BO140" s="502"/>
      <c r="BP140" s="502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05" t="str">
        <f>IF(ROSTER!B12="","",ROSTER!B12)</f>
        <v>20</v>
      </c>
      <c r="C141" s="507" t="str">
        <f>IF(ROSTER!C$12="","",ROSTER!C$12)</f>
        <v>Devry</v>
      </c>
      <c r="D141" s="508"/>
      <c r="E141" s="509"/>
      <c r="F141" s="511">
        <f>IF(E141="y",1,IF(E141="S",1,0))</f>
        <v>0</v>
      </c>
      <c r="G141" s="513">
        <f>IF(E141="S",1,0)</f>
        <v>0</v>
      </c>
      <c r="H141" s="515"/>
      <c r="I141" s="516"/>
      <c r="J141" s="519">
        <v>1</v>
      </c>
      <c r="K141" s="520"/>
      <c r="L141" s="523"/>
      <c r="M141" s="524"/>
      <c r="N141" s="537">
        <f>L141+J141</f>
        <v>1</v>
      </c>
      <c r="O141" s="538"/>
      <c r="P141" s="519"/>
      <c r="Q141" s="520"/>
      <c r="R141" s="523"/>
      <c r="S141" s="524"/>
      <c r="T141" s="527">
        <f t="shared" ref="T141" si="115">R141-P141</f>
        <v>0</v>
      </c>
      <c r="U141" s="528"/>
      <c r="V141" s="531"/>
      <c r="W141" s="516"/>
      <c r="X141" s="519"/>
      <c r="Y141" s="516"/>
      <c r="Z141" s="519"/>
      <c r="AA141" s="516"/>
      <c r="AB141" s="519"/>
      <c r="AC141" s="520"/>
      <c r="AD141" s="523"/>
      <c r="AE141" s="524"/>
      <c r="AF141" s="533">
        <f>IF(AB141=0,0,(AD141/AB141)*100)</f>
        <v>0</v>
      </c>
      <c r="AG141" s="534"/>
      <c r="AH141" s="519"/>
      <c r="AI141" s="520"/>
      <c r="AJ141" s="523"/>
      <c r="AK141" s="524"/>
      <c r="AL141" s="527">
        <f>IF(AH141=0,0,(AJ141/AH141)*100)</f>
        <v>0</v>
      </c>
      <c r="AM141" s="528"/>
      <c r="AN141" s="519"/>
      <c r="AO141" s="520"/>
      <c r="AP141" s="523"/>
      <c r="AQ141" s="524"/>
      <c r="AR141" s="527">
        <f>IF(AN141=0,0,(AP141/AN141)*100)</f>
        <v>0</v>
      </c>
      <c r="AS141" s="528"/>
      <c r="AT141" s="541">
        <f>AB141+AH141+AN141</f>
        <v>0</v>
      </c>
      <c r="AU141" s="542"/>
      <c r="AV141" s="545">
        <f>AD141+AJ141+AP141</f>
        <v>0</v>
      </c>
      <c r="AW141" s="546"/>
      <c r="AX141" s="527">
        <f>IF(AT141=0,0,(AV141/AT141)*100)</f>
        <v>0</v>
      </c>
      <c r="AY141" s="528"/>
      <c r="AZ141" s="519"/>
      <c r="BA141" s="520"/>
      <c r="BB141" s="523"/>
      <c r="BC141" s="524"/>
      <c r="BD141" s="527">
        <f>IF(AZ141=0,0,(BB141/AZ141)*100)</f>
        <v>0</v>
      </c>
      <c r="BE141" s="528"/>
      <c r="BF141" s="541">
        <f>AT141+AZ141</f>
        <v>0</v>
      </c>
      <c r="BG141" s="542"/>
      <c r="BH141" s="545">
        <f>AV141+BB141</f>
        <v>0</v>
      </c>
      <c r="BI141" s="546"/>
      <c r="BJ141" s="527">
        <f>IF(BF141=0,0,(BH141/BF141)*100)</f>
        <v>0</v>
      </c>
      <c r="BK141" s="528"/>
      <c r="BL141" s="549">
        <f>(AD141*2)+(AJ141*2)+(AP141*3)+BB141</f>
        <v>0</v>
      </c>
      <c r="BM141" s="550"/>
      <c r="BN141" s="551"/>
      <c r="BO141" s="501" t="e">
        <f>(BL141*BR$137)+(N141*BR$138)+(X141*BR$139)+(R141*BR$140)+(V141*BR$141)+(Z141*BR$142)</f>
        <v>#REF!</v>
      </c>
      <c r="BP141" s="501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06"/>
      <c r="C142" s="503" t="str">
        <f>IF(ROSTER!D$12="","",ROSTER!D$12)</f>
        <v>Millett</v>
      </c>
      <c r="D142" s="504"/>
      <c r="E142" s="510"/>
      <c r="F142" s="512"/>
      <c r="G142" s="514"/>
      <c r="H142" s="517"/>
      <c r="I142" s="518"/>
      <c r="J142" s="521"/>
      <c r="K142" s="522"/>
      <c r="L142" s="525"/>
      <c r="M142" s="526"/>
      <c r="N142" s="539" t="s">
        <v>14</v>
      </c>
      <c r="O142" s="540"/>
      <c r="P142" s="521"/>
      <c r="Q142" s="522"/>
      <c r="R142" s="525"/>
      <c r="S142" s="526"/>
      <c r="T142" s="529"/>
      <c r="U142" s="530"/>
      <c r="V142" s="532"/>
      <c r="W142" s="518"/>
      <c r="X142" s="521"/>
      <c r="Y142" s="518"/>
      <c r="Z142" s="521"/>
      <c r="AA142" s="518"/>
      <c r="AB142" s="521"/>
      <c r="AC142" s="522"/>
      <c r="AD142" s="525"/>
      <c r="AE142" s="526"/>
      <c r="AF142" s="535"/>
      <c r="AG142" s="536"/>
      <c r="AH142" s="521"/>
      <c r="AI142" s="522"/>
      <c r="AJ142" s="525"/>
      <c r="AK142" s="526"/>
      <c r="AL142" s="529"/>
      <c r="AM142" s="530"/>
      <c r="AN142" s="521"/>
      <c r="AO142" s="522"/>
      <c r="AP142" s="525"/>
      <c r="AQ142" s="526"/>
      <c r="AR142" s="529"/>
      <c r="AS142" s="530"/>
      <c r="AT142" s="543"/>
      <c r="AU142" s="544"/>
      <c r="AV142" s="547"/>
      <c r="AW142" s="548"/>
      <c r="AX142" s="529"/>
      <c r="AY142" s="530"/>
      <c r="AZ142" s="521"/>
      <c r="BA142" s="522"/>
      <c r="BB142" s="525"/>
      <c r="BC142" s="526"/>
      <c r="BD142" s="529"/>
      <c r="BE142" s="530"/>
      <c r="BF142" s="543"/>
      <c r="BG142" s="544"/>
      <c r="BH142" s="547"/>
      <c r="BI142" s="548"/>
      <c r="BJ142" s="529"/>
      <c r="BK142" s="530"/>
      <c r="BL142" s="552"/>
      <c r="BM142" s="553"/>
      <c r="BN142" s="554"/>
      <c r="BO142" s="502"/>
      <c r="BP142" s="502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05" t="str">
        <f>IF(ROSTER!B14="","",ROSTER!B14)</f>
        <v>5</v>
      </c>
      <c r="C143" s="507" t="str">
        <f>IF(ROSTER!C$14="","",ROSTER!C$14)</f>
        <v>Maria</v>
      </c>
      <c r="D143" s="508"/>
      <c r="E143" s="509"/>
      <c r="F143" s="511">
        <f>IF(E143="y",1,IF(E143="S",1,0))</f>
        <v>0</v>
      </c>
      <c r="G143" s="513">
        <f>IF(E143="S",1,0)</f>
        <v>0</v>
      </c>
      <c r="H143" s="515"/>
      <c r="I143" s="516"/>
      <c r="J143" s="519"/>
      <c r="K143" s="520"/>
      <c r="L143" s="523"/>
      <c r="M143" s="524"/>
      <c r="N143" s="537">
        <f>L143+J143</f>
        <v>0</v>
      </c>
      <c r="O143" s="538"/>
      <c r="P143" s="519"/>
      <c r="Q143" s="520"/>
      <c r="R143" s="523">
        <v>1</v>
      </c>
      <c r="S143" s="524"/>
      <c r="T143" s="527">
        <f t="shared" ref="T143" si="116">R143-P143</f>
        <v>1</v>
      </c>
      <c r="U143" s="528"/>
      <c r="V143" s="531"/>
      <c r="W143" s="516"/>
      <c r="X143" s="519">
        <v>1</v>
      </c>
      <c r="Y143" s="516"/>
      <c r="Z143" s="519"/>
      <c r="AA143" s="516"/>
      <c r="AB143" s="519"/>
      <c r="AC143" s="520"/>
      <c r="AD143" s="523"/>
      <c r="AE143" s="524"/>
      <c r="AF143" s="533">
        <f>IF(AB143=0,0,(AD143/AB143)*100)</f>
        <v>0</v>
      </c>
      <c r="AG143" s="534"/>
      <c r="AH143" s="519"/>
      <c r="AI143" s="520"/>
      <c r="AJ143" s="523"/>
      <c r="AK143" s="524"/>
      <c r="AL143" s="527">
        <f>IF(AH143=0,0,(AJ143/AH143)*100)</f>
        <v>0</v>
      </c>
      <c r="AM143" s="528"/>
      <c r="AN143" s="519">
        <v>2</v>
      </c>
      <c r="AO143" s="520"/>
      <c r="AP143" s="523"/>
      <c r="AQ143" s="524"/>
      <c r="AR143" s="527">
        <f>IF(AN143=0,0,(AP143/AN143)*100)</f>
        <v>0</v>
      </c>
      <c r="AS143" s="528"/>
      <c r="AT143" s="541">
        <f>AB143+AH143+AN143</f>
        <v>2</v>
      </c>
      <c r="AU143" s="542"/>
      <c r="AV143" s="545">
        <f>AD143+AJ143+AP143</f>
        <v>0</v>
      </c>
      <c r="AW143" s="546"/>
      <c r="AX143" s="527">
        <f>IF(AT143=0,0,(AV143/AT143)*100)</f>
        <v>0</v>
      </c>
      <c r="AY143" s="528"/>
      <c r="AZ143" s="519"/>
      <c r="BA143" s="520"/>
      <c r="BB143" s="523"/>
      <c r="BC143" s="524"/>
      <c r="BD143" s="527">
        <f>IF(AZ143=0,0,(BB143/AZ143)*100)</f>
        <v>0</v>
      </c>
      <c r="BE143" s="528"/>
      <c r="BF143" s="541">
        <f>AT143+AZ143</f>
        <v>2</v>
      </c>
      <c r="BG143" s="542"/>
      <c r="BH143" s="545">
        <f>AV143+BB143</f>
        <v>0</v>
      </c>
      <c r="BI143" s="546"/>
      <c r="BJ143" s="527">
        <f>IF(BF143=0,0,(BH143/BF143)*100)</f>
        <v>0</v>
      </c>
      <c r="BK143" s="528"/>
      <c r="BL143" s="549">
        <f>(AD143*2)+(AJ143*2)+(AP143*3)+BB143</f>
        <v>0</v>
      </c>
      <c r="BM143" s="550"/>
      <c r="BN143" s="551"/>
      <c r="BO143" s="501" t="e">
        <f>(BL143*BR$137)+(N143*BR$138)+(X143*BR$139)+(R143*BR$140)+(V143*BR$141)+(Z143*BR$142)</f>
        <v>#REF!</v>
      </c>
      <c r="BP143" s="501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06"/>
      <c r="C144" s="503" t="str">
        <f>IF(ROSTER!D$14="","",ROSTER!D$14)</f>
        <v>Albiero</v>
      </c>
      <c r="D144" s="504"/>
      <c r="E144" s="510"/>
      <c r="F144" s="512"/>
      <c r="G144" s="514"/>
      <c r="H144" s="517"/>
      <c r="I144" s="518"/>
      <c r="J144" s="521"/>
      <c r="K144" s="522"/>
      <c r="L144" s="525"/>
      <c r="M144" s="526"/>
      <c r="N144" s="539" t="s">
        <v>14</v>
      </c>
      <c r="O144" s="540"/>
      <c r="P144" s="521"/>
      <c r="Q144" s="522"/>
      <c r="R144" s="525"/>
      <c r="S144" s="526"/>
      <c r="T144" s="529"/>
      <c r="U144" s="530"/>
      <c r="V144" s="532"/>
      <c r="W144" s="518"/>
      <c r="X144" s="521"/>
      <c r="Y144" s="518"/>
      <c r="Z144" s="521"/>
      <c r="AA144" s="518"/>
      <c r="AB144" s="521"/>
      <c r="AC144" s="522"/>
      <c r="AD144" s="525"/>
      <c r="AE144" s="526"/>
      <c r="AF144" s="535"/>
      <c r="AG144" s="536"/>
      <c r="AH144" s="521"/>
      <c r="AI144" s="522"/>
      <c r="AJ144" s="525"/>
      <c r="AK144" s="526"/>
      <c r="AL144" s="529"/>
      <c r="AM144" s="530"/>
      <c r="AN144" s="521"/>
      <c r="AO144" s="522"/>
      <c r="AP144" s="525"/>
      <c r="AQ144" s="526"/>
      <c r="AR144" s="529"/>
      <c r="AS144" s="530"/>
      <c r="AT144" s="543"/>
      <c r="AU144" s="544"/>
      <c r="AV144" s="547"/>
      <c r="AW144" s="548"/>
      <c r="AX144" s="529"/>
      <c r="AY144" s="530"/>
      <c r="AZ144" s="521"/>
      <c r="BA144" s="522"/>
      <c r="BB144" s="525"/>
      <c r="BC144" s="526"/>
      <c r="BD144" s="529"/>
      <c r="BE144" s="530"/>
      <c r="BF144" s="543"/>
      <c r="BG144" s="544"/>
      <c r="BH144" s="547"/>
      <c r="BI144" s="548"/>
      <c r="BJ144" s="529"/>
      <c r="BK144" s="530"/>
      <c r="BL144" s="552"/>
      <c r="BM144" s="553"/>
      <c r="BN144" s="554"/>
      <c r="BO144" s="502"/>
      <c r="BP144" s="502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05" t="str">
        <f>IF(ROSTER!B16="","",ROSTER!B16)</f>
        <v>10</v>
      </c>
      <c r="C145" s="507" t="str">
        <f>IF(ROSTER!C$16="","",ROSTER!C$16)</f>
        <v>Tegan</v>
      </c>
      <c r="D145" s="508"/>
      <c r="E145" s="509"/>
      <c r="F145" s="511">
        <f>IF(E145="y",1,IF(E145="S",1,0))</f>
        <v>0</v>
      </c>
      <c r="G145" s="513">
        <f>IF(E145="S",1,0)</f>
        <v>0</v>
      </c>
      <c r="H145" s="515"/>
      <c r="I145" s="516"/>
      <c r="J145" s="519"/>
      <c r="K145" s="520"/>
      <c r="L145" s="523"/>
      <c r="M145" s="524"/>
      <c r="N145" s="537">
        <f>L145+J145</f>
        <v>0</v>
      </c>
      <c r="O145" s="538"/>
      <c r="P145" s="519"/>
      <c r="Q145" s="520"/>
      <c r="R145" s="523">
        <v>1</v>
      </c>
      <c r="S145" s="524"/>
      <c r="T145" s="527">
        <f t="shared" ref="T145" si="117">R145-P145</f>
        <v>1</v>
      </c>
      <c r="U145" s="528"/>
      <c r="V145" s="531"/>
      <c r="W145" s="516"/>
      <c r="X145" s="519">
        <v>1</v>
      </c>
      <c r="Y145" s="516"/>
      <c r="Z145" s="519"/>
      <c r="AA145" s="516"/>
      <c r="AB145" s="519"/>
      <c r="AC145" s="520"/>
      <c r="AD145" s="523"/>
      <c r="AE145" s="524"/>
      <c r="AF145" s="533">
        <f>IF(AB145=0,0,(AD145/AB145)*100)</f>
        <v>0</v>
      </c>
      <c r="AG145" s="534"/>
      <c r="AH145" s="519"/>
      <c r="AI145" s="520"/>
      <c r="AJ145" s="523"/>
      <c r="AK145" s="524"/>
      <c r="AL145" s="527">
        <f>IF(AH145=0,0,(AJ145/AH145)*100)</f>
        <v>0</v>
      </c>
      <c r="AM145" s="528"/>
      <c r="AN145" s="519">
        <v>7</v>
      </c>
      <c r="AO145" s="520"/>
      <c r="AP145" s="523">
        <v>4</v>
      </c>
      <c r="AQ145" s="524"/>
      <c r="AR145" s="527">
        <f>IF(AN145=0,0,(AP145/AN145)*100)</f>
        <v>57.142857142857139</v>
      </c>
      <c r="AS145" s="528"/>
      <c r="AT145" s="541">
        <f>AB145+AH145+AN145</f>
        <v>7</v>
      </c>
      <c r="AU145" s="542"/>
      <c r="AV145" s="545">
        <f>AD145+AJ145+AP145</f>
        <v>4</v>
      </c>
      <c r="AW145" s="546"/>
      <c r="AX145" s="527">
        <f>IF(AT145=0,0,(AV145/AT145)*100)</f>
        <v>57.142857142857139</v>
      </c>
      <c r="AY145" s="528"/>
      <c r="AZ145" s="519"/>
      <c r="BA145" s="520"/>
      <c r="BB145" s="523"/>
      <c r="BC145" s="524"/>
      <c r="BD145" s="527">
        <f>IF(AZ145=0,0,(BB145/AZ145)*100)</f>
        <v>0</v>
      </c>
      <c r="BE145" s="528"/>
      <c r="BF145" s="541">
        <f>AT145+AZ145</f>
        <v>7</v>
      </c>
      <c r="BG145" s="542"/>
      <c r="BH145" s="545">
        <f>AV145+BB145</f>
        <v>4</v>
      </c>
      <c r="BI145" s="546"/>
      <c r="BJ145" s="527">
        <f>IF(BF145=0,0,(BH145/BF145)*100)</f>
        <v>57.142857142857139</v>
      </c>
      <c r="BK145" s="528"/>
      <c r="BL145" s="549">
        <f>(AD145*2)+(AJ145*2)+(AP145*3)+BB145</f>
        <v>12</v>
      </c>
      <c r="BM145" s="550"/>
      <c r="BN145" s="551"/>
      <c r="BO145" s="501" t="e">
        <f>(BL145*BR$137)+(N145*BR$138)+(X145*BR$139)+(R145*BR$140)+(V145*BR$141)+(Z145*BR$142)</f>
        <v>#REF!</v>
      </c>
      <c r="BP145" s="501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06"/>
      <c r="C146" s="503" t="str">
        <f>IF(ROSTER!D$16="","",ROSTER!D$16)</f>
        <v>Graham</v>
      </c>
      <c r="D146" s="504"/>
      <c r="E146" s="510"/>
      <c r="F146" s="512"/>
      <c r="G146" s="514"/>
      <c r="H146" s="517"/>
      <c r="I146" s="518"/>
      <c r="J146" s="521"/>
      <c r="K146" s="522"/>
      <c r="L146" s="525"/>
      <c r="M146" s="526"/>
      <c r="N146" s="539" t="s">
        <v>14</v>
      </c>
      <c r="O146" s="540"/>
      <c r="P146" s="521"/>
      <c r="Q146" s="522"/>
      <c r="R146" s="525"/>
      <c r="S146" s="526"/>
      <c r="T146" s="529"/>
      <c r="U146" s="530"/>
      <c r="V146" s="532"/>
      <c r="W146" s="518"/>
      <c r="X146" s="521"/>
      <c r="Y146" s="518"/>
      <c r="Z146" s="521"/>
      <c r="AA146" s="518"/>
      <c r="AB146" s="521"/>
      <c r="AC146" s="522"/>
      <c r="AD146" s="525"/>
      <c r="AE146" s="526"/>
      <c r="AF146" s="535"/>
      <c r="AG146" s="536"/>
      <c r="AH146" s="521"/>
      <c r="AI146" s="522"/>
      <c r="AJ146" s="525"/>
      <c r="AK146" s="526"/>
      <c r="AL146" s="529"/>
      <c r="AM146" s="530"/>
      <c r="AN146" s="521"/>
      <c r="AO146" s="522"/>
      <c r="AP146" s="525"/>
      <c r="AQ146" s="526"/>
      <c r="AR146" s="529"/>
      <c r="AS146" s="530"/>
      <c r="AT146" s="543"/>
      <c r="AU146" s="544"/>
      <c r="AV146" s="547"/>
      <c r="AW146" s="548"/>
      <c r="AX146" s="529"/>
      <c r="AY146" s="530"/>
      <c r="AZ146" s="521"/>
      <c r="BA146" s="522"/>
      <c r="BB146" s="525"/>
      <c r="BC146" s="526"/>
      <c r="BD146" s="529"/>
      <c r="BE146" s="530"/>
      <c r="BF146" s="543"/>
      <c r="BG146" s="544"/>
      <c r="BH146" s="547"/>
      <c r="BI146" s="548"/>
      <c r="BJ146" s="529"/>
      <c r="BK146" s="530"/>
      <c r="BL146" s="552"/>
      <c r="BM146" s="553"/>
      <c r="BN146" s="554"/>
      <c r="BO146" s="502"/>
      <c r="BP146" s="502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05" t="str">
        <f>IF(ROSTER!B18="","",ROSTER!B18)</f>
        <v>11</v>
      </c>
      <c r="C147" s="507" t="str">
        <f>IF(ROSTER!C$18="","",ROSTER!C$18)</f>
        <v>Kaylee</v>
      </c>
      <c r="D147" s="508"/>
      <c r="E147" s="509"/>
      <c r="F147" s="511">
        <f>IF(E147="y",1,IF(E147="S",1,0))</f>
        <v>0</v>
      </c>
      <c r="G147" s="513">
        <f>IF(E147="S",1,0)</f>
        <v>0</v>
      </c>
      <c r="H147" s="515"/>
      <c r="I147" s="516"/>
      <c r="J147" s="519"/>
      <c r="K147" s="520"/>
      <c r="L147" s="523"/>
      <c r="M147" s="524"/>
      <c r="N147" s="537">
        <f>L147+J147</f>
        <v>0</v>
      </c>
      <c r="O147" s="538"/>
      <c r="P147" s="519"/>
      <c r="Q147" s="520"/>
      <c r="R147" s="523"/>
      <c r="S147" s="524"/>
      <c r="T147" s="527">
        <f t="shared" ref="T147" si="118">R147-P147</f>
        <v>0</v>
      </c>
      <c r="U147" s="528"/>
      <c r="V147" s="531"/>
      <c r="W147" s="516"/>
      <c r="X147" s="519"/>
      <c r="Y147" s="516"/>
      <c r="Z147" s="519"/>
      <c r="AA147" s="516"/>
      <c r="AB147" s="519"/>
      <c r="AC147" s="520"/>
      <c r="AD147" s="523"/>
      <c r="AE147" s="524"/>
      <c r="AF147" s="533">
        <f>IF(AB147=0,0,(AD147/AB147)*100)</f>
        <v>0</v>
      </c>
      <c r="AG147" s="534"/>
      <c r="AH147" s="519">
        <v>2</v>
      </c>
      <c r="AI147" s="520"/>
      <c r="AJ147" s="523">
        <v>1</v>
      </c>
      <c r="AK147" s="524"/>
      <c r="AL147" s="527">
        <f>IF(AH147=0,0,(AJ147/AH147)*100)</f>
        <v>50</v>
      </c>
      <c r="AM147" s="528"/>
      <c r="AN147" s="519"/>
      <c r="AO147" s="520"/>
      <c r="AP147" s="523"/>
      <c r="AQ147" s="524"/>
      <c r="AR147" s="527">
        <f>IF(AN147=0,0,(AP147/AN147)*100)</f>
        <v>0</v>
      </c>
      <c r="AS147" s="528"/>
      <c r="AT147" s="541">
        <f>AB147+AH147+AN147</f>
        <v>2</v>
      </c>
      <c r="AU147" s="542"/>
      <c r="AV147" s="545">
        <f>AD147+AJ147+AP147</f>
        <v>1</v>
      </c>
      <c r="AW147" s="546"/>
      <c r="AX147" s="527">
        <f>IF(AT147=0,0,(AV147/AT147)*100)</f>
        <v>50</v>
      </c>
      <c r="AY147" s="528"/>
      <c r="AZ147" s="519"/>
      <c r="BA147" s="520"/>
      <c r="BB147" s="523"/>
      <c r="BC147" s="524"/>
      <c r="BD147" s="527">
        <f>IF(AZ147=0,0,(BB147/AZ147)*100)</f>
        <v>0</v>
      </c>
      <c r="BE147" s="528"/>
      <c r="BF147" s="541">
        <f>AT147+AZ147</f>
        <v>2</v>
      </c>
      <c r="BG147" s="542"/>
      <c r="BH147" s="545">
        <f>AV147+BB147</f>
        <v>1</v>
      </c>
      <c r="BI147" s="546"/>
      <c r="BJ147" s="527">
        <f>IF(BF147=0,0,(BH147/BF147)*100)</f>
        <v>50</v>
      </c>
      <c r="BK147" s="528"/>
      <c r="BL147" s="549">
        <f>(AD147*2)+(AJ147*2)+(AP147*3)+BB147</f>
        <v>2</v>
      </c>
      <c r="BM147" s="550"/>
      <c r="BN147" s="551"/>
      <c r="BO147" s="501" t="e">
        <f>(BL147*BR$137)+(N147*BR$138)+(X147*BR$139)+(R147*BR$140)+(V147*BR$141)+(Z147*BR$142)</f>
        <v>#REF!</v>
      </c>
      <c r="BP147" s="501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06"/>
      <c r="C148" s="503" t="str">
        <f>IF(ROSTER!D$18="","",ROSTER!D$18)</f>
        <v>Smiler</v>
      </c>
      <c r="D148" s="504"/>
      <c r="E148" s="510"/>
      <c r="F148" s="512"/>
      <c r="G148" s="514"/>
      <c r="H148" s="517"/>
      <c r="I148" s="518"/>
      <c r="J148" s="521"/>
      <c r="K148" s="522"/>
      <c r="L148" s="525"/>
      <c r="M148" s="526"/>
      <c r="N148" s="539"/>
      <c r="O148" s="540"/>
      <c r="P148" s="521"/>
      <c r="Q148" s="522"/>
      <c r="R148" s="525"/>
      <c r="S148" s="526"/>
      <c r="T148" s="529"/>
      <c r="U148" s="530"/>
      <c r="V148" s="532"/>
      <c r="W148" s="518"/>
      <c r="X148" s="521"/>
      <c r="Y148" s="518"/>
      <c r="Z148" s="521"/>
      <c r="AA148" s="518"/>
      <c r="AB148" s="521"/>
      <c r="AC148" s="522"/>
      <c r="AD148" s="525"/>
      <c r="AE148" s="526"/>
      <c r="AF148" s="535"/>
      <c r="AG148" s="536"/>
      <c r="AH148" s="521"/>
      <c r="AI148" s="522"/>
      <c r="AJ148" s="525"/>
      <c r="AK148" s="526"/>
      <c r="AL148" s="529"/>
      <c r="AM148" s="530"/>
      <c r="AN148" s="521"/>
      <c r="AO148" s="522"/>
      <c r="AP148" s="525"/>
      <c r="AQ148" s="526"/>
      <c r="AR148" s="529"/>
      <c r="AS148" s="530"/>
      <c r="AT148" s="543"/>
      <c r="AU148" s="544"/>
      <c r="AV148" s="547"/>
      <c r="AW148" s="548"/>
      <c r="AX148" s="529"/>
      <c r="AY148" s="530"/>
      <c r="AZ148" s="521"/>
      <c r="BA148" s="522"/>
      <c r="BB148" s="525"/>
      <c r="BC148" s="526"/>
      <c r="BD148" s="529"/>
      <c r="BE148" s="530"/>
      <c r="BF148" s="543"/>
      <c r="BG148" s="544"/>
      <c r="BH148" s="547"/>
      <c r="BI148" s="548"/>
      <c r="BJ148" s="529"/>
      <c r="BK148" s="530"/>
      <c r="BL148" s="552"/>
      <c r="BM148" s="553"/>
      <c r="BN148" s="554"/>
      <c r="BO148" s="502"/>
      <c r="BP148" s="502"/>
      <c r="BQ148" s="54"/>
      <c r="BR148" s="54"/>
      <c r="BS148" s="54"/>
    </row>
    <row r="149" spans="1:71" ht="21.75" customHeight="1" x14ac:dyDescent="0.2">
      <c r="A149" s="54"/>
      <c r="B149" s="505" t="str">
        <f>IF(ROSTER!B20="","",ROSTER!B20)</f>
        <v>12</v>
      </c>
      <c r="C149" s="507" t="str">
        <f>IF(ROSTER!C$20="","",ROSTER!C$20)</f>
        <v>Lauren</v>
      </c>
      <c r="D149" s="508"/>
      <c r="E149" s="509"/>
      <c r="F149" s="511">
        <f>IF(E149="y",1,IF(E149="S",1,0))</f>
        <v>0</v>
      </c>
      <c r="G149" s="513">
        <f>IF(E149="S",1,0)</f>
        <v>0</v>
      </c>
      <c r="H149" s="515"/>
      <c r="I149" s="516"/>
      <c r="J149" s="519">
        <v>1</v>
      </c>
      <c r="K149" s="520"/>
      <c r="L149" s="523"/>
      <c r="M149" s="524"/>
      <c r="N149" s="537">
        <f>L149+J149</f>
        <v>1</v>
      </c>
      <c r="O149" s="538"/>
      <c r="P149" s="519"/>
      <c r="Q149" s="520"/>
      <c r="R149" s="523"/>
      <c r="S149" s="524"/>
      <c r="T149" s="527">
        <f t="shared" ref="T149" si="119">R149-P149</f>
        <v>0</v>
      </c>
      <c r="U149" s="528"/>
      <c r="V149" s="531"/>
      <c r="W149" s="516"/>
      <c r="X149" s="519"/>
      <c r="Y149" s="516"/>
      <c r="Z149" s="519"/>
      <c r="AA149" s="516"/>
      <c r="AB149" s="519"/>
      <c r="AC149" s="520"/>
      <c r="AD149" s="523"/>
      <c r="AE149" s="524"/>
      <c r="AF149" s="533">
        <f>IF(AB149=0,0,(AD149/AB149)*100)</f>
        <v>0</v>
      </c>
      <c r="AG149" s="534"/>
      <c r="AH149" s="519">
        <v>4</v>
      </c>
      <c r="AI149" s="520"/>
      <c r="AJ149" s="523">
        <v>2</v>
      </c>
      <c r="AK149" s="524"/>
      <c r="AL149" s="527">
        <f>IF(AH149=0,0,(AJ149/AH149)*100)</f>
        <v>50</v>
      </c>
      <c r="AM149" s="528"/>
      <c r="AN149" s="519"/>
      <c r="AO149" s="520"/>
      <c r="AP149" s="523"/>
      <c r="AQ149" s="524"/>
      <c r="AR149" s="527">
        <f>IF(AN149=0,0,(AP149/AN149)*100)</f>
        <v>0</v>
      </c>
      <c r="AS149" s="528"/>
      <c r="AT149" s="541">
        <f>AB149+AH149+AN149</f>
        <v>4</v>
      </c>
      <c r="AU149" s="542"/>
      <c r="AV149" s="545">
        <f>AD149+AJ149+AP149</f>
        <v>2</v>
      </c>
      <c r="AW149" s="546"/>
      <c r="AX149" s="527">
        <f>IF(AT149=0,0,(AV149/AT149)*100)</f>
        <v>50</v>
      </c>
      <c r="AY149" s="528"/>
      <c r="AZ149" s="519"/>
      <c r="BA149" s="520"/>
      <c r="BB149" s="523"/>
      <c r="BC149" s="524"/>
      <c r="BD149" s="527">
        <f>IF(AZ149=0,0,(BB149/AZ149)*100)</f>
        <v>0</v>
      </c>
      <c r="BE149" s="528"/>
      <c r="BF149" s="541">
        <f>AT149+AZ149</f>
        <v>4</v>
      </c>
      <c r="BG149" s="542"/>
      <c r="BH149" s="545">
        <f>AV149+BB149</f>
        <v>2</v>
      </c>
      <c r="BI149" s="546"/>
      <c r="BJ149" s="527">
        <f>IF(BF149=0,0,(BH149/BF149)*100)</f>
        <v>50</v>
      </c>
      <c r="BK149" s="528"/>
      <c r="BL149" s="549">
        <f>(AD149*2)+(AJ149*2)+(AP149*3)+BB149</f>
        <v>4</v>
      </c>
      <c r="BM149" s="550"/>
      <c r="BN149" s="551"/>
      <c r="BO149" s="501" t="e">
        <f>(BL149*BR$137)+(N149*BR$138)+(X149*BR$139)+(R149*BR$140)+(V149*BR$141)+(Z149*BR$142)</f>
        <v>#REF!</v>
      </c>
      <c r="BP149" s="501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06"/>
      <c r="C150" s="503" t="str">
        <f>IF(ROSTER!D$20="","",ROSTER!D$20)</f>
        <v>Gustin</v>
      </c>
      <c r="D150" s="504"/>
      <c r="E150" s="510"/>
      <c r="F150" s="512"/>
      <c r="G150" s="514"/>
      <c r="H150" s="517"/>
      <c r="I150" s="518"/>
      <c r="J150" s="521"/>
      <c r="K150" s="522"/>
      <c r="L150" s="525"/>
      <c r="M150" s="526"/>
      <c r="N150" s="539" t="s">
        <v>14</v>
      </c>
      <c r="O150" s="540"/>
      <c r="P150" s="521"/>
      <c r="Q150" s="522"/>
      <c r="R150" s="525"/>
      <c r="S150" s="526"/>
      <c r="T150" s="529"/>
      <c r="U150" s="530"/>
      <c r="V150" s="532"/>
      <c r="W150" s="518"/>
      <c r="X150" s="521"/>
      <c r="Y150" s="518"/>
      <c r="Z150" s="521"/>
      <c r="AA150" s="518"/>
      <c r="AB150" s="521"/>
      <c r="AC150" s="522"/>
      <c r="AD150" s="525"/>
      <c r="AE150" s="526"/>
      <c r="AF150" s="535"/>
      <c r="AG150" s="536"/>
      <c r="AH150" s="521"/>
      <c r="AI150" s="522"/>
      <c r="AJ150" s="525"/>
      <c r="AK150" s="526"/>
      <c r="AL150" s="529"/>
      <c r="AM150" s="530"/>
      <c r="AN150" s="521"/>
      <c r="AO150" s="522"/>
      <c r="AP150" s="525"/>
      <c r="AQ150" s="526"/>
      <c r="AR150" s="529"/>
      <c r="AS150" s="530"/>
      <c r="AT150" s="543"/>
      <c r="AU150" s="544"/>
      <c r="AV150" s="547"/>
      <c r="AW150" s="548"/>
      <c r="AX150" s="529"/>
      <c r="AY150" s="530"/>
      <c r="AZ150" s="521"/>
      <c r="BA150" s="522"/>
      <c r="BB150" s="525"/>
      <c r="BC150" s="526"/>
      <c r="BD150" s="529"/>
      <c r="BE150" s="530"/>
      <c r="BF150" s="543"/>
      <c r="BG150" s="544"/>
      <c r="BH150" s="547"/>
      <c r="BI150" s="548"/>
      <c r="BJ150" s="529"/>
      <c r="BK150" s="530"/>
      <c r="BL150" s="552"/>
      <c r="BM150" s="553"/>
      <c r="BN150" s="554"/>
      <c r="BO150" s="502"/>
      <c r="BP150" s="502"/>
      <c r="BQ150" s="54"/>
      <c r="BR150" s="54"/>
      <c r="BS150" s="54"/>
    </row>
    <row r="151" spans="1:71" ht="21.75" customHeight="1" x14ac:dyDescent="0.2">
      <c r="A151" s="54"/>
      <c r="B151" s="505" t="str">
        <f>IF(ROSTER!B22="","",ROSTER!B22)</f>
        <v>13</v>
      </c>
      <c r="C151" s="507" t="str">
        <f>IF(ROSTER!C$22="","",ROSTER!C$22)</f>
        <v>Paisley</v>
      </c>
      <c r="D151" s="508"/>
      <c r="E151" s="509"/>
      <c r="F151" s="511">
        <f>IF(E151="y",1,IF(E151="S",1,0))</f>
        <v>0</v>
      </c>
      <c r="G151" s="513">
        <f>IF(E151="S",1,0)</f>
        <v>0</v>
      </c>
      <c r="H151" s="515"/>
      <c r="I151" s="516"/>
      <c r="J151" s="519"/>
      <c r="K151" s="520"/>
      <c r="L151" s="523">
        <v>1</v>
      </c>
      <c r="M151" s="524"/>
      <c r="N151" s="537">
        <f>L151+J151</f>
        <v>1</v>
      </c>
      <c r="O151" s="538"/>
      <c r="P151" s="519">
        <v>1</v>
      </c>
      <c r="Q151" s="520"/>
      <c r="R151" s="523"/>
      <c r="S151" s="524"/>
      <c r="T151" s="527">
        <f t="shared" ref="T151" si="120">R151-P151</f>
        <v>-1</v>
      </c>
      <c r="U151" s="528"/>
      <c r="V151" s="531"/>
      <c r="W151" s="516"/>
      <c r="X151" s="519"/>
      <c r="Y151" s="516"/>
      <c r="Z151" s="519"/>
      <c r="AA151" s="516"/>
      <c r="AB151" s="519"/>
      <c r="AC151" s="520"/>
      <c r="AD151" s="523"/>
      <c r="AE151" s="524"/>
      <c r="AF151" s="533">
        <f>IF(AB151=0,0,(AD151/AB151)*100)</f>
        <v>0</v>
      </c>
      <c r="AG151" s="534"/>
      <c r="AH151" s="519">
        <v>3</v>
      </c>
      <c r="AI151" s="520"/>
      <c r="AJ151" s="523">
        <v>3</v>
      </c>
      <c r="AK151" s="524"/>
      <c r="AL151" s="527">
        <f>IF(AH151=0,0,(AJ151/AH151)*100)</f>
        <v>100</v>
      </c>
      <c r="AM151" s="528"/>
      <c r="AN151" s="519"/>
      <c r="AO151" s="520"/>
      <c r="AP151" s="523"/>
      <c r="AQ151" s="524"/>
      <c r="AR151" s="527">
        <f>IF(AN151=0,0,(AP151/AN151)*100)</f>
        <v>0</v>
      </c>
      <c r="AS151" s="528"/>
      <c r="AT151" s="541">
        <f>AB151+AH151+AN151</f>
        <v>3</v>
      </c>
      <c r="AU151" s="542"/>
      <c r="AV151" s="545">
        <f>AD151+AJ151+AP151</f>
        <v>3</v>
      </c>
      <c r="AW151" s="546"/>
      <c r="AX151" s="527">
        <f>IF(AT151=0,0,(AV151/AT151)*100)</f>
        <v>100</v>
      </c>
      <c r="AY151" s="528"/>
      <c r="AZ151" s="519"/>
      <c r="BA151" s="520"/>
      <c r="BB151" s="523"/>
      <c r="BC151" s="524"/>
      <c r="BD151" s="527">
        <f>IF(AZ151=0,0,(BB151/AZ151)*100)</f>
        <v>0</v>
      </c>
      <c r="BE151" s="528"/>
      <c r="BF151" s="541">
        <f>AT151+AZ151</f>
        <v>3</v>
      </c>
      <c r="BG151" s="542"/>
      <c r="BH151" s="545">
        <f>AV151+BB151</f>
        <v>3</v>
      </c>
      <c r="BI151" s="546"/>
      <c r="BJ151" s="527">
        <f>IF(BF151=0,0,(BH151/BF151)*100)</f>
        <v>100</v>
      </c>
      <c r="BK151" s="528"/>
      <c r="BL151" s="549">
        <f>(AD151*2)+(AJ151*2)+(AP151*3)+BB151</f>
        <v>6</v>
      </c>
      <c r="BM151" s="550"/>
      <c r="BN151" s="551"/>
      <c r="BO151" s="501" t="e">
        <f>(BL151*BR$137)+(N151*BR$138)+(X151*BR$139)+(R151*BR$140)+(V151*BR$141)+(Z151*BR$142)</f>
        <v>#REF!</v>
      </c>
      <c r="BP151" s="501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06"/>
      <c r="C152" s="503" t="str">
        <f>IF(ROSTER!D$22="","",ROSTER!D$22)</f>
        <v>Harding</v>
      </c>
      <c r="D152" s="504"/>
      <c r="E152" s="510"/>
      <c r="F152" s="512"/>
      <c r="G152" s="514"/>
      <c r="H152" s="517"/>
      <c r="I152" s="518"/>
      <c r="J152" s="521"/>
      <c r="K152" s="522"/>
      <c r="L152" s="525"/>
      <c r="M152" s="526"/>
      <c r="N152" s="539" t="s">
        <v>14</v>
      </c>
      <c r="O152" s="540"/>
      <c r="P152" s="521"/>
      <c r="Q152" s="522"/>
      <c r="R152" s="525"/>
      <c r="S152" s="526"/>
      <c r="T152" s="529"/>
      <c r="U152" s="530"/>
      <c r="V152" s="532"/>
      <c r="W152" s="518"/>
      <c r="X152" s="521"/>
      <c r="Y152" s="518"/>
      <c r="Z152" s="521"/>
      <c r="AA152" s="518"/>
      <c r="AB152" s="521"/>
      <c r="AC152" s="522"/>
      <c r="AD152" s="525"/>
      <c r="AE152" s="526"/>
      <c r="AF152" s="535"/>
      <c r="AG152" s="536"/>
      <c r="AH152" s="521"/>
      <c r="AI152" s="522"/>
      <c r="AJ152" s="525"/>
      <c r="AK152" s="526"/>
      <c r="AL152" s="529"/>
      <c r="AM152" s="530"/>
      <c r="AN152" s="521"/>
      <c r="AO152" s="522"/>
      <c r="AP152" s="525"/>
      <c r="AQ152" s="526"/>
      <c r="AR152" s="529"/>
      <c r="AS152" s="530"/>
      <c r="AT152" s="543"/>
      <c r="AU152" s="544"/>
      <c r="AV152" s="547"/>
      <c r="AW152" s="548"/>
      <c r="AX152" s="529"/>
      <c r="AY152" s="530"/>
      <c r="AZ152" s="521"/>
      <c r="BA152" s="522"/>
      <c r="BB152" s="525"/>
      <c r="BC152" s="526"/>
      <c r="BD152" s="529"/>
      <c r="BE152" s="530"/>
      <c r="BF152" s="543"/>
      <c r="BG152" s="544"/>
      <c r="BH152" s="547"/>
      <c r="BI152" s="548"/>
      <c r="BJ152" s="529"/>
      <c r="BK152" s="530"/>
      <c r="BL152" s="552"/>
      <c r="BM152" s="553"/>
      <c r="BN152" s="554"/>
      <c r="BO152" s="502"/>
      <c r="BP152" s="502"/>
      <c r="BQ152" s="54"/>
      <c r="BR152" s="54"/>
      <c r="BS152" s="54"/>
    </row>
    <row r="153" spans="1:71" ht="21.75" customHeight="1" x14ac:dyDescent="0.2">
      <c r="A153" s="54"/>
      <c r="B153" s="505" t="str">
        <f>IF(ROSTER!B24="","",ROSTER!B24)</f>
        <v>22</v>
      </c>
      <c r="C153" s="507" t="str">
        <f>IF(ROSTER!C$24="","",ROSTER!C$24)</f>
        <v>Sara</v>
      </c>
      <c r="D153" s="508"/>
      <c r="E153" s="509"/>
      <c r="F153" s="511">
        <f>IF(E153="y",1,IF(E153="S",1,0))</f>
        <v>0</v>
      </c>
      <c r="G153" s="513">
        <f>IF(E153="S",1,0)</f>
        <v>0</v>
      </c>
      <c r="H153" s="515"/>
      <c r="I153" s="516"/>
      <c r="J153" s="519"/>
      <c r="K153" s="520"/>
      <c r="L153" s="523">
        <v>1</v>
      </c>
      <c r="M153" s="524"/>
      <c r="N153" s="537">
        <f>L153+J153</f>
        <v>1</v>
      </c>
      <c r="O153" s="538"/>
      <c r="P153" s="519">
        <v>1</v>
      </c>
      <c r="Q153" s="520"/>
      <c r="R153" s="523"/>
      <c r="S153" s="524"/>
      <c r="T153" s="527">
        <f t="shared" ref="T153" si="121">R153-P153</f>
        <v>-1</v>
      </c>
      <c r="U153" s="528"/>
      <c r="V153" s="531">
        <v>2</v>
      </c>
      <c r="W153" s="516"/>
      <c r="X153" s="519"/>
      <c r="Y153" s="516"/>
      <c r="Z153" s="519"/>
      <c r="AA153" s="516"/>
      <c r="AB153" s="519"/>
      <c r="AC153" s="520"/>
      <c r="AD153" s="523"/>
      <c r="AE153" s="524"/>
      <c r="AF153" s="533">
        <f>IF(AB153=0,0,(AD153/AB153)*100)</f>
        <v>0</v>
      </c>
      <c r="AG153" s="534"/>
      <c r="AH153" s="519">
        <v>4</v>
      </c>
      <c r="AI153" s="520"/>
      <c r="AJ153" s="523">
        <v>4</v>
      </c>
      <c r="AK153" s="524"/>
      <c r="AL153" s="527">
        <f>IF(AH153=0,0,(AJ153/AH153)*100)</f>
        <v>100</v>
      </c>
      <c r="AM153" s="528"/>
      <c r="AN153" s="519"/>
      <c r="AO153" s="520"/>
      <c r="AP153" s="523"/>
      <c r="AQ153" s="524"/>
      <c r="AR153" s="527">
        <f>IF(AN153=0,0,(AP153/AN153)*100)</f>
        <v>0</v>
      </c>
      <c r="AS153" s="528"/>
      <c r="AT153" s="541">
        <f>AB153+AH153+AN153</f>
        <v>4</v>
      </c>
      <c r="AU153" s="542"/>
      <c r="AV153" s="545">
        <f>AD153+AJ153+AP153</f>
        <v>4</v>
      </c>
      <c r="AW153" s="546"/>
      <c r="AX153" s="527">
        <f>IF(AT153=0,0,(AV153/AT153)*100)</f>
        <v>100</v>
      </c>
      <c r="AY153" s="528"/>
      <c r="AZ153" s="519"/>
      <c r="BA153" s="520"/>
      <c r="BB153" s="523"/>
      <c r="BC153" s="524"/>
      <c r="BD153" s="527">
        <f>IF(AZ153=0,0,(BB153/AZ153)*100)</f>
        <v>0</v>
      </c>
      <c r="BE153" s="528"/>
      <c r="BF153" s="541">
        <f>AT153+AZ153</f>
        <v>4</v>
      </c>
      <c r="BG153" s="542"/>
      <c r="BH153" s="545">
        <f>AV153+BB153</f>
        <v>4</v>
      </c>
      <c r="BI153" s="546"/>
      <c r="BJ153" s="527">
        <f>IF(BF153=0,0,(BH153/BF153)*100)</f>
        <v>100</v>
      </c>
      <c r="BK153" s="528"/>
      <c r="BL153" s="549">
        <f>(AD153*2)+(AJ153*2)+(AP153*3)+BB153</f>
        <v>8</v>
      </c>
      <c r="BM153" s="550"/>
      <c r="BN153" s="551"/>
      <c r="BO153" s="501" t="e">
        <f>(BL153*BR$137)+(N153*BR$138)+(X153*BR$139)+(R153*BR$140)+(V153*BR$141)+(Z153*BR$142)</f>
        <v>#REF!</v>
      </c>
      <c r="BP153" s="501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06"/>
      <c r="C154" s="503" t="str">
        <f>IF(ROSTER!D$24="","",ROSTER!D$24)</f>
        <v>Hamson</v>
      </c>
      <c r="D154" s="504"/>
      <c r="E154" s="510"/>
      <c r="F154" s="512"/>
      <c r="G154" s="514"/>
      <c r="H154" s="517"/>
      <c r="I154" s="518"/>
      <c r="J154" s="521"/>
      <c r="K154" s="522"/>
      <c r="L154" s="525"/>
      <c r="M154" s="526"/>
      <c r="N154" s="539" t="s">
        <v>14</v>
      </c>
      <c r="O154" s="540"/>
      <c r="P154" s="521"/>
      <c r="Q154" s="522"/>
      <c r="R154" s="525"/>
      <c r="S154" s="526"/>
      <c r="T154" s="529"/>
      <c r="U154" s="530"/>
      <c r="V154" s="532"/>
      <c r="W154" s="518"/>
      <c r="X154" s="521"/>
      <c r="Y154" s="518"/>
      <c r="Z154" s="521"/>
      <c r="AA154" s="518"/>
      <c r="AB154" s="521"/>
      <c r="AC154" s="522"/>
      <c r="AD154" s="525"/>
      <c r="AE154" s="526"/>
      <c r="AF154" s="535"/>
      <c r="AG154" s="536"/>
      <c r="AH154" s="521"/>
      <c r="AI154" s="522"/>
      <c r="AJ154" s="525"/>
      <c r="AK154" s="526"/>
      <c r="AL154" s="529"/>
      <c r="AM154" s="530"/>
      <c r="AN154" s="521"/>
      <c r="AO154" s="522"/>
      <c r="AP154" s="525"/>
      <c r="AQ154" s="526"/>
      <c r="AR154" s="529"/>
      <c r="AS154" s="530"/>
      <c r="AT154" s="543"/>
      <c r="AU154" s="544"/>
      <c r="AV154" s="547"/>
      <c r="AW154" s="548"/>
      <c r="AX154" s="529"/>
      <c r="AY154" s="530"/>
      <c r="AZ154" s="521"/>
      <c r="BA154" s="522"/>
      <c r="BB154" s="525"/>
      <c r="BC154" s="526"/>
      <c r="BD154" s="529"/>
      <c r="BE154" s="530"/>
      <c r="BF154" s="543"/>
      <c r="BG154" s="544"/>
      <c r="BH154" s="547"/>
      <c r="BI154" s="548"/>
      <c r="BJ154" s="529"/>
      <c r="BK154" s="530"/>
      <c r="BL154" s="552"/>
      <c r="BM154" s="553"/>
      <c r="BN154" s="554"/>
      <c r="BO154" s="502"/>
      <c r="BP154" s="502"/>
      <c r="BQ154" s="54"/>
      <c r="BR154" s="54"/>
      <c r="BS154" s="54"/>
    </row>
    <row r="155" spans="1:71" ht="21.75" customHeight="1" x14ac:dyDescent="0.2">
      <c r="A155" s="54"/>
      <c r="B155" s="505" t="str">
        <f>IF(ROSTER!B26="","",ROSTER!B26)</f>
        <v>30</v>
      </c>
      <c r="C155" s="507" t="str">
        <f>IF(ROSTER!C$26="","",ROSTER!C$26)</f>
        <v>Kate</v>
      </c>
      <c r="D155" s="508"/>
      <c r="E155" s="509"/>
      <c r="F155" s="511">
        <f>IF(E155="y",1,IF(E155="S",1,0))</f>
        <v>0</v>
      </c>
      <c r="G155" s="513">
        <f>IF(E155="S",1,0)</f>
        <v>0</v>
      </c>
      <c r="H155" s="515"/>
      <c r="I155" s="516"/>
      <c r="J155" s="519"/>
      <c r="K155" s="520"/>
      <c r="L155" s="523"/>
      <c r="M155" s="524"/>
      <c r="N155" s="537">
        <f>L155+J155</f>
        <v>0</v>
      </c>
      <c r="O155" s="538"/>
      <c r="P155" s="519"/>
      <c r="Q155" s="520"/>
      <c r="R155" s="523"/>
      <c r="S155" s="524"/>
      <c r="T155" s="527">
        <f t="shared" ref="T155" si="122">R155-P155</f>
        <v>0</v>
      </c>
      <c r="U155" s="528"/>
      <c r="V155" s="531"/>
      <c r="W155" s="516"/>
      <c r="X155" s="519">
        <v>1</v>
      </c>
      <c r="Y155" s="516"/>
      <c r="Z155" s="519"/>
      <c r="AA155" s="516"/>
      <c r="AB155" s="519"/>
      <c r="AC155" s="520"/>
      <c r="AD155" s="523"/>
      <c r="AE155" s="524"/>
      <c r="AF155" s="533">
        <f>IF(AB155=0,0,(AD155/AB155)*100)</f>
        <v>0</v>
      </c>
      <c r="AG155" s="534"/>
      <c r="AH155" s="519">
        <v>2</v>
      </c>
      <c r="AI155" s="520"/>
      <c r="AJ155" s="523"/>
      <c r="AK155" s="524"/>
      <c r="AL155" s="527">
        <f>IF(AH155=0,0,(AJ155/AH155)*100)</f>
        <v>0</v>
      </c>
      <c r="AM155" s="528"/>
      <c r="AN155" s="519"/>
      <c r="AO155" s="520"/>
      <c r="AP155" s="523"/>
      <c r="AQ155" s="524"/>
      <c r="AR155" s="527">
        <f>IF(AN155=0,0,(AP155/AN155)*100)</f>
        <v>0</v>
      </c>
      <c r="AS155" s="528"/>
      <c r="AT155" s="541">
        <f>AB155+AH155+AN155</f>
        <v>2</v>
      </c>
      <c r="AU155" s="542"/>
      <c r="AV155" s="545">
        <f>AD155+AJ155+AP155</f>
        <v>0</v>
      </c>
      <c r="AW155" s="546"/>
      <c r="AX155" s="527">
        <f>IF(AT155=0,0,(AV155/AT155)*100)</f>
        <v>0</v>
      </c>
      <c r="AY155" s="528"/>
      <c r="AZ155" s="519"/>
      <c r="BA155" s="520"/>
      <c r="BB155" s="523"/>
      <c r="BC155" s="524"/>
      <c r="BD155" s="527">
        <f>IF(AZ155=0,0,(BB155/AZ155)*100)</f>
        <v>0</v>
      </c>
      <c r="BE155" s="528"/>
      <c r="BF155" s="541">
        <f>AT155+AZ155</f>
        <v>2</v>
      </c>
      <c r="BG155" s="542"/>
      <c r="BH155" s="545">
        <f>AV155+BB155</f>
        <v>0</v>
      </c>
      <c r="BI155" s="546"/>
      <c r="BJ155" s="527">
        <f>IF(BF155=0,0,(BH155/BF155)*100)</f>
        <v>0</v>
      </c>
      <c r="BK155" s="528"/>
      <c r="BL155" s="549">
        <f>(AD155*2)+(AJ155*2)+(AP155*3)+BB155</f>
        <v>0</v>
      </c>
      <c r="BM155" s="550"/>
      <c r="BN155" s="551"/>
      <c r="BO155" s="501" t="e">
        <f>(BL155*BR$137)+(N155*BR$138)+(X155*BR$139)+(R155*BR$140)+(V155*BR$141)+(Z155*BR$142)</f>
        <v>#REF!</v>
      </c>
      <c r="BP155" s="501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06"/>
      <c r="C156" s="503" t="str">
        <f>IF(ROSTER!D$26="","",ROSTER!D$26)</f>
        <v>Vorwaller</v>
      </c>
      <c r="D156" s="504"/>
      <c r="E156" s="510"/>
      <c r="F156" s="512"/>
      <c r="G156" s="514"/>
      <c r="H156" s="517"/>
      <c r="I156" s="518"/>
      <c r="J156" s="521"/>
      <c r="K156" s="522"/>
      <c r="L156" s="525"/>
      <c r="M156" s="526"/>
      <c r="N156" s="539" t="s">
        <v>14</v>
      </c>
      <c r="O156" s="540"/>
      <c r="P156" s="521"/>
      <c r="Q156" s="522"/>
      <c r="R156" s="525"/>
      <c r="S156" s="526"/>
      <c r="T156" s="529"/>
      <c r="U156" s="530"/>
      <c r="V156" s="532"/>
      <c r="W156" s="518"/>
      <c r="X156" s="521"/>
      <c r="Y156" s="518"/>
      <c r="Z156" s="521"/>
      <c r="AA156" s="518"/>
      <c r="AB156" s="521"/>
      <c r="AC156" s="522"/>
      <c r="AD156" s="525"/>
      <c r="AE156" s="526"/>
      <c r="AF156" s="535"/>
      <c r="AG156" s="536"/>
      <c r="AH156" s="521"/>
      <c r="AI156" s="522"/>
      <c r="AJ156" s="525"/>
      <c r="AK156" s="526"/>
      <c r="AL156" s="529"/>
      <c r="AM156" s="530"/>
      <c r="AN156" s="521"/>
      <c r="AO156" s="522"/>
      <c r="AP156" s="525"/>
      <c r="AQ156" s="526"/>
      <c r="AR156" s="529"/>
      <c r="AS156" s="530"/>
      <c r="AT156" s="543"/>
      <c r="AU156" s="544"/>
      <c r="AV156" s="547"/>
      <c r="AW156" s="548"/>
      <c r="AX156" s="529"/>
      <c r="AY156" s="530"/>
      <c r="AZ156" s="521"/>
      <c r="BA156" s="522"/>
      <c r="BB156" s="525"/>
      <c r="BC156" s="526"/>
      <c r="BD156" s="529"/>
      <c r="BE156" s="530"/>
      <c r="BF156" s="543"/>
      <c r="BG156" s="544"/>
      <c r="BH156" s="547"/>
      <c r="BI156" s="548"/>
      <c r="BJ156" s="529"/>
      <c r="BK156" s="530"/>
      <c r="BL156" s="552"/>
      <c r="BM156" s="553"/>
      <c r="BN156" s="554"/>
      <c r="BO156" s="502"/>
      <c r="BP156" s="502"/>
      <c r="BQ156" s="54"/>
      <c r="BR156" s="54"/>
      <c r="BS156" s="54"/>
    </row>
    <row r="157" spans="1:71" ht="21.75" customHeight="1" x14ac:dyDescent="0.2">
      <c r="A157" s="54"/>
      <c r="B157" s="505" t="str">
        <f>IF(ROSTER!B28="","",ROSTER!B28)</f>
        <v>32</v>
      </c>
      <c r="C157" s="507" t="str">
        <f>IF(ROSTER!C$28="","",ROSTER!C$28)</f>
        <v>Signe</v>
      </c>
      <c r="D157" s="508"/>
      <c r="E157" s="509"/>
      <c r="F157" s="511">
        <f>IF(E157="y",1,IF(E157="S",1,0))</f>
        <v>0</v>
      </c>
      <c r="G157" s="513">
        <f>IF(E157="S",1,0)</f>
        <v>0</v>
      </c>
      <c r="H157" s="515"/>
      <c r="I157" s="516"/>
      <c r="J157" s="519"/>
      <c r="K157" s="520"/>
      <c r="L157" s="523"/>
      <c r="M157" s="524"/>
      <c r="N157" s="537">
        <f>L157+J157</f>
        <v>0</v>
      </c>
      <c r="O157" s="538"/>
      <c r="P157" s="519"/>
      <c r="Q157" s="520"/>
      <c r="R157" s="523"/>
      <c r="S157" s="524"/>
      <c r="T157" s="527">
        <f t="shared" ref="T157" si="123">R157-P157</f>
        <v>0</v>
      </c>
      <c r="U157" s="528"/>
      <c r="V157" s="531"/>
      <c r="W157" s="516"/>
      <c r="X157" s="519"/>
      <c r="Y157" s="516"/>
      <c r="Z157" s="519"/>
      <c r="AA157" s="516"/>
      <c r="AB157" s="519"/>
      <c r="AC157" s="520"/>
      <c r="AD157" s="523"/>
      <c r="AE157" s="524"/>
      <c r="AF157" s="533">
        <f>IF(AB157=0,0,(AD157/AB157)*100)</f>
        <v>0</v>
      </c>
      <c r="AG157" s="534"/>
      <c r="AH157" s="519"/>
      <c r="AI157" s="520"/>
      <c r="AJ157" s="523"/>
      <c r="AK157" s="524"/>
      <c r="AL157" s="527">
        <f>IF(AH157=0,0,(AJ157/AH157)*100)</f>
        <v>0</v>
      </c>
      <c r="AM157" s="528"/>
      <c r="AN157" s="519"/>
      <c r="AO157" s="520"/>
      <c r="AP157" s="523"/>
      <c r="AQ157" s="524"/>
      <c r="AR157" s="527">
        <f>IF(AN157=0,0,(AP157/AN157)*100)</f>
        <v>0</v>
      </c>
      <c r="AS157" s="528"/>
      <c r="AT157" s="541">
        <f>AB157+AH157+AN157</f>
        <v>0</v>
      </c>
      <c r="AU157" s="542"/>
      <c r="AV157" s="545">
        <f>AD157+AJ157+AP157</f>
        <v>0</v>
      </c>
      <c r="AW157" s="546"/>
      <c r="AX157" s="527">
        <f>IF(AT157=0,0,(AV157/AT157)*100)</f>
        <v>0</v>
      </c>
      <c r="AY157" s="528"/>
      <c r="AZ157" s="519"/>
      <c r="BA157" s="520"/>
      <c r="BB157" s="523"/>
      <c r="BC157" s="524"/>
      <c r="BD157" s="527">
        <f>IF(AZ157=0,0,(BB157/AZ157)*100)</f>
        <v>0</v>
      </c>
      <c r="BE157" s="528"/>
      <c r="BF157" s="541">
        <f>AT157+AZ157</f>
        <v>0</v>
      </c>
      <c r="BG157" s="542"/>
      <c r="BH157" s="545">
        <f>AV157+BB157</f>
        <v>0</v>
      </c>
      <c r="BI157" s="546"/>
      <c r="BJ157" s="527">
        <f>IF(BF157=0,0,(BH157/BF157)*100)</f>
        <v>0</v>
      </c>
      <c r="BK157" s="528"/>
      <c r="BL157" s="549">
        <f>(AD157*2)+(AJ157*2)+(AP157*3)+BB157</f>
        <v>0</v>
      </c>
      <c r="BM157" s="550"/>
      <c r="BN157" s="551"/>
      <c r="BO157" s="501" t="e">
        <f>(BL157*BR$137)+(N157*BR$138)+(X157*BR$139)+(R157*BR$140)+(V157*BR$141)+(Z157*BR$142)</f>
        <v>#REF!</v>
      </c>
      <c r="BP157" s="501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06"/>
      <c r="C158" s="503" t="str">
        <f>IF(ROSTER!D$28="","",ROSTER!D$28)</f>
        <v>Glantz</v>
      </c>
      <c r="D158" s="504"/>
      <c r="E158" s="510"/>
      <c r="F158" s="512"/>
      <c r="G158" s="514"/>
      <c r="H158" s="517"/>
      <c r="I158" s="518"/>
      <c r="J158" s="521"/>
      <c r="K158" s="522"/>
      <c r="L158" s="525"/>
      <c r="M158" s="526"/>
      <c r="N158" s="539" t="s">
        <v>14</v>
      </c>
      <c r="O158" s="540"/>
      <c r="P158" s="521"/>
      <c r="Q158" s="522"/>
      <c r="R158" s="525"/>
      <c r="S158" s="526"/>
      <c r="T158" s="529"/>
      <c r="U158" s="530"/>
      <c r="V158" s="532"/>
      <c r="W158" s="518"/>
      <c r="X158" s="521"/>
      <c r="Y158" s="518"/>
      <c r="Z158" s="521"/>
      <c r="AA158" s="518"/>
      <c r="AB158" s="521"/>
      <c r="AC158" s="522"/>
      <c r="AD158" s="525"/>
      <c r="AE158" s="526"/>
      <c r="AF158" s="535"/>
      <c r="AG158" s="536"/>
      <c r="AH158" s="521"/>
      <c r="AI158" s="522"/>
      <c r="AJ158" s="525"/>
      <c r="AK158" s="526"/>
      <c r="AL158" s="529"/>
      <c r="AM158" s="530"/>
      <c r="AN158" s="521"/>
      <c r="AO158" s="522"/>
      <c r="AP158" s="525"/>
      <c r="AQ158" s="526"/>
      <c r="AR158" s="529"/>
      <c r="AS158" s="530"/>
      <c r="AT158" s="543"/>
      <c r="AU158" s="544"/>
      <c r="AV158" s="547"/>
      <c r="AW158" s="548"/>
      <c r="AX158" s="529"/>
      <c r="AY158" s="530"/>
      <c r="AZ158" s="521"/>
      <c r="BA158" s="522"/>
      <c r="BB158" s="525"/>
      <c r="BC158" s="526"/>
      <c r="BD158" s="529"/>
      <c r="BE158" s="530"/>
      <c r="BF158" s="543"/>
      <c r="BG158" s="544"/>
      <c r="BH158" s="547"/>
      <c r="BI158" s="548"/>
      <c r="BJ158" s="529"/>
      <c r="BK158" s="530"/>
      <c r="BL158" s="552"/>
      <c r="BM158" s="553"/>
      <c r="BN158" s="554"/>
      <c r="BO158" s="502"/>
      <c r="BP158" s="502"/>
      <c r="BQ158" s="54"/>
      <c r="BR158" s="54"/>
      <c r="BS158" s="54"/>
    </row>
    <row r="159" spans="1:71" ht="21.75" customHeight="1" x14ac:dyDescent="0.2">
      <c r="A159" s="54"/>
      <c r="B159" s="505" t="str">
        <f>IF(ROSTER!B30="","",ROSTER!B30)</f>
        <v>34</v>
      </c>
      <c r="C159" s="507" t="str">
        <f>IF(ROSTER!C$30="","",ROSTER!C$30)</f>
        <v/>
      </c>
      <c r="D159" s="508"/>
      <c r="E159" s="509"/>
      <c r="F159" s="511">
        <f>IF(E159="y",1,IF(E159="S",1,0))</f>
        <v>0</v>
      </c>
      <c r="G159" s="513">
        <f>IF(E159="S",1,0)</f>
        <v>0</v>
      </c>
      <c r="H159" s="515"/>
      <c r="I159" s="516"/>
      <c r="J159" s="519"/>
      <c r="K159" s="520"/>
      <c r="L159" s="523"/>
      <c r="M159" s="524"/>
      <c r="N159" s="537">
        <f>L159+J159</f>
        <v>0</v>
      </c>
      <c r="O159" s="538"/>
      <c r="P159" s="519"/>
      <c r="Q159" s="520"/>
      <c r="R159" s="523"/>
      <c r="S159" s="524"/>
      <c r="T159" s="527">
        <f t="shared" ref="T159" si="124">R159-P159</f>
        <v>0</v>
      </c>
      <c r="U159" s="528"/>
      <c r="V159" s="531"/>
      <c r="W159" s="516"/>
      <c r="X159" s="519"/>
      <c r="Y159" s="516"/>
      <c r="Z159" s="519"/>
      <c r="AA159" s="516"/>
      <c r="AB159" s="519"/>
      <c r="AC159" s="520"/>
      <c r="AD159" s="523"/>
      <c r="AE159" s="524"/>
      <c r="AF159" s="533">
        <f>IF(AB159=0,0,(AD159/AB159)*100)</f>
        <v>0</v>
      </c>
      <c r="AG159" s="534"/>
      <c r="AH159" s="519"/>
      <c r="AI159" s="520"/>
      <c r="AJ159" s="523"/>
      <c r="AK159" s="524"/>
      <c r="AL159" s="527">
        <f>IF(AH159=0,0,(AJ159/AH159)*100)</f>
        <v>0</v>
      </c>
      <c r="AM159" s="528"/>
      <c r="AN159" s="519"/>
      <c r="AO159" s="520"/>
      <c r="AP159" s="523"/>
      <c r="AQ159" s="524"/>
      <c r="AR159" s="527">
        <f>IF(AN159=0,0,(AP159/AN159)*100)</f>
        <v>0</v>
      </c>
      <c r="AS159" s="528"/>
      <c r="AT159" s="541">
        <f>AB159+AH159+AN159</f>
        <v>0</v>
      </c>
      <c r="AU159" s="542"/>
      <c r="AV159" s="545">
        <f>AD159+AJ159+AP159</f>
        <v>0</v>
      </c>
      <c r="AW159" s="546"/>
      <c r="AX159" s="527">
        <f>IF(AT159=0,0,(AV159/AT159)*100)</f>
        <v>0</v>
      </c>
      <c r="AY159" s="528"/>
      <c r="AZ159" s="519"/>
      <c r="BA159" s="520"/>
      <c r="BB159" s="523"/>
      <c r="BC159" s="524"/>
      <c r="BD159" s="527">
        <f>IF(AZ159=0,0,(BB159/AZ159)*100)</f>
        <v>0</v>
      </c>
      <c r="BE159" s="528"/>
      <c r="BF159" s="541">
        <f>AT159+AZ159</f>
        <v>0</v>
      </c>
      <c r="BG159" s="542"/>
      <c r="BH159" s="545">
        <f>AV159+BB159</f>
        <v>0</v>
      </c>
      <c r="BI159" s="546"/>
      <c r="BJ159" s="527">
        <f>IF(BF159=0,0,(BH159/BF159)*100)</f>
        <v>0</v>
      </c>
      <c r="BK159" s="528"/>
      <c r="BL159" s="549">
        <f>(AD159*2)+(AJ159*2)+(AP159*3)+BB159</f>
        <v>0</v>
      </c>
      <c r="BM159" s="550"/>
      <c r="BN159" s="551"/>
      <c r="BO159" s="501" t="e">
        <f>(BL159*BR$137)+(N159*BR$138)+(X159*BR$139)+(R159*BR$140)+(V159*BR$141)+(Z159*BR$142)</f>
        <v>#REF!</v>
      </c>
      <c r="BP159" s="501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06"/>
      <c r="C160" s="503" t="str">
        <f>IF(ROSTER!D$30="","",ROSTER!D$30)</f>
        <v/>
      </c>
      <c r="D160" s="504"/>
      <c r="E160" s="510"/>
      <c r="F160" s="512"/>
      <c r="G160" s="514"/>
      <c r="H160" s="517"/>
      <c r="I160" s="518"/>
      <c r="J160" s="521"/>
      <c r="K160" s="522"/>
      <c r="L160" s="525"/>
      <c r="M160" s="526"/>
      <c r="N160" s="539" t="s">
        <v>14</v>
      </c>
      <c r="O160" s="540"/>
      <c r="P160" s="521"/>
      <c r="Q160" s="522"/>
      <c r="R160" s="525"/>
      <c r="S160" s="526"/>
      <c r="T160" s="529"/>
      <c r="U160" s="530"/>
      <c r="V160" s="532"/>
      <c r="W160" s="518"/>
      <c r="X160" s="521"/>
      <c r="Y160" s="518"/>
      <c r="Z160" s="521"/>
      <c r="AA160" s="518"/>
      <c r="AB160" s="521"/>
      <c r="AC160" s="522"/>
      <c r="AD160" s="525"/>
      <c r="AE160" s="526"/>
      <c r="AF160" s="535"/>
      <c r="AG160" s="536"/>
      <c r="AH160" s="521"/>
      <c r="AI160" s="522"/>
      <c r="AJ160" s="525"/>
      <c r="AK160" s="526"/>
      <c r="AL160" s="529"/>
      <c r="AM160" s="530"/>
      <c r="AN160" s="521"/>
      <c r="AO160" s="522"/>
      <c r="AP160" s="525"/>
      <c r="AQ160" s="526"/>
      <c r="AR160" s="529"/>
      <c r="AS160" s="530"/>
      <c r="AT160" s="543"/>
      <c r="AU160" s="544"/>
      <c r="AV160" s="547"/>
      <c r="AW160" s="548"/>
      <c r="AX160" s="529"/>
      <c r="AY160" s="530"/>
      <c r="AZ160" s="521"/>
      <c r="BA160" s="522"/>
      <c r="BB160" s="525"/>
      <c r="BC160" s="526"/>
      <c r="BD160" s="529"/>
      <c r="BE160" s="530"/>
      <c r="BF160" s="543"/>
      <c r="BG160" s="544"/>
      <c r="BH160" s="547"/>
      <c r="BI160" s="548"/>
      <c r="BJ160" s="529"/>
      <c r="BK160" s="530"/>
      <c r="BL160" s="552"/>
      <c r="BM160" s="553"/>
      <c r="BN160" s="554"/>
      <c r="BO160" s="502"/>
      <c r="BP160" s="502"/>
      <c r="BQ160" s="54"/>
      <c r="BR160" s="54"/>
      <c r="BS160" s="54"/>
    </row>
    <row r="161" spans="1:71" ht="21.75" customHeight="1" x14ac:dyDescent="0.2">
      <c r="A161" s="54"/>
      <c r="B161" s="505" t="str">
        <f>IF(ROSTER!B32="","",ROSTER!B32)</f>
        <v>42</v>
      </c>
      <c r="C161" s="507" t="str">
        <f>IF(ROSTER!C$32="","",ROSTER!C$32)</f>
        <v/>
      </c>
      <c r="D161" s="508"/>
      <c r="E161" s="509"/>
      <c r="F161" s="511">
        <f>IF(E161="y",1,IF(E161="S",1,0))</f>
        <v>0</v>
      </c>
      <c r="G161" s="513">
        <f>IF(E161="S",1,0)</f>
        <v>0</v>
      </c>
      <c r="H161" s="515"/>
      <c r="I161" s="516"/>
      <c r="J161" s="519">
        <v>1</v>
      </c>
      <c r="K161" s="520"/>
      <c r="L161" s="523"/>
      <c r="M161" s="524"/>
      <c r="N161" s="537">
        <f>L161+J161</f>
        <v>1</v>
      </c>
      <c r="O161" s="538"/>
      <c r="P161" s="519"/>
      <c r="Q161" s="520"/>
      <c r="R161" s="523"/>
      <c r="S161" s="524"/>
      <c r="T161" s="527">
        <f t="shared" ref="T161" si="125">R161-P161</f>
        <v>0</v>
      </c>
      <c r="U161" s="528"/>
      <c r="V161" s="531"/>
      <c r="W161" s="516"/>
      <c r="X161" s="519"/>
      <c r="Y161" s="516"/>
      <c r="Z161" s="519"/>
      <c r="AA161" s="516"/>
      <c r="AB161" s="519"/>
      <c r="AC161" s="520"/>
      <c r="AD161" s="523"/>
      <c r="AE161" s="524"/>
      <c r="AF161" s="533">
        <f>IF(AB161=0,0,(AD161/AB161)*100)</f>
        <v>0</v>
      </c>
      <c r="AG161" s="534"/>
      <c r="AH161" s="519"/>
      <c r="AI161" s="520"/>
      <c r="AJ161" s="523"/>
      <c r="AK161" s="524"/>
      <c r="AL161" s="527">
        <f>IF(AH161=0,0,(AJ161/AH161)*100)</f>
        <v>0</v>
      </c>
      <c r="AM161" s="528"/>
      <c r="AN161" s="519"/>
      <c r="AO161" s="520"/>
      <c r="AP161" s="523"/>
      <c r="AQ161" s="524"/>
      <c r="AR161" s="527">
        <f>IF(AN161=0,0,(AP161/AN161)*100)</f>
        <v>0</v>
      </c>
      <c r="AS161" s="528"/>
      <c r="AT161" s="541">
        <f>AB161+AH161+AN161</f>
        <v>0</v>
      </c>
      <c r="AU161" s="542"/>
      <c r="AV161" s="545">
        <f>AD161+AJ161+AP161</f>
        <v>0</v>
      </c>
      <c r="AW161" s="546"/>
      <c r="AX161" s="527">
        <f>IF(AT161=0,0,(AV161/AT161)*100)</f>
        <v>0</v>
      </c>
      <c r="AY161" s="528"/>
      <c r="AZ161" s="519"/>
      <c r="BA161" s="520"/>
      <c r="BB161" s="523"/>
      <c r="BC161" s="524"/>
      <c r="BD161" s="527">
        <f>IF(AZ161=0,0,(BB161/AZ161)*100)</f>
        <v>0</v>
      </c>
      <c r="BE161" s="528"/>
      <c r="BF161" s="541">
        <f>AT161+AZ161</f>
        <v>0</v>
      </c>
      <c r="BG161" s="542"/>
      <c r="BH161" s="545">
        <f>AV161+BB161</f>
        <v>0</v>
      </c>
      <c r="BI161" s="546"/>
      <c r="BJ161" s="527">
        <f>IF(BF161=0,0,(BH161/BF161)*100)</f>
        <v>0</v>
      </c>
      <c r="BK161" s="528"/>
      <c r="BL161" s="549">
        <f>(AD161*2)+(AJ161*2)+(AP161*3)+BB161</f>
        <v>0</v>
      </c>
      <c r="BM161" s="550"/>
      <c r="BN161" s="551"/>
      <c r="BO161" s="501" t="e">
        <f>(BL161*BR$137)+(N161*BR$138)+(X161*BR$139)+(R161*BR$140)+(V161*BR$141)+(Z161*BR$142)</f>
        <v>#REF!</v>
      </c>
      <c r="BP161" s="501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06"/>
      <c r="C162" s="503" t="str">
        <f>IF(ROSTER!D$32="","",ROSTER!D$32)</f>
        <v/>
      </c>
      <c r="D162" s="504"/>
      <c r="E162" s="510"/>
      <c r="F162" s="512"/>
      <c r="G162" s="514"/>
      <c r="H162" s="517"/>
      <c r="I162" s="518"/>
      <c r="J162" s="521"/>
      <c r="K162" s="522"/>
      <c r="L162" s="525"/>
      <c r="M162" s="526"/>
      <c r="N162" s="539" t="s">
        <v>14</v>
      </c>
      <c r="O162" s="540"/>
      <c r="P162" s="521"/>
      <c r="Q162" s="522"/>
      <c r="R162" s="525"/>
      <c r="S162" s="526"/>
      <c r="T162" s="529"/>
      <c r="U162" s="530"/>
      <c r="V162" s="532"/>
      <c r="W162" s="518"/>
      <c r="X162" s="521"/>
      <c r="Y162" s="518"/>
      <c r="Z162" s="521"/>
      <c r="AA162" s="518"/>
      <c r="AB162" s="521"/>
      <c r="AC162" s="522"/>
      <c r="AD162" s="525"/>
      <c r="AE162" s="526"/>
      <c r="AF162" s="535"/>
      <c r="AG162" s="536"/>
      <c r="AH162" s="521"/>
      <c r="AI162" s="522"/>
      <c r="AJ162" s="525"/>
      <c r="AK162" s="526"/>
      <c r="AL162" s="529"/>
      <c r="AM162" s="530"/>
      <c r="AN162" s="521"/>
      <c r="AO162" s="522"/>
      <c r="AP162" s="525"/>
      <c r="AQ162" s="526"/>
      <c r="AR162" s="529"/>
      <c r="AS162" s="530"/>
      <c r="AT162" s="543"/>
      <c r="AU162" s="544"/>
      <c r="AV162" s="547"/>
      <c r="AW162" s="548"/>
      <c r="AX162" s="529"/>
      <c r="AY162" s="530"/>
      <c r="AZ162" s="521"/>
      <c r="BA162" s="522"/>
      <c r="BB162" s="525"/>
      <c r="BC162" s="526"/>
      <c r="BD162" s="529"/>
      <c r="BE162" s="530"/>
      <c r="BF162" s="543"/>
      <c r="BG162" s="544"/>
      <c r="BH162" s="547"/>
      <c r="BI162" s="548"/>
      <c r="BJ162" s="529"/>
      <c r="BK162" s="530"/>
      <c r="BL162" s="552"/>
      <c r="BM162" s="553"/>
      <c r="BN162" s="554"/>
      <c r="BO162" s="502"/>
      <c r="BP162" s="502"/>
      <c r="BQ162" s="54"/>
      <c r="BR162" s="54"/>
      <c r="BS162" s="54"/>
    </row>
    <row r="163" spans="1:71" ht="21.75" customHeight="1" x14ac:dyDescent="0.2">
      <c r="A163" s="54"/>
      <c r="B163" s="505" t="str">
        <f>IF(ROSTER!B34="","",ROSTER!B34)</f>
        <v/>
      </c>
      <c r="C163" s="507" t="str">
        <f>IF(ROSTER!C$34="","",ROSTER!C$34)</f>
        <v/>
      </c>
      <c r="D163" s="508"/>
      <c r="E163" s="509"/>
      <c r="F163" s="511">
        <f>IF(E163="y",1,IF(E163="S",1,0))</f>
        <v>0</v>
      </c>
      <c r="G163" s="513">
        <f>IF(E163="S",1,0)</f>
        <v>0</v>
      </c>
      <c r="H163" s="515"/>
      <c r="I163" s="516"/>
      <c r="J163" s="519"/>
      <c r="K163" s="520"/>
      <c r="L163" s="523"/>
      <c r="M163" s="524"/>
      <c r="N163" s="537">
        <f>L163+J163</f>
        <v>0</v>
      </c>
      <c r="O163" s="538"/>
      <c r="P163" s="519"/>
      <c r="Q163" s="520"/>
      <c r="R163" s="523"/>
      <c r="S163" s="524"/>
      <c r="T163" s="527">
        <f t="shared" ref="T163" si="126">R163-P163</f>
        <v>0</v>
      </c>
      <c r="U163" s="528"/>
      <c r="V163" s="531"/>
      <c r="W163" s="516"/>
      <c r="X163" s="519"/>
      <c r="Y163" s="516"/>
      <c r="Z163" s="519"/>
      <c r="AA163" s="516"/>
      <c r="AB163" s="519"/>
      <c r="AC163" s="520"/>
      <c r="AD163" s="523"/>
      <c r="AE163" s="524"/>
      <c r="AF163" s="533">
        <f>IF(AB163=0,0,(AD163/AB163)*100)</f>
        <v>0</v>
      </c>
      <c r="AG163" s="534"/>
      <c r="AH163" s="519"/>
      <c r="AI163" s="520"/>
      <c r="AJ163" s="523"/>
      <c r="AK163" s="524"/>
      <c r="AL163" s="527">
        <f>IF(AH163=0,0,(AJ163/AH163)*100)</f>
        <v>0</v>
      </c>
      <c r="AM163" s="528"/>
      <c r="AN163" s="519"/>
      <c r="AO163" s="520"/>
      <c r="AP163" s="523"/>
      <c r="AQ163" s="524"/>
      <c r="AR163" s="527">
        <f>IF(AN163=0,0,(AP163/AN163)*100)</f>
        <v>0</v>
      </c>
      <c r="AS163" s="528"/>
      <c r="AT163" s="541">
        <f>AB163+AH163+AN163</f>
        <v>0</v>
      </c>
      <c r="AU163" s="542"/>
      <c r="AV163" s="545">
        <f>AD163+AJ163+AP163</f>
        <v>0</v>
      </c>
      <c r="AW163" s="546"/>
      <c r="AX163" s="527">
        <f>IF(AT163=0,0,(AV163/AT163)*100)</f>
        <v>0</v>
      </c>
      <c r="AY163" s="528"/>
      <c r="AZ163" s="519"/>
      <c r="BA163" s="520"/>
      <c r="BB163" s="523"/>
      <c r="BC163" s="524"/>
      <c r="BD163" s="527">
        <f>IF(AZ163=0,0,(BB163/AZ163)*100)</f>
        <v>0</v>
      </c>
      <c r="BE163" s="528"/>
      <c r="BF163" s="541">
        <f>AT163+AZ163</f>
        <v>0</v>
      </c>
      <c r="BG163" s="542"/>
      <c r="BH163" s="545">
        <f>AV163+BB163</f>
        <v>0</v>
      </c>
      <c r="BI163" s="546"/>
      <c r="BJ163" s="527">
        <f>IF(BF163=0,0,(BH163/BF163)*100)</f>
        <v>0</v>
      </c>
      <c r="BK163" s="528"/>
      <c r="BL163" s="549">
        <f>(AD163*2)+(AJ163*2)+(AP163*3)+BB163</f>
        <v>0</v>
      </c>
      <c r="BM163" s="550"/>
      <c r="BN163" s="551"/>
      <c r="BO163" s="501" t="e">
        <f>(BL163*BR$137)+(N163*BR$138)+(X163*BR$139)+(R163*BR$140)+(V163*BR$141)+(Z163*BR$142)</f>
        <v>#REF!</v>
      </c>
      <c r="BP163" s="501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06"/>
      <c r="C164" s="503" t="str">
        <f>IF(ROSTER!D$34="","",ROSTER!D$34)</f>
        <v/>
      </c>
      <c r="D164" s="504"/>
      <c r="E164" s="510"/>
      <c r="F164" s="512"/>
      <c r="G164" s="514"/>
      <c r="H164" s="517"/>
      <c r="I164" s="518"/>
      <c r="J164" s="521"/>
      <c r="K164" s="522"/>
      <c r="L164" s="525"/>
      <c r="M164" s="526"/>
      <c r="N164" s="539" t="s">
        <v>14</v>
      </c>
      <c r="O164" s="540"/>
      <c r="P164" s="521"/>
      <c r="Q164" s="522"/>
      <c r="R164" s="525"/>
      <c r="S164" s="526"/>
      <c r="T164" s="529"/>
      <c r="U164" s="530"/>
      <c r="V164" s="532"/>
      <c r="W164" s="518"/>
      <c r="X164" s="521"/>
      <c r="Y164" s="518"/>
      <c r="Z164" s="521"/>
      <c r="AA164" s="518"/>
      <c r="AB164" s="521"/>
      <c r="AC164" s="522"/>
      <c r="AD164" s="525"/>
      <c r="AE164" s="526"/>
      <c r="AF164" s="535"/>
      <c r="AG164" s="536"/>
      <c r="AH164" s="521"/>
      <c r="AI164" s="522"/>
      <c r="AJ164" s="525"/>
      <c r="AK164" s="526"/>
      <c r="AL164" s="529"/>
      <c r="AM164" s="530"/>
      <c r="AN164" s="521"/>
      <c r="AO164" s="522"/>
      <c r="AP164" s="525"/>
      <c r="AQ164" s="526"/>
      <c r="AR164" s="529"/>
      <c r="AS164" s="530"/>
      <c r="AT164" s="543"/>
      <c r="AU164" s="544"/>
      <c r="AV164" s="547"/>
      <c r="AW164" s="548"/>
      <c r="AX164" s="529"/>
      <c r="AY164" s="530"/>
      <c r="AZ164" s="521"/>
      <c r="BA164" s="522"/>
      <c r="BB164" s="525"/>
      <c r="BC164" s="526"/>
      <c r="BD164" s="529"/>
      <c r="BE164" s="530"/>
      <c r="BF164" s="543"/>
      <c r="BG164" s="544"/>
      <c r="BH164" s="547"/>
      <c r="BI164" s="548"/>
      <c r="BJ164" s="529"/>
      <c r="BK164" s="530"/>
      <c r="BL164" s="552"/>
      <c r="BM164" s="553"/>
      <c r="BN164" s="554"/>
      <c r="BO164" s="502"/>
      <c r="BP164" s="502"/>
      <c r="BQ164" s="54"/>
      <c r="BR164" s="54"/>
      <c r="BS164" s="54"/>
    </row>
    <row r="165" spans="1:71" ht="21.75" customHeight="1" x14ac:dyDescent="0.2">
      <c r="A165" s="54"/>
      <c r="B165" s="505" t="str">
        <f>IF(ROSTER!B36="","",ROSTER!B36)</f>
        <v/>
      </c>
      <c r="C165" s="507" t="str">
        <f>IF(ROSTER!C$36="","",ROSTER!C$36)</f>
        <v>Heather</v>
      </c>
      <c r="D165" s="508"/>
      <c r="E165" s="509"/>
      <c r="F165" s="511">
        <f>IF(E165="y",1,IF(E165="S",1,0))</f>
        <v>0</v>
      </c>
      <c r="G165" s="513">
        <f>IF(E165="S",1,0)</f>
        <v>0</v>
      </c>
      <c r="H165" s="515"/>
      <c r="I165" s="516"/>
      <c r="J165" s="519">
        <v>2</v>
      </c>
      <c r="K165" s="520"/>
      <c r="L165" s="523">
        <v>2</v>
      </c>
      <c r="M165" s="524"/>
      <c r="N165" s="537">
        <f>L165+J165</f>
        <v>4</v>
      </c>
      <c r="O165" s="538"/>
      <c r="P165" s="519">
        <v>1</v>
      </c>
      <c r="Q165" s="520"/>
      <c r="R165" s="523"/>
      <c r="S165" s="524"/>
      <c r="T165" s="527">
        <f t="shared" ref="T165" si="127">R165-P165</f>
        <v>-1</v>
      </c>
      <c r="U165" s="528"/>
      <c r="V165" s="531"/>
      <c r="W165" s="516"/>
      <c r="X165" s="519"/>
      <c r="Y165" s="516"/>
      <c r="Z165" s="519"/>
      <c r="AA165" s="516"/>
      <c r="AB165" s="519"/>
      <c r="AC165" s="520"/>
      <c r="AD165" s="523"/>
      <c r="AE165" s="524"/>
      <c r="AF165" s="533">
        <f>IF(AB165=0,0,(AD165/AB165)*100)</f>
        <v>0</v>
      </c>
      <c r="AG165" s="534"/>
      <c r="AH165" s="519">
        <v>6</v>
      </c>
      <c r="AI165" s="520"/>
      <c r="AJ165" s="523">
        <v>3</v>
      </c>
      <c r="AK165" s="524"/>
      <c r="AL165" s="527">
        <f>IF(AH165=0,0,(AJ165/AH165)*100)</f>
        <v>50</v>
      </c>
      <c r="AM165" s="528"/>
      <c r="AN165" s="519"/>
      <c r="AO165" s="520"/>
      <c r="AP165" s="523"/>
      <c r="AQ165" s="524"/>
      <c r="AR165" s="527">
        <f>IF(AN165=0,0,(AP165/AN165)*100)</f>
        <v>0</v>
      </c>
      <c r="AS165" s="528"/>
      <c r="AT165" s="541">
        <f>AB165+AH165+AN165</f>
        <v>6</v>
      </c>
      <c r="AU165" s="542"/>
      <c r="AV165" s="545">
        <f>AD165+AJ165+AP165</f>
        <v>3</v>
      </c>
      <c r="AW165" s="546"/>
      <c r="AX165" s="527">
        <f>IF(AT165=0,0,(AV165/AT165)*100)</f>
        <v>50</v>
      </c>
      <c r="AY165" s="528"/>
      <c r="AZ165" s="519"/>
      <c r="BA165" s="520"/>
      <c r="BB165" s="523"/>
      <c r="BC165" s="524"/>
      <c r="BD165" s="527">
        <f>IF(AZ165=0,0,(BB165/AZ165)*100)</f>
        <v>0</v>
      </c>
      <c r="BE165" s="528"/>
      <c r="BF165" s="541">
        <f>AT165+AZ165</f>
        <v>6</v>
      </c>
      <c r="BG165" s="542"/>
      <c r="BH165" s="545">
        <f>AV165+BB165</f>
        <v>3</v>
      </c>
      <c r="BI165" s="546"/>
      <c r="BJ165" s="527">
        <f>IF(BF165=0,0,(BH165/BF165)*100)</f>
        <v>50</v>
      </c>
      <c r="BK165" s="528"/>
      <c r="BL165" s="549">
        <f>(AD165*2)+(AJ165*2)+(AP165*3)+BB165</f>
        <v>6</v>
      </c>
      <c r="BM165" s="550"/>
      <c r="BN165" s="551"/>
      <c r="BO165" s="501" t="e">
        <f>(BL165*BR$137)+(N165*BR$138)+(X165*BR$139)+(R165*BR$140)+(V165*BR$141)+(Z165*BR$142)</f>
        <v>#REF!</v>
      </c>
      <c r="BP165" s="501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06"/>
      <c r="C166" s="503" t="str">
        <f>IF(ROSTER!D$36="","",ROSTER!D$36)</f>
        <v>Hamson</v>
      </c>
      <c r="D166" s="504"/>
      <c r="E166" s="510"/>
      <c r="F166" s="512"/>
      <c r="G166" s="514"/>
      <c r="H166" s="517"/>
      <c r="I166" s="518"/>
      <c r="J166" s="521"/>
      <c r="K166" s="522"/>
      <c r="L166" s="525"/>
      <c r="M166" s="526"/>
      <c r="N166" s="539" t="s">
        <v>14</v>
      </c>
      <c r="O166" s="540"/>
      <c r="P166" s="521"/>
      <c r="Q166" s="522"/>
      <c r="R166" s="525"/>
      <c r="S166" s="526"/>
      <c r="T166" s="529"/>
      <c r="U166" s="530"/>
      <c r="V166" s="532"/>
      <c r="W166" s="518"/>
      <c r="X166" s="521"/>
      <c r="Y166" s="518"/>
      <c r="Z166" s="521"/>
      <c r="AA166" s="518"/>
      <c r="AB166" s="521"/>
      <c r="AC166" s="522"/>
      <c r="AD166" s="525"/>
      <c r="AE166" s="526"/>
      <c r="AF166" s="535"/>
      <c r="AG166" s="536"/>
      <c r="AH166" s="521"/>
      <c r="AI166" s="522"/>
      <c r="AJ166" s="525"/>
      <c r="AK166" s="526"/>
      <c r="AL166" s="529"/>
      <c r="AM166" s="530"/>
      <c r="AN166" s="521"/>
      <c r="AO166" s="522"/>
      <c r="AP166" s="525"/>
      <c r="AQ166" s="526"/>
      <c r="AR166" s="529"/>
      <c r="AS166" s="530"/>
      <c r="AT166" s="543"/>
      <c r="AU166" s="544"/>
      <c r="AV166" s="547"/>
      <c r="AW166" s="548"/>
      <c r="AX166" s="529"/>
      <c r="AY166" s="530"/>
      <c r="AZ166" s="521"/>
      <c r="BA166" s="522"/>
      <c r="BB166" s="525"/>
      <c r="BC166" s="526"/>
      <c r="BD166" s="529"/>
      <c r="BE166" s="530"/>
      <c r="BF166" s="543"/>
      <c r="BG166" s="544"/>
      <c r="BH166" s="547"/>
      <c r="BI166" s="548"/>
      <c r="BJ166" s="529"/>
      <c r="BK166" s="530"/>
      <c r="BL166" s="552"/>
      <c r="BM166" s="553"/>
      <c r="BN166" s="554"/>
      <c r="BO166" s="502"/>
      <c r="BP166" s="502"/>
      <c r="BQ166" s="54"/>
      <c r="BR166" s="54"/>
      <c r="BS166" s="54"/>
    </row>
    <row r="167" spans="1:71" ht="21.75" customHeight="1" x14ac:dyDescent="0.2">
      <c r="A167" s="54"/>
      <c r="B167" s="505" t="str">
        <f>IF(ROSTER!B38="","",ROSTER!B38)</f>
        <v/>
      </c>
      <c r="C167" s="507" t="str">
        <f>IF(ROSTER!C$38="","",ROSTER!C$38)</f>
        <v>Emma</v>
      </c>
      <c r="D167" s="508"/>
      <c r="E167" s="509"/>
      <c r="F167" s="511">
        <f>IF(E167="y",1,IF(E167="S",1,0))</f>
        <v>0</v>
      </c>
      <c r="G167" s="513">
        <f>IF(E167="S",1,0)</f>
        <v>0</v>
      </c>
      <c r="H167" s="515"/>
      <c r="I167" s="516"/>
      <c r="J167" s="519"/>
      <c r="K167" s="520"/>
      <c r="L167" s="523"/>
      <c r="M167" s="524"/>
      <c r="N167" s="537">
        <f>L167+J167</f>
        <v>0</v>
      </c>
      <c r="O167" s="538"/>
      <c r="P167" s="519"/>
      <c r="Q167" s="520"/>
      <c r="R167" s="523"/>
      <c r="S167" s="524"/>
      <c r="T167" s="527">
        <f t="shared" ref="T167" si="128">R167-P167</f>
        <v>0</v>
      </c>
      <c r="U167" s="528"/>
      <c r="V167" s="531"/>
      <c r="W167" s="516"/>
      <c r="X167" s="519"/>
      <c r="Y167" s="516"/>
      <c r="Z167" s="519"/>
      <c r="AA167" s="516"/>
      <c r="AB167" s="519"/>
      <c r="AC167" s="520"/>
      <c r="AD167" s="523"/>
      <c r="AE167" s="524"/>
      <c r="AF167" s="533">
        <f>IF(AB167=0,0,(AD167/AB167)*100)</f>
        <v>0</v>
      </c>
      <c r="AG167" s="534"/>
      <c r="AH167" s="519"/>
      <c r="AI167" s="520"/>
      <c r="AJ167" s="523"/>
      <c r="AK167" s="524"/>
      <c r="AL167" s="527">
        <f>IF(AH167=0,0,(AJ167/AH167)*100)</f>
        <v>0</v>
      </c>
      <c r="AM167" s="528"/>
      <c r="AN167" s="519"/>
      <c r="AO167" s="520"/>
      <c r="AP167" s="523"/>
      <c r="AQ167" s="524"/>
      <c r="AR167" s="527">
        <f>IF(AN167=0,0,(AP167/AN167)*100)</f>
        <v>0</v>
      </c>
      <c r="AS167" s="528"/>
      <c r="AT167" s="541">
        <f>AB167+AH167+AN167</f>
        <v>0</v>
      </c>
      <c r="AU167" s="542"/>
      <c r="AV167" s="545">
        <f>AD167+AJ167+AP167</f>
        <v>0</v>
      </c>
      <c r="AW167" s="546"/>
      <c r="AX167" s="527">
        <f>IF(AT167=0,0,(AV167/AT167)*100)</f>
        <v>0</v>
      </c>
      <c r="AY167" s="528"/>
      <c r="AZ167" s="519"/>
      <c r="BA167" s="520"/>
      <c r="BB167" s="523"/>
      <c r="BC167" s="524"/>
      <c r="BD167" s="527">
        <f>IF(AZ167=0,0,(BB167/AZ167)*100)</f>
        <v>0</v>
      </c>
      <c r="BE167" s="528"/>
      <c r="BF167" s="541">
        <f>AT167+AZ167</f>
        <v>0</v>
      </c>
      <c r="BG167" s="542"/>
      <c r="BH167" s="545">
        <f>AV167+BB167</f>
        <v>0</v>
      </c>
      <c r="BI167" s="546"/>
      <c r="BJ167" s="527">
        <f>IF(BF167=0,0,(BH167/BF167)*100)</f>
        <v>0</v>
      </c>
      <c r="BK167" s="528"/>
      <c r="BL167" s="549">
        <f>(AD167*2)+(AJ167*2)+(AP167*3)+BB167</f>
        <v>0</v>
      </c>
      <c r="BM167" s="550"/>
      <c r="BN167" s="551"/>
      <c r="BO167" s="501" t="e">
        <f>(BL167*BR$137)+(N167*BR$138)+(X167*BR$139)+(R167*BR$140)+(V167*BR$141)+(Z167*BR$142)</f>
        <v>#REF!</v>
      </c>
      <c r="BP167" s="501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06"/>
      <c r="C168" s="503" t="str">
        <f>IF(ROSTER!D$38="","",ROSTER!D$38)</f>
        <v>Calvert</v>
      </c>
      <c r="D168" s="504"/>
      <c r="E168" s="510"/>
      <c r="F168" s="512"/>
      <c r="G168" s="514"/>
      <c r="H168" s="517"/>
      <c r="I168" s="518"/>
      <c r="J168" s="521"/>
      <c r="K168" s="522"/>
      <c r="L168" s="525"/>
      <c r="M168" s="526"/>
      <c r="N168" s="539" t="s">
        <v>14</v>
      </c>
      <c r="O168" s="540"/>
      <c r="P168" s="521"/>
      <c r="Q168" s="522"/>
      <c r="R168" s="525"/>
      <c r="S168" s="526"/>
      <c r="T168" s="529"/>
      <c r="U168" s="530"/>
      <c r="V168" s="532"/>
      <c r="W168" s="518"/>
      <c r="X168" s="521"/>
      <c r="Y168" s="518"/>
      <c r="Z168" s="521"/>
      <c r="AA168" s="518"/>
      <c r="AB168" s="521"/>
      <c r="AC168" s="522"/>
      <c r="AD168" s="525"/>
      <c r="AE168" s="526"/>
      <c r="AF168" s="535"/>
      <c r="AG168" s="536"/>
      <c r="AH168" s="521"/>
      <c r="AI168" s="522"/>
      <c r="AJ168" s="525"/>
      <c r="AK168" s="526"/>
      <c r="AL168" s="529"/>
      <c r="AM168" s="530"/>
      <c r="AN168" s="521"/>
      <c r="AO168" s="522"/>
      <c r="AP168" s="525"/>
      <c r="AQ168" s="526"/>
      <c r="AR168" s="529"/>
      <c r="AS168" s="530"/>
      <c r="AT168" s="543"/>
      <c r="AU168" s="544"/>
      <c r="AV168" s="547"/>
      <c r="AW168" s="548"/>
      <c r="AX168" s="529"/>
      <c r="AY168" s="530"/>
      <c r="AZ168" s="521"/>
      <c r="BA168" s="522"/>
      <c r="BB168" s="525"/>
      <c r="BC168" s="526"/>
      <c r="BD168" s="529"/>
      <c r="BE168" s="530"/>
      <c r="BF168" s="543"/>
      <c r="BG168" s="544"/>
      <c r="BH168" s="547"/>
      <c r="BI168" s="548"/>
      <c r="BJ168" s="529"/>
      <c r="BK168" s="530"/>
      <c r="BL168" s="552"/>
      <c r="BM168" s="553"/>
      <c r="BN168" s="554"/>
      <c r="BO168" s="502"/>
      <c r="BP168" s="502"/>
      <c r="BQ168" s="54"/>
      <c r="BR168" s="54"/>
      <c r="BS168" s="54"/>
    </row>
    <row r="169" spans="1:71" ht="21.75" customHeight="1" x14ac:dyDescent="0.2">
      <c r="A169" s="54"/>
      <c r="B169" s="505" t="str">
        <f>IF(ROSTER!B40="","",ROSTER!B40)</f>
        <v>1</v>
      </c>
      <c r="C169" s="507" t="str">
        <f>IF(ROSTER!C$40="","",ROSTER!C$40)</f>
        <v>Amanda</v>
      </c>
      <c r="D169" s="508"/>
      <c r="E169" s="509"/>
      <c r="F169" s="511">
        <f>IF(E169="y",1,IF(E169="S",1,0))</f>
        <v>0</v>
      </c>
      <c r="G169" s="513">
        <f>IF(E169="S",1,0)</f>
        <v>0</v>
      </c>
      <c r="H169" s="515"/>
      <c r="I169" s="516"/>
      <c r="J169" s="519"/>
      <c r="K169" s="520"/>
      <c r="L169" s="523">
        <v>1</v>
      </c>
      <c r="M169" s="524"/>
      <c r="N169" s="537">
        <f>L169+J169</f>
        <v>1</v>
      </c>
      <c r="O169" s="538"/>
      <c r="P169" s="519">
        <v>2</v>
      </c>
      <c r="Q169" s="520"/>
      <c r="R169" s="523"/>
      <c r="S169" s="524"/>
      <c r="T169" s="527">
        <f t="shared" ref="T169" si="129">R169-P169</f>
        <v>-2</v>
      </c>
      <c r="U169" s="528"/>
      <c r="V169" s="531"/>
      <c r="W169" s="516"/>
      <c r="X169" s="519"/>
      <c r="Y169" s="516"/>
      <c r="Z169" s="519"/>
      <c r="AA169" s="516"/>
      <c r="AB169" s="519"/>
      <c r="AC169" s="520"/>
      <c r="AD169" s="523"/>
      <c r="AE169" s="524"/>
      <c r="AF169" s="533">
        <f>IF(AB169=0,0,(AD169/AB169)*100)</f>
        <v>0</v>
      </c>
      <c r="AG169" s="534"/>
      <c r="AH169" s="519">
        <v>1</v>
      </c>
      <c r="AI169" s="520"/>
      <c r="AJ169" s="523"/>
      <c r="AK169" s="524"/>
      <c r="AL169" s="527">
        <f>IF(AH169=0,0,(AJ169/AH169)*100)</f>
        <v>0</v>
      </c>
      <c r="AM169" s="528"/>
      <c r="AN169" s="519">
        <v>1</v>
      </c>
      <c r="AO169" s="520"/>
      <c r="AP169" s="523">
        <v>1</v>
      </c>
      <c r="AQ169" s="524"/>
      <c r="AR169" s="527">
        <f>IF(AN169=0,0,(AP169/AN169)*100)</f>
        <v>100</v>
      </c>
      <c r="AS169" s="528"/>
      <c r="AT169" s="541">
        <f>AB169+AH169+AN169</f>
        <v>2</v>
      </c>
      <c r="AU169" s="542"/>
      <c r="AV169" s="545">
        <f>AD169+AJ169+AP169</f>
        <v>1</v>
      </c>
      <c r="AW169" s="546"/>
      <c r="AX169" s="527">
        <f>IF(AT169=0,0,(AV169/AT169)*100)</f>
        <v>50</v>
      </c>
      <c r="AY169" s="528"/>
      <c r="AZ169" s="519"/>
      <c r="BA169" s="520"/>
      <c r="BB169" s="523"/>
      <c r="BC169" s="524"/>
      <c r="BD169" s="527">
        <f>IF(AZ169=0,0,(BB169/AZ169)*100)</f>
        <v>0</v>
      </c>
      <c r="BE169" s="528"/>
      <c r="BF169" s="541">
        <f>AT169+AZ169</f>
        <v>2</v>
      </c>
      <c r="BG169" s="542"/>
      <c r="BH169" s="545">
        <f>AV169+BB169</f>
        <v>1</v>
      </c>
      <c r="BI169" s="546"/>
      <c r="BJ169" s="527">
        <f>IF(BF169=0,0,(BH169/BF169)*100)</f>
        <v>50</v>
      </c>
      <c r="BK169" s="528"/>
      <c r="BL169" s="549">
        <f>(AD169*2)+(AJ169*2)+(AP169*3)+BB169</f>
        <v>3</v>
      </c>
      <c r="BM169" s="550"/>
      <c r="BN169" s="551"/>
      <c r="BO169" s="501" t="e">
        <f>(BL169*BR$137)+(N169*BR$138)+(X169*BR$139)+(R169*BR$140)+(V169*BR$141)+(Z169*BR$142)</f>
        <v>#REF!</v>
      </c>
      <c r="BP169" s="501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06"/>
      <c r="C170" s="503" t="str">
        <f>IF(ROSTER!D$40="","",ROSTER!D$40)</f>
        <v>Barcello</v>
      </c>
      <c r="D170" s="504"/>
      <c r="E170" s="510"/>
      <c r="F170" s="512"/>
      <c r="G170" s="514"/>
      <c r="H170" s="517"/>
      <c r="I170" s="518"/>
      <c r="J170" s="521"/>
      <c r="K170" s="522"/>
      <c r="L170" s="525"/>
      <c r="M170" s="526"/>
      <c r="N170" s="539" t="s">
        <v>14</v>
      </c>
      <c r="O170" s="540"/>
      <c r="P170" s="521"/>
      <c r="Q170" s="522"/>
      <c r="R170" s="525"/>
      <c r="S170" s="526"/>
      <c r="T170" s="529"/>
      <c r="U170" s="530"/>
      <c r="V170" s="532"/>
      <c r="W170" s="518"/>
      <c r="X170" s="521"/>
      <c r="Y170" s="518"/>
      <c r="Z170" s="521"/>
      <c r="AA170" s="518"/>
      <c r="AB170" s="521"/>
      <c r="AC170" s="522"/>
      <c r="AD170" s="525"/>
      <c r="AE170" s="526"/>
      <c r="AF170" s="535"/>
      <c r="AG170" s="536"/>
      <c r="AH170" s="521"/>
      <c r="AI170" s="522"/>
      <c r="AJ170" s="525"/>
      <c r="AK170" s="526"/>
      <c r="AL170" s="529"/>
      <c r="AM170" s="530"/>
      <c r="AN170" s="521"/>
      <c r="AO170" s="522"/>
      <c r="AP170" s="525"/>
      <c r="AQ170" s="526"/>
      <c r="AR170" s="529"/>
      <c r="AS170" s="530"/>
      <c r="AT170" s="543"/>
      <c r="AU170" s="544"/>
      <c r="AV170" s="547"/>
      <c r="AW170" s="548"/>
      <c r="AX170" s="529"/>
      <c r="AY170" s="530"/>
      <c r="AZ170" s="521"/>
      <c r="BA170" s="522"/>
      <c r="BB170" s="525"/>
      <c r="BC170" s="526"/>
      <c r="BD170" s="529"/>
      <c r="BE170" s="530"/>
      <c r="BF170" s="543"/>
      <c r="BG170" s="544"/>
      <c r="BH170" s="547"/>
      <c r="BI170" s="548"/>
      <c r="BJ170" s="529"/>
      <c r="BK170" s="530"/>
      <c r="BL170" s="552"/>
      <c r="BM170" s="553"/>
      <c r="BN170" s="554"/>
      <c r="BO170" s="502"/>
      <c r="BP170" s="502"/>
      <c r="BQ170" s="54"/>
      <c r="BR170" s="54"/>
      <c r="BS170" s="54"/>
    </row>
    <row r="171" spans="1:71" ht="21.75" customHeight="1" x14ac:dyDescent="0.2">
      <c r="A171" s="54"/>
      <c r="B171" s="505" t="str">
        <f>IF(ROSTER!B42="","",ROSTER!B42)</f>
        <v>4</v>
      </c>
      <c r="C171" s="507" t="str">
        <f>IF(ROSTER!C$42="","",ROSTER!C$42)</f>
        <v>Arielle</v>
      </c>
      <c r="D171" s="508"/>
      <c r="E171" s="509"/>
      <c r="F171" s="511">
        <f>IF(E171="y",1,IF(E171="S",1,0))</f>
        <v>0</v>
      </c>
      <c r="G171" s="513">
        <f>IF(E171="S",1,0)</f>
        <v>0</v>
      </c>
      <c r="H171" s="515"/>
      <c r="I171" s="516"/>
      <c r="J171" s="519"/>
      <c r="K171" s="520"/>
      <c r="L171" s="523"/>
      <c r="M171" s="524"/>
      <c r="N171" s="537">
        <f>L171+J171</f>
        <v>0</v>
      </c>
      <c r="O171" s="538"/>
      <c r="P171" s="519">
        <v>1</v>
      </c>
      <c r="Q171" s="520"/>
      <c r="R171" s="523"/>
      <c r="S171" s="524"/>
      <c r="T171" s="527">
        <f t="shared" ref="T171" si="130">R171-P171</f>
        <v>-1</v>
      </c>
      <c r="U171" s="528"/>
      <c r="V171" s="531"/>
      <c r="W171" s="516"/>
      <c r="X171" s="519"/>
      <c r="Y171" s="516"/>
      <c r="Z171" s="519"/>
      <c r="AA171" s="516"/>
      <c r="AB171" s="519"/>
      <c r="AC171" s="520"/>
      <c r="AD171" s="523"/>
      <c r="AE171" s="524"/>
      <c r="AF171" s="533">
        <f>IF(AB171=0,0,(AD171/AB171)*100)</f>
        <v>0</v>
      </c>
      <c r="AG171" s="534"/>
      <c r="AH171" s="519">
        <v>2</v>
      </c>
      <c r="AI171" s="520"/>
      <c r="AJ171" s="523">
        <v>2</v>
      </c>
      <c r="AK171" s="524"/>
      <c r="AL171" s="527">
        <f>IF(AH171=0,0,(AJ171/AH171)*100)</f>
        <v>100</v>
      </c>
      <c r="AM171" s="528"/>
      <c r="AN171" s="519">
        <v>1</v>
      </c>
      <c r="AO171" s="520"/>
      <c r="AP171" s="523">
        <v>1</v>
      </c>
      <c r="AQ171" s="524"/>
      <c r="AR171" s="527">
        <f>IF(AN171=0,0,(AP171/AN171)*100)</f>
        <v>100</v>
      </c>
      <c r="AS171" s="528"/>
      <c r="AT171" s="541">
        <f>AB171+AH171+AN171</f>
        <v>3</v>
      </c>
      <c r="AU171" s="542"/>
      <c r="AV171" s="545">
        <f>AD171+AJ171+AP171</f>
        <v>3</v>
      </c>
      <c r="AW171" s="546"/>
      <c r="AX171" s="527">
        <f>IF(AT171=0,0,(AV171/AT171)*100)</f>
        <v>100</v>
      </c>
      <c r="AY171" s="528"/>
      <c r="AZ171" s="519"/>
      <c r="BA171" s="520"/>
      <c r="BB171" s="523"/>
      <c r="BC171" s="524"/>
      <c r="BD171" s="527">
        <f>IF(AZ171=0,0,(BB171/AZ171)*100)</f>
        <v>0</v>
      </c>
      <c r="BE171" s="528"/>
      <c r="BF171" s="541">
        <f>AT171+AZ171</f>
        <v>3</v>
      </c>
      <c r="BG171" s="542"/>
      <c r="BH171" s="545">
        <f>AV171+BB171</f>
        <v>3</v>
      </c>
      <c r="BI171" s="546"/>
      <c r="BJ171" s="527">
        <f>IF(BF171=0,0,(BH171/BF171)*100)</f>
        <v>100</v>
      </c>
      <c r="BK171" s="528"/>
      <c r="BL171" s="549">
        <f>(AD171*2)+(AJ171*2)+(AP171*3)+BB171</f>
        <v>7</v>
      </c>
      <c r="BM171" s="550"/>
      <c r="BN171" s="551"/>
      <c r="BO171" s="501" t="e">
        <f>(BL171*BR$137)+(N171*BR$138)+(X171*BR$139)+(R171*BR$140)+(V171*BR$141)+(Z171*BR$142)</f>
        <v>#REF!</v>
      </c>
      <c r="BP171" s="501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06"/>
      <c r="C172" s="503" t="str">
        <f>IF(ROSTER!D$42="","",ROSTER!D$42)</f>
        <v>Mackey-Williams</v>
      </c>
      <c r="D172" s="504"/>
      <c r="E172" s="510"/>
      <c r="F172" s="512"/>
      <c r="G172" s="514"/>
      <c r="H172" s="517"/>
      <c r="I172" s="518"/>
      <c r="J172" s="521"/>
      <c r="K172" s="522"/>
      <c r="L172" s="525"/>
      <c r="M172" s="526"/>
      <c r="N172" s="539" t="s">
        <v>14</v>
      </c>
      <c r="O172" s="540"/>
      <c r="P172" s="521"/>
      <c r="Q172" s="522"/>
      <c r="R172" s="525"/>
      <c r="S172" s="526"/>
      <c r="T172" s="529"/>
      <c r="U172" s="530"/>
      <c r="V172" s="532"/>
      <c r="W172" s="518"/>
      <c r="X172" s="521"/>
      <c r="Y172" s="518"/>
      <c r="Z172" s="521"/>
      <c r="AA172" s="518"/>
      <c r="AB172" s="521"/>
      <c r="AC172" s="522"/>
      <c r="AD172" s="525"/>
      <c r="AE172" s="526"/>
      <c r="AF172" s="535"/>
      <c r="AG172" s="536"/>
      <c r="AH172" s="521"/>
      <c r="AI172" s="522"/>
      <c r="AJ172" s="525"/>
      <c r="AK172" s="526"/>
      <c r="AL172" s="529"/>
      <c r="AM172" s="530"/>
      <c r="AN172" s="521"/>
      <c r="AO172" s="522"/>
      <c r="AP172" s="525"/>
      <c r="AQ172" s="526"/>
      <c r="AR172" s="529"/>
      <c r="AS172" s="530"/>
      <c r="AT172" s="543"/>
      <c r="AU172" s="544"/>
      <c r="AV172" s="547"/>
      <c r="AW172" s="548"/>
      <c r="AX172" s="529"/>
      <c r="AY172" s="530"/>
      <c r="AZ172" s="521"/>
      <c r="BA172" s="522"/>
      <c r="BB172" s="525"/>
      <c r="BC172" s="526"/>
      <c r="BD172" s="529"/>
      <c r="BE172" s="530"/>
      <c r="BF172" s="543"/>
      <c r="BG172" s="544"/>
      <c r="BH172" s="547"/>
      <c r="BI172" s="548"/>
      <c r="BJ172" s="529"/>
      <c r="BK172" s="530"/>
      <c r="BL172" s="552"/>
      <c r="BM172" s="553"/>
      <c r="BN172" s="554"/>
      <c r="BO172" s="502"/>
      <c r="BP172" s="502"/>
      <c r="BQ172" s="54"/>
      <c r="BR172" s="54"/>
      <c r="BS172" s="54"/>
    </row>
    <row r="173" spans="1:71" ht="21.75" customHeight="1" x14ac:dyDescent="0.2">
      <c r="A173" s="54"/>
      <c r="B173" s="505" t="str">
        <f>IF(ROSTER!B44="","",ROSTER!B44)</f>
        <v/>
      </c>
      <c r="C173" s="507" t="str">
        <f>IF(ROSTER!C$44="","",ROSTER!C$44)</f>
        <v>Rose</v>
      </c>
      <c r="D173" s="508"/>
      <c r="E173" s="509"/>
      <c r="F173" s="511">
        <f>IF(E173="y",1,IF(E173="S",1,0))</f>
        <v>0</v>
      </c>
      <c r="G173" s="513">
        <f>IF(E173="S",1,0)</f>
        <v>0</v>
      </c>
      <c r="H173" s="515"/>
      <c r="I173" s="516"/>
      <c r="J173" s="519"/>
      <c r="K173" s="520"/>
      <c r="L173" s="523"/>
      <c r="M173" s="524"/>
      <c r="N173" s="537">
        <f>L173+J173</f>
        <v>0</v>
      </c>
      <c r="O173" s="538"/>
      <c r="P173" s="519"/>
      <c r="Q173" s="520"/>
      <c r="R173" s="523"/>
      <c r="S173" s="524"/>
      <c r="T173" s="527">
        <f t="shared" ref="T173" si="131">R173-P173</f>
        <v>0</v>
      </c>
      <c r="U173" s="528"/>
      <c r="V173" s="531">
        <v>1</v>
      </c>
      <c r="W173" s="516"/>
      <c r="X173" s="519"/>
      <c r="Y173" s="516"/>
      <c r="Z173" s="519"/>
      <c r="AA173" s="516"/>
      <c r="AB173" s="519"/>
      <c r="AC173" s="520"/>
      <c r="AD173" s="523"/>
      <c r="AE173" s="524"/>
      <c r="AF173" s="533">
        <f>IF(AB173=0,0,(AD173/AB173)*100)</f>
        <v>0</v>
      </c>
      <c r="AG173" s="534"/>
      <c r="AH173" s="519"/>
      <c r="AI173" s="520"/>
      <c r="AJ173" s="523"/>
      <c r="AK173" s="524"/>
      <c r="AL173" s="527">
        <f>IF(AH173=0,0,(AJ173/AH173)*100)</f>
        <v>0</v>
      </c>
      <c r="AM173" s="528"/>
      <c r="AN173" s="519"/>
      <c r="AO173" s="520"/>
      <c r="AP173" s="523"/>
      <c r="AQ173" s="524"/>
      <c r="AR173" s="527">
        <f>IF(AN173=0,0,(AP173/AN173)*100)</f>
        <v>0</v>
      </c>
      <c r="AS173" s="528"/>
      <c r="AT173" s="541">
        <f>AB173+AH173+AN173</f>
        <v>0</v>
      </c>
      <c r="AU173" s="542"/>
      <c r="AV173" s="545">
        <f>AD173+AJ173+AP173</f>
        <v>0</v>
      </c>
      <c r="AW173" s="546"/>
      <c r="AX173" s="527">
        <f>IF(AT173=0,0,(AV173/AT173)*100)</f>
        <v>0</v>
      </c>
      <c r="AY173" s="528"/>
      <c r="AZ173" s="519"/>
      <c r="BA173" s="520"/>
      <c r="BB173" s="523"/>
      <c r="BC173" s="524"/>
      <c r="BD173" s="527">
        <f>IF(AZ173=0,0,(BB173/AZ173)*100)</f>
        <v>0</v>
      </c>
      <c r="BE173" s="528"/>
      <c r="BF173" s="541">
        <f>AT173+AZ173</f>
        <v>0</v>
      </c>
      <c r="BG173" s="542"/>
      <c r="BH173" s="545">
        <f>AV173+BB173</f>
        <v>0</v>
      </c>
      <c r="BI173" s="546"/>
      <c r="BJ173" s="527">
        <f>IF(BF173=0,0,(BH173/BF173)*100)</f>
        <v>0</v>
      </c>
      <c r="BK173" s="528"/>
      <c r="BL173" s="549">
        <f>(AD173*2)+(AJ173*2)+(AP173*3)+BB173</f>
        <v>0</v>
      </c>
      <c r="BM173" s="550"/>
      <c r="BN173" s="551"/>
      <c r="BO173" s="501" t="e">
        <f>(BL173*BR$137)+(N173*BR$138)+(X173*BR$139)+(R173*BR$140)+(V173*BR$141)+(Z173*BR$142)</f>
        <v>#REF!</v>
      </c>
      <c r="BP173" s="501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06"/>
      <c r="C174" s="503" t="str">
        <f>IF(ROSTER!D$44="","",ROSTER!D$44)</f>
        <v>Bubakar</v>
      </c>
      <c r="D174" s="504"/>
      <c r="E174" s="510"/>
      <c r="F174" s="512"/>
      <c r="G174" s="514"/>
      <c r="H174" s="517"/>
      <c r="I174" s="518"/>
      <c r="J174" s="521"/>
      <c r="K174" s="522"/>
      <c r="L174" s="525"/>
      <c r="M174" s="526"/>
      <c r="N174" s="539" t="s">
        <v>14</v>
      </c>
      <c r="O174" s="540"/>
      <c r="P174" s="521"/>
      <c r="Q174" s="522"/>
      <c r="R174" s="525"/>
      <c r="S174" s="526"/>
      <c r="T174" s="529"/>
      <c r="U174" s="530"/>
      <c r="V174" s="532"/>
      <c r="W174" s="518"/>
      <c r="X174" s="521"/>
      <c r="Y174" s="518"/>
      <c r="Z174" s="521"/>
      <c r="AA174" s="518"/>
      <c r="AB174" s="521"/>
      <c r="AC174" s="522"/>
      <c r="AD174" s="525"/>
      <c r="AE174" s="526"/>
      <c r="AF174" s="535"/>
      <c r="AG174" s="536"/>
      <c r="AH174" s="521"/>
      <c r="AI174" s="522"/>
      <c r="AJ174" s="525"/>
      <c r="AK174" s="526"/>
      <c r="AL174" s="529"/>
      <c r="AM174" s="530"/>
      <c r="AN174" s="521"/>
      <c r="AO174" s="522"/>
      <c r="AP174" s="525"/>
      <c r="AQ174" s="526"/>
      <c r="AR174" s="529"/>
      <c r="AS174" s="530"/>
      <c r="AT174" s="543"/>
      <c r="AU174" s="544"/>
      <c r="AV174" s="547"/>
      <c r="AW174" s="548"/>
      <c r="AX174" s="529"/>
      <c r="AY174" s="530"/>
      <c r="AZ174" s="521"/>
      <c r="BA174" s="522"/>
      <c r="BB174" s="525"/>
      <c r="BC174" s="526"/>
      <c r="BD174" s="529"/>
      <c r="BE174" s="530"/>
      <c r="BF174" s="543"/>
      <c r="BG174" s="544"/>
      <c r="BH174" s="547"/>
      <c r="BI174" s="548"/>
      <c r="BJ174" s="529"/>
      <c r="BK174" s="530"/>
      <c r="BL174" s="552"/>
      <c r="BM174" s="553"/>
      <c r="BN174" s="554"/>
      <c r="BO174" s="502"/>
      <c r="BP174" s="502"/>
      <c r="BQ174" s="54"/>
      <c r="BR174" s="54"/>
      <c r="BS174" s="54"/>
    </row>
    <row r="175" spans="1:71" ht="21.75" customHeight="1" x14ac:dyDescent="0.2">
      <c r="A175" s="54"/>
      <c r="B175" s="505" t="str">
        <f>IF(ROSTER!B46="","",ROSTER!B46)</f>
        <v/>
      </c>
      <c r="C175" s="507" t="str">
        <f>IF(ROSTER!C$46="","",ROSTER!C$46)</f>
        <v/>
      </c>
      <c r="D175" s="508"/>
      <c r="E175" s="509"/>
      <c r="F175" s="511">
        <f>IF(E175="y",1,IF(E175="S",1,0))</f>
        <v>0</v>
      </c>
      <c r="G175" s="513">
        <f>IF(E175="S",1,0)</f>
        <v>0</v>
      </c>
      <c r="H175" s="515"/>
      <c r="I175" s="516"/>
      <c r="J175" s="519"/>
      <c r="K175" s="520"/>
      <c r="L175" s="523"/>
      <c r="M175" s="524"/>
      <c r="N175" s="537">
        <f>L175+J175</f>
        <v>0</v>
      </c>
      <c r="O175" s="538"/>
      <c r="P175" s="519"/>
      <c r="Q175" s="520"/>
      <c r="R175" s="523"/>
      <c r="S175" s="524"/>
      <c r="T175" s="527">
        <f t="shared" ref="T175" si="132">R175-P175</f>
        <v>0</v>
      </c>
      <c r="U175" s="528"/>
      <c r="V175" s="531"/>
      <c r="W175" s="516"/>
      <c r="X175" s="519"/>
      <c r="Y175" s="516"/>
      <c r="Z175" s="519"/>
      <c r="AA175" s="516"/>
      <c r="AB175" s="519"/>
      <c r="AC175" s="520"/>
      <c r="AD175" s="523"/>
      <c r="AE175" s="524"/>
      <c r="AF175" s="533">
        <f>IF(AB175=0,0,(AD175/AB175)*100)</f>
        <v>0</v>
      </c>
      <c r="AG175" s="534"/>
      <c r="AH175" s="519"/>
      <c r="AI175" s="520"/>
      <c r="AJ175" s="523"/>
      <c r="AK175" s="524"/>
      <c r="AL175" s="527">
        <f>IF(AH175=0,0,(AJ175/AH175)*100)</f>
        <v>0</v>
      </c>
      <c r="AM175" s="528"/>
      <c r="AN175" s="519"/>
      <c r="AO175" s="520"/>
      <c r="AP175" s="523"/>
      <c r="AQ175" s="524"/>
      <c r="AR175" s="527">
        <f>IF(AN175=0,0,(AP175/AN175)*100)</f>
        <v>0</v>
      </c>
      <c r="AS175" s="528"/>
      <c r="AT175" s="541">
        <f>AB175+AH175+AN175</f>
        <v>0</v>
      </c>
      <c r="AU175" s="542"/>
      <c r="AV175" s="545">
        <f>AD175+AJ175+AP175</f>
        <v>0</v>
      </c>
      <c r="AW175" s="546"/>
      <c r="AX175" s="527">
        <f>IF(AT175=0,0,(AV175/AT175)*100)</f>
        <v>0</v>
      </c>
      <c r="AY175" s="528"/>
      <c r="AZ175" s="519"/>
      <c r="BA175" s="520"/>
      <c r="BB175" s="523"/>
      <c r="BC175" s="524"/>
      <c r="BD175" s="527">
        <f>IF(AZ175=0,0,(BB175/AZ175)*100)</f>
        <v>0</v>
      </c>
      <c r="BE175" s="528"/>
      <c r="BF175" s="541">
        <f>AT175+AZ175</f>
        <v>0</v>
      </c>
      <c r="BG175" s="542"/>
      <c r="BH175" s="545">
        <f>AV175+BB175</f>
        <v>0</v>
      </c>
      <c r="BI175" s="546"/>
      <c r="BJ175" s="527">
        <f>IF(BF175=0,0,(BH175/BF175)*100)</f>
        <v>0</v>
      </c>
      <c r="BK175" s="528"/>
      <c r="BL175" s="549">
        <f>(AD175*2)+(AJ175*2)+(AP175*3)+BB175</f>
        <v>0</v>
      </c>
      <c r="BM175" s="550"/>
      <c r="BN175" s="551"/>
      <c r="BO175" s="499" t="e">
        <f>(BL175*BR$74)+(N175*BR$75)+(X175*BR$76)+(R175*BR$77)+(V175*BR$78)+(Z175*BR$79)</f>
        <v>#REF!</v>
      </c>
      <c r="BP175" s="501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06"/>
      <c r="C176" s="503" t="str">
        <f>IF(ROSTER!D$46="","",ROSTER!D$46)</f>
        <v/>
      </c>
      <c r="D176" s="504"/>
      <c r="E176" s="510"/>
      <c r="F176" s="512"/>
      <c r="G176" s="514"/>
      <c r="H176" s="517"/>
      <c r="I176" s="518"/>
      <c r="J176" s="521"/>
      <c r="K176" s="522"/>
      <c r="L176" s="525"/>
      <c r="M176" s="526"/>
      <c r="N176" s="539" t="s">
        <v>14</v>
      </c>
      <c r="O176" s="540"/>
      <c r="P176" s="521"/>
      <c r="Q176" s="522"/>
      <c r="R176" s="525"/>
      <c r="S176" s="526"/>
      <c r="T176" s="529"/>
      <c r="U176" s="530"/>
      <c r="V176" s="532"/>
      <c r="W176" s="518"/>
      <c r="X176" s="521"/>
      <c r="Y176" s="518"/>
      <c r="Z176" s="521"/>
      <c r="AA176" s="518"/>
      <c r="AB176" s="521"/>
      <c r="AC176" s="522"/>
      <c r="AD176" s="525"/>
      <c r="AE176" s="526"/>
      <c r="AF176" s="535"/>
      <c r="AG176" s="536"/>
      <c r="AH176" s="521"/>
      <c r="AI176" s="522"/>
      <c r="AJ176" s="525"/>
      <c r="AK176" s="526"/>
      <c r="AL176" s="529"/>
      <c r="AM176" s="530"/>
      <c r="AN176" s="521"/>
      <c r="AO176" s="522"/>
      <c r="AP176" s="525"/>
      <c r="AQ176" s="526"/>
      <c r="AR176" s="529"/>
      <c r="AS176" s="530"/>
      <c r="AT176" s="543"/>
      <c r="AU176" s="544"/>
      <c r="AV176" s="547"/>
      <c r="AW176" s="548"/>
      <c r="AX176" s="529"/>
      <c r="AY176" s="530"/>
      <c r="AZ176" s="521"/>
      <c r="BA176" s="522"/>
      <c r="BB176" s="525"/>
      <c r="BC176" s="526"/>
      <c r="BD176" s="529"/>
      <c r="BE176" s="530"/>
      <c r="BF176" s="543"/>
      <c r="BG176" s="544"/>
      <c r="BH176" s="547"/>
      <c r="BI176" s="548"/>
      <c r="BJ176" s="529"/>
      <c r="BK176" s="530"/>
      <c r="BL176" s="552"/>
      <c r="BM176" s="553"/>
      <c r="BN176" s="554"/>
      <c r="BO176" s="500"/>
      <c r="BP176" s="502"/>
      <c r="BQ176" s="54"/>
      <c r="BR176" s="54"/>
      <c r="BS176" s="54"/>
    </row>
    <row r="177" spans="1:71" ht="21.75" customHeight="1" x14ac:dyDescent="0.2">
      <c r="A177" s="54"/>
      <c r="B177" s="505" t="str">
        <f>IF(ROSTER!B48="","",ROSTER!B48)</f>
        <v/>
      </c>
      <c r="C177" s="507" t="str">
        <f>IF(ROSTER!C$48="","",ROSTER!C$48)</f>
        <v/>
      </c>
      <c r="D177" s="508"/>
      <c r="E177" s="509"/>
      <c r="F177" s="511">
        <f t="shared" ref="F177" si="133">IF(E177="y",1,IF(E177="S",1,0))</f>
        <v>0</v>
      </c>
      <c r="G177" s="513">
        <f t="shared" ref="G177" si="134">IF(E177="S",1,0)</f>
        <v>0</v>
      </c>
      <c r="H177" s="515"/>
      <c r="I177" s="516"/>
      <c r="J177" s="519"/>
      <c r="K177" s="520"/>
      <c r="L177" s="523"/>
      <c r="M177" s="524"/>
      <c r="N177" s="537">
        <f t="shared" ref="N177" si="135">L177+J177</f>
        <v>0</v>
      </c>
      <c r="O177" s="538"/>
      <c r="P177" s="519"/>
      <c r="Q177" s="520"/>
      <c r="R177" s="523"/>
      <c r="S177" s="524"/>
      <c r="T177" s="527">
        <f t="shared" ref="T177" si="136">R177-P177</f>
        <v>0</v>
      </c>
      <c r="U177" s="528"/>
      <c r="V177" s="531"/>
      <c r="W177" s="516"/>
      <c r="X177" s="519"/>
      <c r="Y177" s="516"/>
      <c r="Z177" s="519"/>
      <c r="AA177" s="516"/>
      <c r="AB177" s="519"/>
      <c r="AC177" s="520"/>
      <c r="AD177" s="523"/>
      <c r="AE177" s="524"/>
      <c r="AF177" s="533"/>
      <c r="AG177" s="534"/>
      <c r="AH177" s="519"/>
      <c r="AI177" s="520"/>
      <c r="AJ177" s="523"/>
      <c r="AK177" s="524"/>
      <c r="AL177" s="527">
        <f t="shared" ref="AL177" si="137">IF(AH177=0,0,(AJ177/AH177)*100)</f>
        <v>0</v>
      </c>
      <c r="AM177" s="528"/>
      <c r="AN177" s="519"/>
      <c r="AO177" s="520"/>
      <c r="AP177" s="523"/>
      <c r="AQ177" s="524"/>
      <c r="AR177" s="527">
        <f t="shared" ref="AR177" si="138">IF(AN177=0,0,(AP177/AN177)*100)</f>
        <v>0</v>
      </c>
      <c r="AS177" s="528"/>
      <c r="AT177" s="541">
        <f t="shared" ref="AT177" si="139">AB177+AH177+AN177</f>
        <v>0</v>
      </c>
      <c r="AU177" s="542"/>
      <c r="AV177" s="545">
        <f t="shared" ref="AV177" si="140">AD177+AJ177+AP177</f>
        <v>0</v>
      </c>
      <c r="AW177" s="546"/>
      <c r="AX177" s="527">
        <f t="shared" ref="AX177" si="141">IF(AT177=0,0,(AV177/AT177)*100)</f>
        <v>0</v>
      </c>
      <c r="AY177" s="528"/>
      <c r="AZ177" s="519"/>
      <c r="BA177" s="520"/>
      <c r="BB177" s="523"/>
      <c r="BC177" s="524"/>
      <c r="BD177" s="527">
        <f t="shared" ref="BD177" si="142">IF(AZ177=0,0,(BB177/AZ177)*100)</f>
        <v>0</v>
      </c>
      <c r="BE177" s="528"/>
      <c r="BF177" s="541">
        <f t="shared" ref="BF177" si="143">AT177+AZ177</f>
        <v>0</v>
      </c>
      <c r="BG177" s="542"/>
      <c r="BH177" s="545">
        <f t="shared" ref="BH177" si="144">AV177+BB177</f>
        <v>0</v>
      </c>
      <c r="BI177" s="546"/>
      <c r="BJ177" s="527">
        <f t="shared" ref="BJ177" si="145">IF(BF177=0,0,(BH177/BF177)*100)</f>
        <v>0</v>
      </c>
      <c r="BK177" s="528"/>
      <c r="BL177" s="549">
        <f t="shared" ref="BL177" si="146">(AD177*2)+(AJ177*2)+(AP177*3)+BB177</f>
        <v>0</v>
      </c>
      <c r="BM177" s="550"/>
      <c r="BN177" s="551"/>
      <c r="BO177" s="499" t="e">
        <f>(BL177*BR$74)+(N177*BR$75)+(X177*BR$76)+(R177*BR$77)+(V177*BR$78)+(Z177*BR$79)</f>
        <v>#REF!</v>
      </c>
      <c r="BP177" s="501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06"/>
      <c r="C178" s="503" t="str">
        <f>IF(ROSTER!D$48="","",ROSTER!D$48)</f>
        <v/>
      </c>
      <c r="D178" s="504"/>
      <c r="E178" s="510"/>
      <c r="F178" s="512"/>
      <c r="G178" s="514"/>
      <c r="H178" s="517"/>
      <c r="I178" s="518"/>
      <c r="J178" s="521"/>
      <c r="K178" s="522"/>
      <c r="L178" s="525"/>
      <c r="M178" s="526"/>
      <c r="N178" s="539" t="s">
        <v>14</v>
      </c>
      <c r="O178" s="540"/>
      <c r="P178" s="521"/>
      <c r="Q178" s="522"/>
      <c r="R178" s="525"/>
      <c r="S178" s="526"/>
      <c r="T178" s="529"/>
      <c r="U178" s="530"/>
      <c r="V178" s="532"/>
      <c r="W178" s="518"/>
      <c r="X178" s="521"/>
      <c r="Y178" s="518"/>
      <c r="Z178" s="521"/>
      <c r="AA178" s="518"/>
      <c r="AB178" s="521"/>
      <c r="AC178" s="522"/>
      <c r="AD178" s="525"/>
      <c r="AE178" s="526"/>
      <c r="AF178" s="535"/>
      <c r="AG178" s="536"/>
      <c r="AH178" s="521"/>
      <c r="AI178" s="522"/>
      <c r="AJ178" s="525"/>
      <c r="AK178" s="526"/>
      <c r="AL178" s="529"/>
      <c r="AM178" s="530"/>
      <c r="AN178" s="521"/>
      <c r="AO178" s="522"/>
      <c r="AP178" s="525"/>
      <c r="AQ178" s="526"/>
      <c r="AR178" s="529"/>
      <c r="AS178" s="530"/>
      <c r="AT178" s="543"/>
      <c r="AU178" s="544"/>
      <c r="AV178" s="547"/>
      <c r="AW178" s="548"/>
      <c r="AX178" s="529"/>
      <c r="AY178" s="530"/>
      <c r="AZ178" s="521"/>
      <c r="BA178" s="522"/>
      <c r="BB178" s="525"/>
      <c r="BC178" s="526"/>
      <c r="BD178" s="529"/>
      <c r="BE178" s="530"/>
      <c r="BF178" s="543"/>
      <c r="BG178" s="544"/>
      <c r="BH178" s="547"/>
      <c r="BI178" s="548"/>
      <c r="BJ178" s="529"/>
      <c r="BK178" s="530"/>
      <c r="BL178" s="552"/>
      <c r="BM178" s="553"/>
      <c r="BN178" s="554"/>
      <c r="BO178" s="500"/>
      <c r="BP178" s="502"/>
      <c r="BQ178" s="54"/>
      <c r="BR178" s="54"/>
      <c r="BS178" s="54"/>
    </row>
    <row r="179" spans="1:71" ht="21.75" customHeight="1" x14ac:dyDescent="0.2">
      <c r="A179" s="54"/>
      <c r="B179" s="505" t="str">
        <f>IF(ROSTER!B50="","",ROSTER!B50)</f>
        <v/>
      </c>
      <c r="C179" s="507" t="str">
        <f>IF(ROSTER!C$50="","",ROSTER!C$50)</f>
        <v/>
      </c>
      <c r="D179" s="508"/>
      <c r="E179" s="509"/>
      <c r="F179" s="511">
        <f t="shared" ref="F179" si="147">IF(E179="y",1,IF(E179="S",1,0))</f>
        <v>0</v>
      </c>
      <c r="G179" s="513">
        <f t="shared" ref="G179" si="148">IF(E179="S",1,0)</f>
        <v>0</v>
      </c>
      <c r="H179" s="515"/>
      <c r="I179" s="516"/>
      <c r="J179" s="519"/>
      <c r="K179" s="520"/>
      <c r="L179" s="523"/>
      <c r="M179" s="524"/>
      <c r="N179" s="537">
        <f t="shared" ref="N179" si="149">L179+J179</f>
        <v>0</v>
      </c>
      <c r="O179" s="538"/>
      <c r="P179" s="519"/>
      <c r="Q179" s="520"/>
      <c r="R179" s="523"/>
      <c r="S179" s="524"/>
      <c r="T179" s="527">
        <f t="shared" ref="T179" si="150">R179-P179</f>
        <v>0</v>
      </c>
      <c r="U179" s="528"/>
      <c r="V179" s="531"/>
      <c r="W179" s="516"/>
      <c r="X179" s="519"/>
      <c r="Y179" s="516"/>
      <c r="Z179" s="519"/>
      <c r="AA179" s="516"/>
      <c r="AB179" s="519"/>
      <c r="AC179" s="520"/>
      <c r="AD179" s="523"/>
      <c r="AE179" s="524"/>
      <c r="AF179" s="533"/>
      <c r="AG179" s="534"/>
      <c r="AH179" s="519"/>
      <c r="AI179" s="520"/>
      <c r="AJ179" s="523"/>
      <c r="AK179" s="524"/>
      <c r="AL179" s="527">
        <f t="shared" ref="AL179" si="151">IF(AH179=0,0,(AJ179/AH179)*100)</f>
        <v>0</v>
      </c>
      <c r="AM179" s="528"/>
      <c r="AN179" s="519"/>
      <c r="AO179" s="520"/>
      <c r="AP179" s="523"/>
      <c r="AQ179" s="524"/>
      <c r="AR179" s="527">
        <f t="shared" ref="AR179" si="152">IF(AN179=0,0,(AP179/AN179)*100)</f>
        <v>0</v>
      </c>
      <c r="AS179" s="528"/>
      <c r="AT179" s="541">
        <f t="shared" ref="AT179" si="153">AB179+AH179+AN179</f>
        <v>0</v>
      </c>
      <c r="AU179" s="542"/>
      <c r="AV179" s="545">
        <f t="shared" ref="AV179" si="154">AD179+AJ179+AP179</f>
        <v>0</v>
      </c>
      <c r="AW179" s="546"/>
      <c r="AX179" s="527">
        <f t="shared" ref="AX179" si="155">IF(AT179=0,0,(AV179/AT179)*100)</f>
        <v>0</v>
      </c>
      <c r="AY179" s="528"/>
      <c r="AZ179" s="519"/>
      <c r="BA179" s="520"/>
      <c r="BB179" s="523"/>
      <c r="BC179" s="524"/>
      <c r="BD179" s="527">
        <f t="shared" ref="BD179" si="156">IF(AZ179=0,0,(BB179/AZ179)*100)</f>
        <v>0</v>
      </c>
      <c r="BE179" s="528"/>
      <c r="BF179" s="541">
        <f t="shared" ref="BF179" si="157">AT179+AZ179</f>
        <v>0</v>
      </c>
      <c r="BG179" s="542"/>
      <c r="BH179" s="545">
        <f t="shared" ref="BH179" si="158">AV179+BB179</f>
        <v>0</v>
      </c>
      <c r="BI179" s="546"/>
      <c r="BJ179" s="527">
        <f t="shared" ref="BJ179" si="159">IF(BF179=0,0,(BH179/BF179)*100)</f>
        <v>0</v>
      </c>
      <c r="BK179" s="528"/>
      <c r="BL179" s="549">
        <f t="shared" ref="BL179" si="160">(AD179*2)+(AJ179*2)+(AP179*3)+BB179</f>
        <v>0</v>
      </c>
      <c r="BM179" s="550"/>
      <c r="BN179" s="551"/>
      <c r="BO179" s="499" t="e">
        <f>(BL179*BR$74)+(N179*BR$75)+(X179*BR$76)+(R179*BR$77)+(V179*BR$78)+(Z179*BR$79)</f>
        <v>#REF!</v>
      </c>
      <c r="BP179" s="501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06"/>
      <c r="C180" s="503" t="str">
        <f>IF(ROSTER!D$50="","",ROSTER!D$50)</f>
        <v/>
      </c>
      <c r="D180" s="504"/>
      <c r="E180" s="510"/>
      <c r="F180" s="512"/>
      <c r="G180" s="514"/>
      <c r="H180" s="517"/>
      <c r="I180" s="518"/>
      <c r="J180" s="521"/>
      <c r="K180" s="522"/>
      <c r="L180" s="525"/>
      <c r="M180" s="526"/>
      <c r="N180" s="539" t="s">
        <v>14</v>
      </c>
      <c r="O180" s="540"/>
      <c r="P180" s="521"/>
      <c r="Q180" s="522"/>
      <c r="R180" s="525"/>
      <c r="S180" s="526"/>
      <c r="T180" s="529"/>
      <c r="U180" s="530"/>
      <c r="V180" s="532"/>
      <c r="W180" s="518"/>
      <c r="X180" s="521"/>
      <c r="Y180" s="518"/>
      <c r="Z180" s="521"/>
      <c r="AA180" s="518"/>
      <c r="AB180" s="521"/>
      <c r="AC180" s="522"/>
      <c r="AD180" s="525"/>
      <c r="AE180" s="526"/>
      <c r="AF180" s="535"/>
      <c r="AG180" s="536"/>
      <c r="AH180" s="521"/>
      <c r="AI180" s="522"/>
      <c r="AJ180" s="525"/>
      <c r="AK180" s="526"/>
      <c r="AL180" s="529"/>
      <c r="AM180" s="530"/>
      <c r="AN180" s="521"/>
      <c r="AO180" s="522"/>
      <c r="AP180" s="525"/>
      <c r="AQ180" s="526"/>
      <c r="AR180" s="529"/>
      <c r="AS180" s="530"/>
      <c r="AT180" s="543"/>
      <c r="AU180" s="544"/>
      <c r="AV180" s="547"/>
      <c r="AW180" s="548"/>
      <c r="AX180" s="529"/>
      <c r="AY180" s="530"/>
      <c r="AZ180" s="521"/>
      <c r="BA180" s="522"/>
      <c r="BB180" s="525"/>
      <c r="BC180" s="526"/>
      <c r="BD180" s="529"/>
      <c r="BE180" s="530"/>
      <c r="BF180" s="543"/>
      <c r="BG180" s="544"/>
      <c r="BH180" s="547"/>
      <c r="BI180" s="548"/>
      <c r="BJ180" s="529"/>
      <c r="BK180" s="530"/>
      <c r="BL180" s="552"/>
      <c r="BM180" s="553"/>
      <c r="BN180" s="554"/>
      <c r="BO180" s="500"/>
      <c r="BP180" s="502"/>
      <c r="BQ180" s="54"/>
      <c r="BR180" s="54"/>
      <c r="BS180" s="54"/>
    </row>
    <row r="181" spans="1:71" s="335" customFormat="1" ht="33.5" customHeight="1" x14ac:dyDescent="0.35">
      <c r="A181" s="333"/>
      <c r="B181" s="631"/>
      <c r="C181" s="627"/>
      <c r="D181" s="627" t="s">
        <v>10</v>
      </c>
      <c r="E181" s="628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49"/>
      <c r="BL181" s="643">
        <f>SUM(BL137:BN180)</f>
        <v>50</v>
      </c>
      <c r="BM181" s="644"/>
      <c r="BN181" s="645"/>
      <c r="BO181" s="499" t="e">
        <f>(BL181*BR$74)+(N181*BR$75)+(X181*BR$76)+(R181*BR$77)+(V181*BR$78)+(Z181*BR$79)</f>
        <v>#REF!</v>
      </c>
      <c r="BP181" s="501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32"/>
      <c r="C182" s="629"/>
      <c r="D182" s="629"/>
      <c r="E182" s="630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50"/>
      <c r="BL182" s="646"/>
      <c r="BM182" s="647"/>
      <c r="BN182" s="648"/>
      <c r="BO182" s="500"/>
      <c r="BP182" s="502"/>
      <c r="BQ182" s="333"/>
      <c r="BR182" s="333"/>
      <c r="BS182" s="333"/>
    </row>
    <row r="183" spans="1:71" s="341" customFormat="1" ht="48.25" customHeight="1" thickBot="1" x14ac:dyDescent="0.4">
      <c r="A183" s="337"/>
      <c r="B183" s="637"/>
      <c r="C183" s="587"/>
      <c r="D183" s="587" t="s">
        <v>13</v>
      </c>
      <c r="E183" s="588"/>
      <c r="F183" s="338"/>
      <c r="G183" s="334"/>
      <c r="H183" s="585"/>
      <c r="I183" s="586"/>
      <c r="J183" s="625"/>
      <c r="K183" s="626"/>
      <c r="L183" s="623"/>
      <c r="M183" s="624"/>
      <c r="N183" s="633">
        <f>J183+L183</f>
        <v>0</v>
      </c>
      <c r="O183" s="634"/>
      <c r="P183" s="625"/>
      <c r="Q183" s="626"/>
      <c r="R183" s="623"/>
      <c r="S183" s="626"/>
      <c r="T183" s="589">
        <f>R183-P183</f>
        <v>0</v>
      </c>
      <c r="U183" s="590"/>
      <c r="V183" s="625"/>
      <c r="W183" s="638"/>
      <c r="X183" s="639"/>
      <c r="Y183" s="640"/>
      <c r="Z183" s="625"/>
      <c r="AA183" s="638"/>
      <c r="AB183" s="625"/>
      <c r="AC183" s="626"/>
      <c r="AD183" s="623"/>
      <c r="AE183" s="624"/>
      <c r="AF183" s="635">
        <f>IF(AB183=0,0,(AD183/AB183)*100)</f>
        <v>0</v>
      </c>
      <c r="AG183" s="636"/>
      <c r="AH183" s="625"/>
      <c r="AI183" s="626"/>
      <c r="AJ183" s="623"/>
      <c r="AK183" s="624"/>
      <c r="AL183" s="589">
        <f>IF(AH183=0,0,(AJ183/AH183)*100)</f>
        <v>0</v>
      </c>
      <c r="AM183" s="590"/>
      <c r="AN183" s="625"/>
      <c r="AO183" s="626"/>
      <c r="AP183" s="623"/>
      <c r="AQ183" s="624"/>
      <c r="AR183" s="589">
        <f>IF(AN183=0,0,(AP183/AN183)*100)</f>
        <v>0</v>
      </c>
      <c r="AS183" s="590"/>
      <c r="AT183" s="609">
        <f>AB183+AH183+AN183</f>
        <v>0</v>
      </c>
      <c r="AU183" s="610"/>
      <c r="AV183" s="607">
        <f>AD183+AJ183+AP183</f>
        <v>0</v>
      </c>
      <c r="AW183" s="608"/>
      <c r="AX183" s="589">
        <f>IF(AT183=0,0,(AV183/AT183)*100)</f>
        <v>0</v>
      </c>
      <c r="AY183" s="590"/>
      <c r="AZ183" s="625"/>
      <c r="BA183" s="626"/>
      <c r="BB183" s="623"/>
      <c r="BC183" s="624"/>
      <c r="BD183" s="589">
        <f>IF(AZ183=0,0,(BB183/AZ183)*100)</f>
        <v>0</v>
      </c>
      <c r="BE183" s="590"/>
      <c r="BF183" s="609">
        <f>AT183+AZ183</f>
        <v>0</v>
      </c>
      <c r="BG183" s="610"/>
      <c r="BH183" s="607">
        <f>AV183+BB183</f>
        <v>0</v>
      </c>
      <c r="BI183" s="608"/>
      <c r="BJ183" s="589">
        <f>IF(BF183=0,0,(BH183/BF183)*100)</f>
        <v>0</v>
      </c>
      <c r="BK183" s="590"/>
      <c r="BL183" s="604"/>
      <c r="BM183" s="605"/>
      <c r="BN183" s="606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9" t="s">
        <v>95</v>
      </c>
      <c r="E184" s="620"/>
      <c r="F184" s="344"/>
      <c r="G184" s="344"/>
      <c r="H184" s="343"/>
      <c r="I184" s="343"/>
      <c r="J184" s="616">
        <f>IF((J181+L183)=0,0,J181/(J181+L183)*100)</f>
        <v>100</v>
      </c>
      <c r="K184" s="618"/>
      <c r="L184" s="616">
        <f>IF((L181+J183)=0,0,L181/(L181+J183)*100)</f>
        <v>100</v>
      </c>
      <c r="M184" s="618"/>
      <c r="N184" s="616">
        <f>IF((N181+N183)=0,0,N181/(N181+N183)*100)</f>
        <v>100</v>
      </c>
      <c r="O184" s="617"/>
      <c r="P184" s="611"/>
      <c r="Q184" s="583"/>
      <c r="R184" s="583"/>
      <c r="S184" s="583"/>
      <c r="T184" s="612"/>
      <c r="U184" s="612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14" t="s">
        <v>62</v>
      </c>
      <c r="C186" s="615"/>
      <c r="D186" s="613" t="s">
        <v>54</v>
      </c>
      <c r="E186" s="613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21" t="s">
        <v>117</v>
      </c>
      <c r="BC186" s="622"/>
      <c r="BD186" s="622"/>
      <c r="BE186" s="642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21" t="s">
        <v>47</v>
      </c>
      <c r="C188" s="622"/>
      <c r="D188" s="613" t="s">
        <v>55</v>
      </c>
      <c r="E188" s="613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21" t="s">
        <v>118</v>
      </c>
      <c r="BC188" s="622"/>
      <c r="BD188" s="622"/>
      <c r="BE188" s="642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41" t="s">
        <v>11</v>
      </c>
      <c r="AF193" s="641"/>
      <c r="AG193" s="641"/>
      <c r="AH193" s="641"/>
      <c r="AI193" s="641"/>
      <c r="AJ193" s="641"/>
      <c r="AK193" s="641"/>
      <c r="AL193" s="641"/>
      <c r="AM193" s="64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51"/>
      <c r="F195" s="651"/>
      <c r="G195" s="651"/>
      <c r="H195" s="651"/>
      <c r="I195" s="651"/>
      <c r="J195" s="651"/>
      <c r="K195" s="651"/>
      <c r="L195" s="651"/>
      <c r="M195" s="651"/>
      <c r="N195" s="651"/>
      <c r="O195" s="651"/>
      <c r="P195" s="651"/>
      <c r="Q195" s="651"/>
      <c r="R195" s="651"/>
      <c r="S195" s="651"/>
      <c r="T195" s="651"/>
      <c r="U195" s="651"/>
      <c r="V195" s="651"/>
      <c r="W195" s="651"/>
      <c r="X195" s="651"/>
      <c r="Y195" s="651"/>
      <c r="Z195" s="651"/>
      <c r="AA195" s="651"/>
      <c r="AB195" s="651"/>
      <c r="AC195" s="651"/>
      <c r="AD195" s="198"/>
      <c r="AE195" s="239" t="s">
        <v>19</v>
      </c>
      <c r="AF195" s="239"/>
      <c r="AG195" s="239"/>
      <c r="AH195" s="641" t="s">
        <v>19</v>
      </c>
      <c r="AI195" s="641"/>
      <c r="AJ195" s="641"/>
      <c r="AK195" s="641"/>
      <c r="AL195" s="641"/>
      <c r="AM195" s="64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41" t="s">
        <v>12</v>
      </c>
      <c r="BB195" s="641"/>
      <c r="BC195" s="641"/>
      <c r="BD195" s="652">
        <v>44447</v>
      </c>
      <c r="BE195" s="652"/>
      <c r="BF195" s="652"/>
      <c r="BG195" s="652"/>
      <c r="BH195" s="652"/>
      <c r="BI195" s="652"/>
      <c r="BJ195" s="652"/>
      <c r="BK195" s="652"/>
      <c r="BL195" s="652"/>
      <c r="BM195" s="652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53" t="s">
        <v>119</v>
      </c>
      <c r="BM198" s="654"/>
      <c r="BN198" s="655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56"/>
      <c r="BM199" s="657"/>
      <c r="BN199" s="658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07" t="str">
        <f>IF(ROSTER!C$8="","",ROSTER!C$8)</f>
        <v>Shaylee</v>
      </c>
      <c r="D200" s="508"/>
      <c r="E200" s="509"/>
      <c r="F200" s="511">
        <f>IF(E200="y",1,IF(E200="S",1,0))</f>
        <v>0</v>
      </c>
      <c r="G200" s="513">
        <f>IF(E200="S",1,0)</f>
        <v>0</v>
      </c>
      <c r="H200" s="515"/>
      <c r="I200" s="516"/>
      <c r="J200" s="519">
        <v>1</v>
      </c>
      <c r="K200" s="520"/>
      <c r="L200" s="523"/>
      <c r="M200" s="524"/>
      <c r="N200" s="537">
        <f>L200+J200</f>
        <v>1</v>
      </c>
      <c r="O200" s="538"/>
      <c r="P200" s="519">
        <v>2</v>
      </c>
      <c r="Q200" s="520"/>
      <c r="R200" s="523">
        <v>3</v>
      </c>
      <c r="S200" s="524"/>
      <c r="T200" s="527">
        <f>R200-P200</f>
        <v>1</v>
      </c>
      <c r="U200" s="528"/>
      <c r="V200" s="531"/>
      <c r="W200" s="516"/>
      <c r="X200" s="519">
        <v>2</v>
      </c>
      <c r="Y200" s="516"/>
      <c r="Z200" s="519"/>
      <c r="AA200" s="516"/>
      <c r="AB200" s="519"/>
      <c r="AC200" s="520"/>
      <c r="AD200" s="523"/>
      <c r="AE200" s="524"/>
      <c r="AF200" s="533">
        <f>IF(AB200=0,0,(AD200/AB200)*100)</f>
        <v>0</v>
      </c>
      <c r="AG200" s="534"/>
      <c r="AH200" s="519">
        <v>3</v>
      </c>
      <c r="AI200" s="520"/>
      <c r="AJ200" s="523">
        <v>1</v>
      </c>
      <c r="AK200" s="524"/>
      <c r="AL200" s="527">
        <f>IF(AH200=0,0,(AJ200/AH200)*100)</f>
        <v>33.333333333333329</v>
      </c>
      <c r="AM200" s="528"/>
      <c r="AN200" s="519">
        <v>2</v>
      </c>
      <c r="AO200" s="520"/>
      <c r="AP200" s="523">
        <v>1</v>
      </c>
      <c r="AQ200" s="524"/>
      <c r="AR200" s="527">
        <f>IF(AN200=0,0,(AP200/AN200)*100)</f>
        <v>50</v>
      </c>
      <c r="AS200" s="528"/>
      <c r="AT200" s="541">
        <f>AB200+AH200+AN200</f>
        <v>5</v>
      </c>
      <c r="AU200" s="542"/>
      <c r="AV200" s="545">
        <f>AD200+AJ200+AP200</f>
        <v>2</v>
      </c>
      <c r="AW200" s="546"/>
      <c r="AX200" s="527">
        <f>IF(AT200=0,0,(AV200/AT200)*100)</f>
        <v>40</v>
      </c>
      <c r="AY200" s="528"/>
      <c r="AZ200" s="519"/>
      <c r="BA200" s="520"/>
      <c r="BB200" s="523"/>
      <c r="BC200" s="524"/>
      <c r="BD200" s="527">
        <f>IF(AZ200=0,0,(BB200/AZ200)*100)</f>
        <v>0</v>
      </c>
      <c r="BE200" s="528"/>
      <c r="BF200" s="541">
        <f>AT200+AZ200</f>
        <v>5</v>
      </c>
      <c r="BG200" s="542"/>
      <c r="BH200" s="545">
        <f>AV200+BB200</f>
        <v>2</v>
      </c>
      <c r="BI200" s="546"/>
      <c r="BJ200" s="527">
        <f>IF(BF200=0,0,(BH200/BF200)*100)</f>
        <v>40</v>
      </c>
      <c r="BK200" s="528"/>
      <c r="BL200" s="549">
        <f>(AD200*2)+(AJ200*2)+(AP200*3)+BB200</f>
        <v>5</v>
      </c>
      <c r="BM200" s="550"/>
      <c r="BN200" s="551"/>
      <c r="BO200" s="501" t="e">
        <f>(BL200*BR$200)+(N200*BR$201)+(X200*BR$202)+(R200*BR$203)+(V200*BR$204)+(Z200*BR$205)</f>
        <v>#REF!</v>
      </c>
      <c r="BP200" s="501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03" t="str">
        <f>IF(ROSTER!D$8="","",ROSTER!D$8)</f>
        <v>Gonzales</v>
      </c>
      <c r="D201" s="504"/>
      <c r="E201" s="510"/>
      <c r="F201" s="512"/>
      <c r="G201" s="514"/>
      <c r="H201" s="517"/>
      <c r="I201" s="518"/>
      <c r="J201" s="521"/>
      <c r="K201" s="522"/>
      <c r="L201" s="525"/>
      <c r="M201" s="526"/>
      <c r="N201" s="539" t="s">
        <v>14</v>
      </c>
      <c r="O201" s="540"/>
      <c r="P201" s="521"/>
      <c r="Q201" s="522"/>
      <c r="R201" s="525"/>
      <c r="S201" s="526"/>
      <c r="T201" s="529"/>
      <c r="U201" s="530"/>
      <c r="V201" s="532"/>
      <c r="W201" s="518"/>
      <c r="X201" s="521"/>
      <c r="Y201" s="518"/>
      <c r="Z201" s="521"/>
      <c r="AA201" s="518"/>
      <c r="AB201" s="521"/>
      <c r="AC201" s="522"/>
      <c r="AD201" s="525"/>
      <c r="AE201" s="526"/>
      <c r="AF201" s="535"/>
      <c r="AG201" s="536"/>
      <c r="AH201" s="521"/>
      <c r="AI201" s="522"/>
      <c r="AJ201" s="525"/>
      <c r="AK201" s="526"/>
      <c r="AL201" s="529"/>
      <c r="AM201" s="530"/>
      <c r="AN201" s="521"/>
      <c r="AO201" s="522"/>
      <c r="AP201" s="525"/>
      <c r="AQ201" s="526"/>
      <c r="AR201" s="529"/>
      <c r="AS201" s="530"/>
      <c r="AT201" s="543"/>
      <c r="AU201" s="544"/>
      <c r="AV201" s="547"/>
      <c r="AW201" s="548"/>
      <c r="AX201" s="529"/>
      <c r="AY201" s="530"/>
      <c r="AZ201" s="521"/>
      <c r="BA201" s="522"/>
      <c r="BB201" s="525"/>
      <c r="BC201" s="526"/>
      <c r="BD201" s="529"/>
      <c r="BE201" s="530"/>
      <c r="BF201" s="543"/>
      <c r="BG201" s="544"/>
      <c r="BH201" s="547"/>
      <c r="BI201" s="548"/>
      <c r="BJ201" s="529"/>
      <c r="BK201" s="530"/>
      <c r="BL201" s="552"/>
      <c r="BM201" s="553"/>
      <c r="BN201" s="554"/>
      <c r="BO201" s="502"/>
      <c r="BP201" s="502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07" t="str">
        <f>IF(ROSTER!C$10="","",ROSTER!C$10)</f>
        <v>Nani</v>
      </c>
      <c r="D202" s="508"/>
      <c r="E202" s="509"/>
      <c r="F202" s="511">
        <f>IF(E202="y",1,IF(E202="S",1,0))</f>
        <v>0</v>
      </c>
      <c r="G202" s="513">
        <f>IF(E202="S",1,0)</f>
        <v>0</v>
      </c>
      <c r="H202" s="515"/>
      <c r="I202" s="516"/>
      <c r="J202" s="519">
        <v>4</v>
      </c>
      <c r="K202" s="520"/>
      <c r="L202" s="523">
        <v>1</v>
      </c>
      <c r="M202" s="524"/>
      <c r="N202" s="537">
        <f>L202+J202</f>
        <v>5</v>
      </c>
      <c r="O202" s="538"/>
      <c r="P202" s="519">
        <v>3</v>
      </c>
      <c r="Q202" s="520"/>
      <c r="R202" s="523">
        <v>3</v>
      </c>
      <c r="S202" s="524"/>
      <c r="T202" s="527">
        <f t="shared" ref="T202" si="171">R202-P202</f>
        <v>0</v>
      </c>
      <c r="U202" s="528"/>
      <c r="V202" s="531"/>
      <c r="W202" s="516"/>
      <c r="X202" s="519"/>
      <c r="Y202" s="516"/>
      <c r="Z202" s="519"/>
      <c r="AA202" s="516"/>
      <c r="AB202" s="519"/>
      <c r="AC202" s="520"/>
      <c r="AD202" s="523"/>
      <c r="AE202" s="524"/>
      <c r="AF202" s="533">
        <f>IF(AB202=0,0,(AD202/AB202)*100)</f>
        <v>0</v>
      </c>
      <c r="AG202" s="534"/>
      <c r="AH202" s="519">
        <v>4</v>
      </c>
      <c r="AI202" s="520"/>
      <c r="AJ202" s="523">
        <v>1</v>
      </c>
      <c r="AK202" s="524"/>
      <c r="AL202" s="527">
        <f>IF(AH202=0,0,(AJ202/AH202)*100)</f>
        <v>25</v>
      </c>
      <c r="AM202" s="528"/>
      <c r="AN202" s="519">
        <v>2</v>
      </c>
      <c r="AO202" s="520"/>
      <c r="AP202" s="523">
        <v>0</v>
      </c>
      <c r="AQ202" s="524"/>
      <c r="AR202" s="527">
        <f>IF(AN202=0,0,(AP202/AN202)*100)</f>
        <v>0</v>
      </c>
      <c r="AS202" s="528"/>
      <c r="AT202" s="541">
        <f>AB202+AH202+AN202</f>
        <v>6</v>
      </c>
      <c r="AU202" s="542"/>
      <c r="AV202" s="545">
        <f>AD202+AJ202+AP202</f>
        <v>1</v>
      </c>
      <c r="AW202" s="546"/>
      <c r="AX202" s="527">
        <f>IF(AT202=0,0,(AV202/AT202)*100)</f>
        <v>16.666666666666664</v>
      </c>
      <c r="AY202" s="528"/>
      <c r="AZ202" s="519"/>
      <c r="BA202" s="520"/>
      <c r="BB202" s="523"/>
      <c r="BC202" s="524"/>
      <c r="BD202" s="527">
        <f>IF(AZ202=0,0,(BB202/AZ202)*100)</f>
        <v>0</v>
      </c>
      <c r="BE202" s="528"/>
      <c r="BF202" s="541">
        <f>AT202+AZ202</f>
        <v>6</v>
      </c>
      <c r="BG202" s="542"/>
      <c r="BH202" s="545">
        <f>AV202+BB202</f>
        <v>1</v>
      </c>
      <c r="BI202" s="546"/>
      <c r="BJ202" s="527">
        <f>IF(BF202=0,0,(BH202/BF202)*100)</f>
        <v>16.666666666666664</v>
      </c>
      <c r="BK202" s="528"/>
      <c r="BL202" s="549">
        <f>(AD202*2)+(AJ202*2)+(AP202*3)+BB202</f>
        <v>2</v>
      </c>
      <c r="BM202" s="550"/>
      <c r="BN202" s="551"/>
      <c r="BO202" s="501" t="e">
        <f>(BL202*BR$200)+(N202*BR$201)+(X202*BR$202)+(R202*BR$203)+(V202*BR$204)+(Z202*BR$205)</f>
        <v>#REF!</v>
      </c>
      <c r="BP202" s="501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03" t="str">
        <f>IF(ROSTER!D$10="","",ROSTER!D$10)</f>
        <v>Falatea</v>
      </c>
      <c r="D203" s="504"/>
      <c r="E203" s="510"/>
      <c r="F203" s="512"/>
      <c r="G203" s="514"/>
      <c r="H203" s="517"/>
      <c r="I203" s="518"/>
      <c r="J203" s="521"/>
      <c r="K203" s="522"/>
      <c r="L203" s="525"/>
      <c r="M203" s="526"/>
      <c r="N203" s="539" t="s">
        <v>14</v>
      </c>
      <c r="O203" s="540"/>
      <c r="P203" s="521"/>
      <c r="Q203" s="522"/>
      <c r="R203" s="525"/>
      <c r="S203" s="526"/>
      <c r="T203" s="529"/>
      <c r="U203" s="530"/>
      <c r="V203" s="532"/>
      <c r="W203" s="518"/>
      <c r="X203" s="521"/>
      <c r="Y203" s="518"/>
      <c r="Z203" s="521"/>
      <c r="AA203" s="518"/>
      <c r="AB203" s="521"/>
      <c r="AC203" s="522"/>
      <c r="AD203" s="525"/>
      <c r="AE203" s="526"/>
      <c r="AF203" s="535"/>
      <c r="AG203" s="536"/>
      <c r="AH203" s="521"/>
      <c r="AI203" s="522"/>
      <c r="AJ203" s="525"/>
      <c r="AK203" s="526"/>
      <c r="AL203" s="529"/>
      <c r="AM203" s="530"/>
      <c r="AN203" s="521"/>
      <c r="AO203" s="522"/>
      <c r="AP203" s="525"/>
      <c r="AQ203" s="526"/>
      <c r="AR203" s="529"/>
      <c r="AS203" s="530"/>
      <c r="AT203" s="543"/>
      <c r="AU203" s="544"/>
      <c r="AV203" s="547"/>
      <c r="AW203" s="548"/>
      <c r="AX203" s="529"/>
      <c r="AY203" s="530"/>
      <c r="AZ203" s="521"/>
      <c r="BA203" s="522"/>
      <c r="BB203" s="525"/>
      <c r="BC203" s="526"/>
      <c r="BD203" s="529"/>
      <c r="BE203" s="530"/>
      <c r="BF203" s="543"/>
      <c r="BG203" s="544"/>
      <c r="BH203" s="547"/>
      <c r="BI203" s="548"/>
      <c r="BJ203" s="529"/>
      <c r="BK203" s="530"/>
      <c r="BL203" s="552"/>
      <c r="BM203" s="553"/>
      <c r="BN203" s="554"/>
      <c r="BO203" s="502"/>
      <c r="BP203" s="502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05" t="str">
        <f>IF(ROSTER!B12="","",ROSTER!B12)</f>
        <v>20</v>
      </c>
      <c r="C204" s="507" t="str">
        <f>IF(ROSTER!C$12="","",ROSTER!C$12)</f>
        <v>Devry</v>
      </c>
      <c r="D204" s="508"/>
      <c r="E204" s="509"/>
      <c r="F204" s="511">
        <f>IF(E204="y",1,IF(E204="S",1,0))</f>
        <v>0</v>
      </c>
      <c r="G204" s="513">
        <f>IF(E204="S",1,0)</f>
        <v>0</v>
      </c>
      <c r="H204" s="515"/>
      <c r="I204" s="516"/>
      <c r="J204" s="519">
        <v>1</v>
      </c>
      <c r="K204" s="520"/>
      <c r="L204" s="523"/>
      <c r="M204" s="524"/>
      <c r="N204" s="537">
        <f>L204+J204</f>
        <v>1</v>
      </c>
      <c r="O204" s="538"/>
      <c r="P204" s="519">
        <v>3</v>
      </c>
      <c r="Q204" s="520"/>
      <c r="R204" s="523">
        <v>1</v>
      </c>
      <c r="S204" s="524"/>
      <c r="T204" s="527">
        <f t="shared" ref="T204" si="172">R204-P204</f>
        <v>-2</v>
      </c>
      <c r="U204" s="528"/>
      <c r="V204" s="531"/>
      <c r="W204" s="516"/>
      <c r="X204" s="519">
        <v>1</v>
      </c>
      <c r="Y204" s="516"/>
      <c r="Z204" s="519"/>
      <c r="AA204" s="516"/>
      <c r="AB204" s="519"/>
      <c r="AC204" s="520"/>
      <c r="AD204" s="523"/>
      <c r="AE204" s="524"/>
      <c r="AF204" s="533">
        <f>IF(AB204=0,0,(AD204/AB204)*100)</f>
        <v>0</v>
      </c>
      <c r="AG204" s="534"/>
      <c r="AH204" s="519">
        <v>1</v>
      </c>
      <c r="AI204" s="520"/>
      <c r="AJ204" s="523">
        <v>0</v>
      </c>
      <c r="AK204" s="524"/>
      <c r="AL204" s="527">
        <f>IF(AH204=0,0,(AJ204/AH204)*100)</f>
        <v>0</v>
      </c>
      <c r="AM204" s="528"/>
      <c r="AN204" s="519">
        <v>2</v>
      </c>
      <c r="AO204" s="520"/>
      <c r="AP204" s="523">
        <v>0</v>
      </c>
      <c r="AQ204" s="524"/>
      <c r="AR204" s="527">
        <f>IF(AN204=0,0,(AP204/AN204)*100)</f>
        <v>0</v>
      </c>
      <c r="AS204" s="528"/>
      <c r="AT204" s="541">
        <f>AB204+AH204+AN204</f>
        <v>3</v>
      </c>
      <c r="AU204" s="542"/>
      <c r="AV204" s="545">
        <f>AD204+AJ204+AP204</f>
        <v>0</v>
      </c>
      <c r="AW204" s="546"/>
      <c r="AX204" s="527">
        <f>IF(AT204=0,0,(AV204/AT204)*100)</f>
        <v>0</v>
      </c>
      <c r="AY204" s="528"/>
      <c r="AZ204" s="519"/>
      <c r="BA204" s="520"/>
      <c r="BB204" s="523"/>
      <c r="BC204" s="524"/>
      <c r="BD204" s="527">
        <f>IF(AZ204=0,0,(BB204/AZ204)*100)</f>
        <v>0</v>
      </c>
      <c r="BE204" s="528"/>
      <c r="BF204" s="541">
        <f>AT204+AZ204</f>
        <v>3</v>
      </c>
      <c r="BG204" s="542"/>
      <c r="BH204" s="545">
        <f>AV204+BB204</f>
        <v>0</v>
      </c>
      <c r="BI204" s="546"/>
      <c r="BJ204" s="527">
        <f>IF(BF204=0,0,(BH204/BF204)*100)</f>
        <v>0</v>
      </c>
      <c r="BK204" s="528"/>
      <c r="BL204" s="549">
        <f>(AD204*2)+(AJ204*2)+(AP204*3)+BB204</f>
        <v>0</v>
      </c>
      <c r="BM204" s="550"/>
      <c r="BN204" s="551"/>
      <c r="BO204" s="501" t="e">
        <f>(BL204*BR$200)+(N204*BR$201)+(X204*BR$202)+(R204*BR$203)+(V204*BR$204)+(Z204*BR$205)</f>
        <v>#REF!</v>
      </c>
      <c r="BP204" s="501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06"/>
      <c r="C205" s="503" t="str">
        <f>IF(ROSTER!D$12="","",ROSTER!D$12)</f>
        <v>Millett</v>
      </c>
      <c r="D205" s="504"/>
      <c r="E205" s="510"/>
      <c r="F205" s="512"/>
      <c r="G205" s="514"/>
      <c r="H205" s="517"/>
      <c r="I205" s="518"/>
      <c r="J205" s="521"/>
      <c r="K205" s="522"/>
      <c r="L205" s="525"/>
      <c r="M205" s="526"/>
      <c r="N205" s="539" t="s">
        <v>14</v>
      </c>
      <c r="O205" s="540"/>
      <c r="P205" s="521"/>
      <c r="Q205" s="522"/>
      <c r="R205" s="525"/>
      <c r="S205" s="526"/>
      <c r="T205" s="529"/>
      <c r="U205" s="530"/>
      <c r="V205" s="532"/>
      <c r="W205" s="518"/>
      <c r="X205" s="521"/>
      <c r="Y205" s="518"/>
      <c r="Z205" s="521"/>
      <c r="AA205" s="518"/>
      <c r="AB205" s="521"/>
      <c r="AC205" s="522"/>
      <c r="AD205" s="525"/>
      <c r="AE205" s="526"/>
      <c r="AF205" s="535"/>
      <c r="AG205" s="536"/>
      <c r="AH205" s="521"/>
      <c r="AI205" s="522"/>
      <c r="AJ205" s="525"/>
      <c r="AK205" s="526"/>
      <c r="AL205" s="529"/>
      <c r="AM205" s="530"/>
      <c r="AN205" s="521"/>
      <c r="AO205" s="522"/>
      <c r="AP205" s="525"/>
      <c r="AQ205" s="526"/>
      <c r="AR205" s="529"/>
      <c r="AS205" s="530"/>
      <c r="AT205" s="543"/>
      <c r="AU205" s="544"/>
      <c r="AV205" s="547"/>
      <c r="AW205" s="548"/>
      <c r="AX205" s="529"/>
      <c r="AY205" s="530"/>
      <c r="AZ205" s="521"/>
      <c r="BA205" s="522"/>
      <c r="BB205" s="525"/>
      <c r="BC205" s="526"/>
      <c r="BD205" s="529"/>
      <c r="BE205" s="530"/>
      <c r="BF205" s="543"/>
      <c r="BG205" s="544"/>
      <c r="BH205" s="547"/>
      <c r="BI205" s="548"/>
      <c r="BJ205" s="529"/>
      <c r="BK205" s="530"/>
      <c r="BL205" s="552"/>
      <c r="BM205" s="553"/>
      <c r="BN205" s="554"/>
      <c r="BO205" s="502"/>
      <c r="BP205" s="502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05" t="str">
        <f>IF(ROSTER!B14="","",ROSTER!B14)</f>
        <v>5</v>
      </c>
      <c r="C206" s="507" t="str">
        <f>IF(ROSTER!C$14="","",ROSTER!C$14)</f>
        <v>Maria</v>
      </c>
      <c r="D206" s="508"/>
      <c r="E206" s="509"/>
      <c r="F206" s="511">
        <f>IF(E206="y",1,IF(E206="S",1,0))</f>
        <v>0</v>
      </c>
      <c r="G206" s="513">
        <f>IF(E206="S",1,0)</f>
        <v>0</v>
      </c>
      <c r="H206" s="515"/>
      <c r="I206" s="516"/>
      <c r="J206" s="519"/>
      <c r="K206" s="520"/>
      <c r="L206" s="523"/>
      <c r="M206" s="524"/>
      <c r="N206" s="537">
        <f>L206+J206</f>
        <v>0</v>
      </c>
      <c r="O206" s="538"/>
      <c r="P206" s="519">
        <v>4</v>
      </c>
      <c r="Q206" s="520"/>
      <c r="R206" s="523">
        <v>2</v>
      </c>
      <c r="S206" s="524"/>
      <c r="T206" s="527">
        <f t="shared" ref="T206" si="173">R206-P206</f>
        <v>-2</v>
      </c>
      <c r="U206" s="528"/>
      <c r="V206" s="531"/>
      <c r="W206" s="516"/>
      <c r="X206" s="519">
        <v>4</v>
      </c>
      <c r="Y206" s="516"/>
      <c r="Z206" s="519"/>
      <c r="AA206" s="516"/>
      <c r="AB206" s="519"/>
      <c r="AC206" s="520"/>
      <c r="AD206" s="523"/>
      <c r="AE206" s="524"/>
      <c r="AF206" s="533">
        <f>IF(AB206=0,0,(AD206/AB206)*100)</f>
        <v>0</v>
      </c>
      <c r="AG206" s="534"/>
      <c r="AH206" s="519">
        <v>3</v>
      </c>
      <c r="AI206" s="520"/>
      <c r="AJ206" s="523">
        <v>1</v>
      </c>
      <c r="AK206" s="524"/>
      <c r="AL206" s="527">
        <f>IF(AH206=0,0,(AJ206/AH206)*100)</f>
        <v>33.333333333333329</v>
      </c>
      <c r="AM206" s="528"/>
      <c r="AN206" s="519">
        <v>1</v>
      </c>
      <c r="AO206" s="520"/>
      <c r="AP206" s="523">
        <v>0</v>
      </c>
      <c r="AQ206" s="524"/>
      <c r="AR206" s="527">
        <f>IF(AN206=0,0,(AP206/AN206)*100)</f>
        <v>0</v>
      </c>
      <c r="AS206" s="528"/>
      <c r="AT206" s="541">
        <f>AB206+AH206+AN206</f>
        <v>4</v>
      </c>
      <c r="AU206" s="542"/>
      <c r="AV206" s="545">
        <f>AD206+AJ206+AP206</f>
        <v>1</v>
      </c>
      <c r="AW206" s="546"/>
      <c r="AX206" s="527">
        <f>IF(AT206=0,0,(AV206/AT206)*100)</f>
        <v>25</v>
      </c>
      <c r="AY206" s="528"/>
      <c r="AZ206" s="519"/>
      <c r="BA206" s="520"/>
      <c r="BB206" s="523"/>
      <c r="BC206" s="524"/>
      <c r="BD206" s="527">
        <f>IF(AZ206=0,0,(BB206/AZ206)*100)</f>
        <v>0</v>
      </c>
      <c r="BE206" s="528"/>
      <c r="BF206" s="541">
        <f>AT206+AZ206</f>
        <v>4</v>
      </c>
      <c r="BG206" s="542"/>
      <c r="BH206" s="545">
        <f>AV206+BB206</f>
        <v>1</v>
      </c>
      <c r="BI206" s="546"/>
      <c r="BJ206" s="527">
        <f>IF(BF206=0,0,(BH206/BF206)*100)</f>
        <v>25</v>
      </c>
      <c r="BK206" s="528"/>
      <c r="BL206" s="549">
        <f>(AD206*2)+(AJ206*2)+(AP206*3)+BB206</f>
        <v>2</v>
      </c>
      <c r="BM206" s="550"/>
      <c r="BN206" s="551"/>
      <c r="BO206" s="501" t="e">
        <f>(BL206*BR$200)+(N206*BR$201)+(X206*BR$202)+(R206*BR$203)+(V206*BR$204)+(Z206*BR$205)</f>
        <v>#REF!</v>
      </c>
      <c r="BP206" s="501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06"/>
      <c r="C207" s="503" t="str">
        <f>IF(ROSTER!D$14="","",ROSTER!D$14)</f>
        <v>Albiero</v>
      </c>
      <c r="D207" s="504"/>
      <c r="E207" s="510"/>
      <c r="F207" s="512"/>
      <c r="G207" s="514"/>
      <c r="H207" s="517"/>
      <c r="I207" s="518"/>
      <c r="J207" s="521"/>
      <c r="K207" s="522"/>
      <c r="L207" s="525"/>
      <c r="M207" s="526"/>
      <c r="N207" s="539" t="s">
        <v>14</v>
      </c>
      <c r="O207" s="540"/>
      <c r="P207" s="521"/>
      <c r="Q207" s="522"/>
      <c r="R207" s="525"/>
      <c r="S207" s="526"/>
      <c r="T207" s="529"/>
      <c r="U207" s="530"/>
      <c r="V207" s="532"/>
      <c r="W207" s="518"/>
      <c r="X207" s="521"/>
      <c r="Y207" s="518"/>
      <c r="Z207" s="521"/>
      <c r="AA207" s="518"/>
      <c r="AB207" s="521"/>
      <c r="AC207" s="522"/>
      <c r="AD207" s="525"/>
      <c r="AE207" s="526"/>
      <c r="AF207" s="535"/>
      <c r="AG207" s="536"/>
      <c r="AH207" s="521"/>
      <c r="AI207" s="522"/>
      <c r="AJ207" s="525"/>
      <c r="AK207" s="526"/>
      <c r="AL207" s="529"/>
      <c r="AM207" s="530"/>
      <c r="AN207" s="521"/>
      <c r="AO207" s="522"/>
      <c r="AP207" s="525"/>
      <c r="AQ207" s="526"/>
      <c r="AR207" s="529"/>
      <c r="AS207" s="530"/>
      <c r="AT207" s="543"/>
      <c r="AU207" s="544"/>
      <c r="AV207" s="547"/>
      <c r="AW207" s="548"/>
      <c r="AX207" s="529"/>
      <c r="AY207" s="530"/>
      <c r="AZ207" s="521"/>
      <c r="BA207" s="522"/>
      <c r="BB207" s="525"/>
      <c r="BC207" s="526"/>
      <c r="BD207" s="529"/>
      <c r="BE207" s="530"/>
      <c r="BF207" s="543"/>
      <c r="BG207" s="544"/>
      <c r="BH207" s="547"/>
      <c r="BI207" s="548"/>
      <c r="BJ207" s="529"/>
      <c r="BK207" s="530"/>
      <c r="BL207" s="552"/>
      <c r="BM207" s="553"/>
      <c r="BN207" s="554"/>
      <c r="BO207" s="502"/>
      <c r="BP207" s="502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05" t="str">
        <f>IF(ROSTER!B16="","",ROSTER!B16)</f>
        <v>10</v>
      </c>
      <c r="C208" s="507" t="str">
        <f>IF(ROSTER!C$16="","",ROSTER!C$16)</f>
        <v>Tegan</v>
      </c>
      <c r="D208" s="508"/>
      <c r="E208" s="509"/>
      <c r="F208" s="511">
        <f>IF(E208="y",1,IF(E208="S",1,0))</f>
        <v>0</v>
      </c>
      <c r="G208" s="513">
        <f>IF(E208="S",1,0)</f>
        <v>0</v>
      </c>
      <c r="H208" s="515"/>
      <c r="I208" s="516"/>
      <c r="J208" s="519">
        <v>2</v>
      </c>
      <c r="K208" s="520"/>
      <c r="L208" s="523"/>
      <c r="M208" s="524"/>
      <c r="N208" s="537">
        <f>L208+J208</f>
        <v>2</v>
      </c>
      <c r="O208" s="538"/>
      <c r="P208" s="519">
        <v>1</v>
      </c>
      <c r="Q208" s="520"/>
      <c r="R208" s="523">
        <v>4</v>
      </c>
      <c r="S208" s="524"/>
      <c r="T208" s="527">
        <f t="shared" ref="T208" si="174">R208-P208</f>
        <v>3</v>
      </c>
      <c r="U208" s="528"/>
      <c r="V208" s="531"/>
      <c r="W208" s="516"/>
      <c r="X208" s="519">
        <v>3</v>
      </c>
      <c r="Y208" s="516"/>
      <c r="Z208" s="519"/>
      <c r="AA208" s="516"/>
      <c r="AB208" s="519"/>
      <c r="AC208" s="520"/>
      <c r="AD208" s="523"/>
      <c r="AE208" s="524"/>
      <c r="AF208" s="533">
        <f>IF(AB208=0,0,(AD208/AB208)*100)</f>
        <v>0</v>
      </c>
      <c r="AG208" s="534"/>
      <c r="AH208" s="519">
        <v>6</v>
      </c>
      <c r="AI208" s="520"/>
      <c r="AJ208" s="523">
        <v>5</v>
      </c>
      <c r="AK208" s="524"/>
      <c r="AL208" s="527">
        <f>IF(AH208=0,0,(AJ208/AH208)*100)</f>
        <v>83.333333333333343</v>
      </c>
      <c r="AM208" s="528"/>
      <c r="AN208" s="519">
        <v>10</v>
      </c>
      <c r="AO208" s="520"/>
      <c r="AP208" s="523">
        <v>4</v>
      </c>
      <c r="AQ208" s="524"/>
      <c r="AR208" s="527">
        <f>IF(AN208=0,0,(AP208/AN208)*100)</f>
        <v>40</v>
      </c>
      <c r="AS208" s="528"/>
      <c r="AT208" s="541">
        <f>AB208+AH208+AN208</f>
        <v>16</v>
      </c>
      <c r="AU208" s="542"/>
      <c r="AV208" s="545">
        <f>AD208+AJ208+AP208</f>
        <v>9</v>
      </c>
      <c r="AW208" s="546"/>
      <c r="AX208" s="527">
        <f>IF(AT208=0,0,(AV208/AT208)*100)</f>
        <v>56.25</v>
      </c>
      <c r="AY208" s="528"/>
      <c r="AZ208" s="519"/>
      <c r="BA208" s="520"/>
      <c r="BB208" s="523"/>
      <c r="BC208" s="524"/>
      <c r="BD208" s="527">
        <f>IF(AZ208=0,0,(BB208/AZ208)*100)</f>
        <v>0</v>
      </c>
      <c r="BE208" s="528"/>
      <c r="BF208" s="541">
        <f>AT208+AZ208</f>
        <v>16</v>
      </c>
      <c r="BG208" s="542"/>
      <c r="BH208" s="545">
        <f>AV208+BB208</f>
        <v>9</v>
      </c>
      <c r="BI208" s="546"/>
      <c r="BJ208" s="527">
        <f>IF(BF208=0,0,(BH208/BF208)*100)</f>
        <v>56.25</v>
      </c>
      <c r="BK208" s="528"/>
      <c r="BL208" s="549">
        <f>(AD208*2)+(AJ208*2)+(AP208*3)+BB208</f>
        <v>22</v>
      </c>
      <c r="BM208" s="550"/>
      <c r="BN208" s="551"/>
      <c r="BO208" s="501" t="e">
        <f>(BL208*BR$200)+(N208*BR$201)+(X208*BR$202)+(R208*BR$203)+(V208*BR$204)+(Z208*BR$205)</f>
        <v>#REF!</v>
      </c>
      <c r="BP208" s="501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06"/>
      <c r="C209" s="503" t="str">
        <f>IF(ROSTER!D$16="","",ROSTER!D$16)</f>
        <v>Graham</v>
      </c>
      <c r="D209" s="504"/>
      <c r="E209" s="510"/>
      <c r="F209" s="512"/>
      <c r="G209" s="514"/>
      <c r="H209" s="517"/>
      <c r="I209" s="518"/>
      <c r="J209" s="521"/>
      <c r="K209" s="522"/>
      <c r="L209" s="525"/>
      <c r="M209" s="526"/>
      <c r="N209" s="539" t="s">
        <v>14</v>
      </c>
      <c r="O209" s="540"/>
      <c r="P209" s="521"/>
      <c r="Q209" s="522"/>
      <c r="R209" s="525"/>
      <c r="S209" s="526"/>
      <c r="T209" s="529"/>
      <c r="U209" s="530"/>
      <c r="V209" s="532"/>
      <c r="W209" s="518"/>
      <c r="X209" s="521"/>
      <c r="Y209" s="518"/>
      <c r="Z209" s="521"/>
      <c r="AA209" s="518"/>
      <c r="AB209" s="521"/>
      <c r="AC209" s="522"/>
      <c r="AD209" s="525"/>
      <c r="AE209" s="526"/>
      <c r="AF209" s="535"/>
      <c r="AG209" s="536"/>
      <c r="AH209" s="521"/>
      <c r="AI209" s="522"/>
      <c r="AJ209" s="525"/>
      <c r="AK209" s="526"/>
      <c r="AL209" s="529"/>
      <c r="AM209" s="530"/>
      <c r="AN209" s="521"/>
      <c r="AO209" s="522"/>
      <c r="AP209" s="525"/>
      <c r="AQ209" s="526"/>
      <c r="AR209" s="529"/>
      <c r="AS209" s="530"/>
      <c r="AT209" s="543"/>
      <c r="AU209" s="544"/>
      <c r="AV209" s="547"/>
      <c r="AW209" s="548"/>
      <c r="AX209" s="529"/>
      <c r="AY209" s="530"/>
      <c r="AZ209" s="521"/>
      <c r="BA209" s="522"/>
      <c r="BB209" s="525"/>
      <c r="BC209" s="526"/>
      <c r="BD209" s="529"/>
      <c r="BE209" s="530"/>
      <c r="BF209" s="543"/>
      <c r="BG209" s="544"/>
      <c r="BH209" s="547"/>
      <c r="BI209" s="548"/>
      <c r="BJ209" s="529"/>
      <c r="BK209" s="530"/>
      <c r="BL209" s="552"/>
      <c r="BM209" s="553"/>
      <c r="BN209" s="554"/>
      <c r="BO209" s="502"/>
      <c r="BP209" s="502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05" t="str">
        <f>IF(ROSTER!B18="","",ROSTER!B18)</f>
        <v>11</v>
      </c>
      <c r="C210" s="507" t="str">
        <f>IF(ROSTER!C$18="","",ROSTER!C$18)</f>
        <v>Kaylee</v>
      </c>
      <c r="D210" s="508"/>
      <c r="E210" s="509"/>
      <c r="F210" s="511">
        <f>IF(E210="y",1,IF(E210="S",1,0))</f>
        <v>0</v>
      </c>
      <c r="G210" s="513">
        <f>IF(E210="S",1,0)</f>
        <v>0</v>
      </c>
      <c r="H210" s="515"/>
      <c r="I210" s="516"/>
      <c r="J210" s="519">
        <v>1</v>
      </c>
      <c r="K210" s="520"/>
      <c r="L210" s="523"/>
      <c r="M210" s="524"/>
      <c r="N210" s="537">
        <f>L210+J210</f>
        <v>1</v>
      </c>
      <c r="O210" s="538"/>
      <c r="P210" s="519"/>
      <c r="Q210" s="520"/>
      <c r="R210" s="523"/>
      <c r="S210" s="524"/>
      <c r="T210" s="527">
        <f t="shared" ref="T210" si="175">R210-P210</f>
        <v>0</v>
      </c>
      <c r="U210" s="528"/>
      <c r="V210" s="531"/>
      <c r="W210" s="516"/>
      <c r="X210" s="519">
        <v>4</v>
      </c>
      <c r="Y210" s="516"/>
      <c r="Z210" s="519"/>
      <c r="AA210" s="516"/>
      <c r="AB210" s="519"/>
      <c r="AC210" s="520"/>
      <c r="AD210" s="523"/>
      <c r="AE210" s="524"/>
      <c r="AF210" s="533">
        <f>IF(AB210=0,0,(AD210/AB210)*100)</f>
        <v>0</v>
      </c>
      <c r="AG210" s="534"/>
      <c r="AH210" s="519">
        <v>3</v>
      </c>
      <c r="AI210" s="520"/>
      <c r="AJ210" s="523">
        <v>0</v>
      </c>
      <c r="AK210" s="524"/>
      <c r="AL210" s="527">
        <f>IF(AH210=0,0,(AJ210/AH210)*100)</f>
        <v>0</v>
      </c>
      <c r="AM210" s="528"/>
      <c r="AN210" s="519">
        <v>2</v>
      </c>
      <c r="AO210" s="520"/>
      <c r="AP210" s="523">
        <v>2</v>
      </c>
      <c r="AQ210" s="524"/>
      <c r="AR210" s="527">
        <f>IF(AN210=0,0,(AP210/AN210)*100)</f>
        <v>100</v>
      </c>
      <c r="AS210" s="528"/>
      <c r="AT210" s="541">
        <f>AB210+AH210+AN210</f>
        <v>5</v>
      </c>
      <c r="AU210" s="542"/>
      <c r="AV210" s="545">
        <f>AD210+AJ210+AP210</f>
        <v>2</v>
      </c>
      <c r="AW210" s="546"/>
      <c r="AX210" s="527">
        <f>IF(AT210=0,0,(AV210/AT210)*100)</f>
        <v>40</v>
      </c>
      <c r="AY210" s="528"/>
      <c r="AZ210" s="519"/>
      <c r="BA210" s="520"/>
      <c r="BB210" s="523"/>
      <c r="BC210" s="524"/>
      <c r="BD210" s="527">
        <f>IF(AZ210=0,0,(BB210/AZ210)*100)</f>
        <v>0</v>
      </c>
      <c r="BE210" s="528"/>
      <c r="BF210" s="541">
        <f>AT210+AZ210</f>
        <v>5</v>
      </c>
      <c r="BG210" s="542"/>
      <c r="BH210" s="545">
        <f>AV210+BB210</f>
        <v>2</v>
      </c>
      <c r="BI210" s="546"/>
      <c r="BJ210" s="527">
        <f>IF(BF210=0,0,(BH210/BF210)*100)</f>
        <v>40</v>
      </c>
      <c r="BK210" s="528"/>
      <c r="BL210" s="549">
        <f>(AD210*2)+(AJ210*2)+(AP210*3)+BB210</f>
        <v>6</v>
      </c>
      <c r="BM210" s="550"/>
      <c r="BN210" s="551"/>
      <c r="BO210" s="501" t="e">
        <f>(BL210*BR$200)+(N210*BR$201)+(X210*BR$202)+(R210*BR$203)+(V210*BR$204)+(Z210*BR$205)</f>
        <v>#REF!</v>
      </c>
      <c r="BP210" s="501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06"/>
      <c r="C211" s="503" t="str">
        <f>IF(ROSTER!D$18="","",ROSTER!D$18)</f>
        <v>Smiler</v>
      </c>
      <c r="D211" s="504"/>
      <c r="E211" s="510"/>
      <c r="F211" s="512"/>
      <c r="G211" s="514"/>
      <c r="H211" s="517"/>
      <c r="I211" s="518"/>
      <c r="J211" s="521"/>
      <c r="K211" s="522"/>
      <c r="L211" s="525"/>
      <c r="M211" s="526"/>
      <c r="N211" s="539"/>
      <c r="O211" s="540"/>
      <c r="P211" s="521"/>
      <c r="Q211" s="522"/>
      <c r="R211" s="525"/>
      <c r="S211" s="526"/>
      <c r="T211" s="529"/>
      <c r="U211" s="530"/>
      <c r="V211" s="532"/>
      <c r="W211" s="518"/>
      <c r="X211" s="521"/>
      <c r="Y211" s="518"/>
      <c r="Z211" s="521"/>
      <c r="AA211" s="518"/>
      <c r="AB211" s="521"/>
      <c r="AC211" s="522"/>
      <c r="AD211" s="525"/>
      <c r="AE211" s="526"/>
      <c r="AF211" s="535"/>
      <c r="AG211" s="536"/>
      <c r="AH211" s="521"/>
      <c r="AI211" s="522"/>
      <c r="AJ211" s="525"/>
      <c r="AK211" s="526"/>
      <c r="AL211" s="529"/>
      <c r="AM211" s="530"/>
      <c r="AN211" s="521"/>
      <c r="AO211" s="522"/>
      <c r="AP211" s="525"/>
      <c r="AQ211" s="526"/>
      <c r="AR211" s="529"/>
      <c r="AS211" s="530"/>
      <c r="AT211" s="543"/>
      <c r="AU211" s="544"/>
      <c r="AV211" s="547"/>
      <c r="AW211" s="548"/>
      <c r="AX211" s="529"/>
      <c r="AY211" s="530"/>
      <c r="AZ211" s="521"/>
      <c r="BA211" s="522"/>
      <c r="BB211" s="525"/>
      <c r="BC211" s="526"/>
      <c r="BD211" s="529"/>
      <c r="BE211" s="530"/>
      <c r="BF211" s="543"/>
      <c r="BG211" s="544"/>
      <c r="BH211" s="547"/>
      <c r="BI211" s="548"/>
      <c r="BJ211" s="529"/>
      <c r="BK211" s="530"/>
      <c r="BL211" s="552"/>
      <c r="BM211" s="553"/>
      <c r="BN211" s="554"/>
      <c r="BO211" s="502"/>
      <c r="BP211" s="502"/>
      <c r="BQ211" s="54"/>
      <c r="BR211" s="54"/>
      <c r="BS211" s="54"/>
    </row>
    <row r="212" spans="1:71" ht="21.75" customHeight="1" x14ac:dyDescent="0.2">
      <c r="A212" s="54"/>
      <c r="B212" s="505" t="str">
        <f>IF(ROSTER!B20="","",ROSTER!B20)</f>
        <v>12</v>
      </c>
      <c r="C212" s="507" t="str">
        <f>IF(ROSTER!C$20="","",ROSTER!C$20)</f>
        <v>Lauren</v>
      </c>
      <c r="D212" s="508"/>
      <c r="E212" s="509"/>
      <c r="F212" s="511">
        <f>IF(E212="y",1,IF(E212="S",1,0))</f>
        <v>0</v>
      </c>
      <c r="G212" s="513">
        <f>IF(E212="S",1,0)</f>
        <v>0</v>
      </c>
      <c r="H212" s="515"/>
      <c r="I212" s="516"/>
      <c r="J212" s="519">
        <v>4</v>
      </c>
      <c r="K212" s="520"/>
      <c r="L212" s="523">
        <v>3</v>
      </c>
      <c r="M212" s="524"/>
      <c r="N212" s="537">
        <f>L212+J212</f>
        <v>7</v>
      </c>
      <c r="O212" s="538"/>
      <c r="P212" s="519"/>
      <c r="Q212" s="520"/>
      <c r="R212" s="523"/>
      <c r="S212" s="524"/>
      <c r="T212" s="527">
        <f t="shared" ref="T212" si="176">R212-P212</f>
        <v>0</v>
      </c>
      <c r="U212" s="528"/>
      <c r="V212" s="531"/>
      <c r="W212" s="516"/>
      <c r="X212" s="519"/>
      <c r="Y212" s="516"/>
      <c r="Z212" s="519"/>
      <c r="AA212" s="516"/>
      <c r="AB212" s="519"/>
      <c r="AC212" s="520"/>
      <c r="AD212" s="523"/>
      <c r="AE212" s="524"/>
      <c r="AF212" s="533">
        <f>IF(AB212=0,0,(AD212/AB212)*100)</f>
        <v>0</v>
      </c>
      <c r="AG212" s="534"/>
      <c r="AH212" s="519">
        <v>9</v>
      </c>
      <c r="AI212" s="520"/>
      <c r="AJ212" s="523">
        <v>5</v>
      </c>
      <c r="AK212" s="524"/>
      <c r="AL212" s="527">
        <f>IF(AH212=0,0,(AJ212/AH212)*100)</f>
        <v>55.555555555555557</v>
      </c>
      <c r="AM212" s="528"/>
      <c r="AN212" s="519">
        <v>1</v>
      </c>
      <c r="AO212" s="520"/>
      <c r="AP212" s="523">
        <v>0</v>
      </c>
      <c r="AQ212" s="524"/>
      <c r="AR212" s="527">
        <f>IF(AN212=0,0,(AP212/AN212)*100)</f>
        <v>0</v>
      </c>
      <c r="AS212" s="528"/>
      <c r="AT212" s="541">
        <f>AB212+AH212+AN212</f>
        <v>10</v>
      </c>
      <c r="AU212" s="542"/>
      <c r="AV212" s="545">
        <f>AD212+AJ212+AP212</f>
        <v>5</v>
      </c>
      <c r="AW212" s="546"/>
      <c r="AX212" s="527">
        <f>IF(AT212=0,0,(AV212/AT212)*100)</f>
        <v>50</v>
      </c>
      <c r="AY212" s="528"/>
      <c r="AZ212" s="519"/>
      <c r="BA212" s="520"/>
      <c r="BB212" s="523"/>
      <c r="BC212" s="524"/>
      <c r="BD212" s="527">
        <f>IF(AZ212=0,0,(BB212/AZ212)*100)</f>
        <v>0</v>
      </c>
      <c r="BE212" s="528"/>
      <c r="BF212" s="541">
        <f>AT212+AZ212</f>
        <v>10</v>
      </c>
      <c r="BG212" s="542"/>
      <c r="BH212" s="545">
        <f>AV212+BB212</f>
        <v>5</v>
      </c>
      <c r="BI212" s="546"/>
      <c r="BJ212" s="527">
        <f>IF(BF212=0,0,(BH212/BF212)*100)</f>
        <v>50</v>
      </c>
      <c r="BK212" s="528"/>
      <c r="BL212" s="549">
        <f>(AD212*2)+(AJ212*2)+(AP212*3)+BB212</f>
        <v>10</v>
      </c>
      <c r="BM212" s="550"/>
      <c r="BN212" s="551"/>
      <c r="BO212" s="501" t="e">
        <f>(BL212*BR$200)+(N212*BR$201)+(X212*BR$202)+(R212*BR$203)+(V212*BR$204)+(Z212*BR$205)</f>
        <v>#REF!</v>
      </c>
      <c r="BP212" s="501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06"/>
      <c r="C213" s="503" t="str">
        <f>IF(ROSTER!D$20="","",ROSTER!D$20)</f>
        <v>Gustin</v>
      </c>
      <c r="D213" s="504"/>
      <c r="E213" s="510"/>
      <c r="F213" s="512"/>
      <c r="G213" s="514"/>
      <c r="H213" s="517"/>
      <c r="I213" s="518"/>
      <c r="J213" s="521"/>
      <c r="K213" s="522"/>
      <c r="L213" s="525"/>
      <c r="M213" s="526"/>
      <c r="N213" s="539" t="s">
        <v>14</v>
      </c>
      <c r="O213" s="540"/>
      <c r="P213" s="521"/>
      <c r="Q213" s="522"/>
      <c r="R213" s="525"/>
      <c r="S213" s="526"/>
      <c r="T213" s="529"/>
      <c r="U213" s="530"/>
      <c r="V213" s="532"/>
      <c r="W213" s="518"/>
      <c r="X213" s="521"/>
      <c r="Y213" s="518"/>
      <c r="Z213" s="521"/>
      <c r="AA213" s="518"/>
      <c r="AB213" s="521"/>
      <c r="AC213" s="522"/>
      <c r="AD213" s="525"/>
      <c r="AE213" s="526"/>
      <c r="AF213" s="535"/>
      <c r="AG213" s="536"/>
      <c r="AH213" s="521"/>
      <c r="AI213" s="522"/>
      <c r="AJ213" s="525"/>
      <c r="AK213" s="526"/>
      <c r="AL213" s="529"/>
      <c r="AM213" s="530"/>
      <c r="AN213" s="521"/>
      <c r="AO213" s="522"/>
      <c r="AP213" s="525"/>
      <c r="AQ213" s="526"/>
      <c r="AR213" s="529"/>
      <c r="AS213" s="530"/>
      <c r="AT213" s="543"/>
      <c r="AU213" s="544"/>
      <c r="AV213" s="547"/>
      <c r="AW213" s="548"/>
      <c r="AX213" s="529"/>
      <c r="AY213" s="530"/>
      <c r="AZ213" s="521"/>
      <c r="BA213" s="522"/>
      <c r="BB213" s="525"/>
      <c r="BC213" s="526"/>
      <c r="BD213" s="529"/>
      <c r="BE213" s="530"/>
      <c r="BF213" s="543"/>
      <c r="BG213" s="544"/>
      <c r="BH213" s="547"/>
      <c r="BI213" s="548"/>
      <c r="BJ213" s="529"/>
      <c r="BK213" s="530"/>
      <c r="BL213" s="552"/>
      <c r="BM213" s="553"/>
      <c r="BN213" s="554"/>
      <c r="BO213" s="502"/>
      <c r="BP213" s="502"/>
      <c r="BQ213" s="54"/>
      <c r="BR213" s="54"/>
      <c r="BS213" s="54"/>
    </row>
    <row r="214" spans="1:71" ht="21.75" customHeight="1" x14ac:dyDescent="0.2">
      <c r="A214" s="54"/>
      <c r="B214" s="505" t="str">
        <f>IF(ROSTER!B22="","",ROSTER!B22)</f>
        <v>13</v>
      </c>
      <c r="C214" s="507" t="str">
        <f>IF(ROSTER!C$22="","",ROSTER!C$22)</f>
        <v>Paisley</v>
      </c>
      <c r="D214" s="508"/>
      <c r="E214" s="509"/>
      <c r="F214" s="511">
        <f>IF(E214="y",1,IF(E214="S",1,0))</f>
        <v>0</v>
      </c>
      <c r="G214" s="513">
        <f>IF(E214="S",1,0)</f>
        <v>0</v>
      </c>
      <c r="H214" s="515"/>
      <c r="I214" s="516"/>
      <c r="J214" s="519">
        <v>3</v>
      </c>
      <c r="K214" s="520"/>
      <c r="L214" s="523">
        <v>2</v>
      </c>
      <c r="M214" s="524"/>
      <c r="N214" s="537">
        <f>L214+J214</f>
        <v>5</v>
      </c>
      <c r="O214" s="538"/>
      <c r="P214" s="519">
        <v>1</v>
      </c>
      <c r="Q214" s="520"/>
      <c r="R214" s="523">
        <v>3</v>
      </c>
      <c r="S214" s="524"/>
      <c r="T214" s="527">
        <f t="shared" ref="T214" si="177">R214-P214</f>
        <v>2</v>
      </c>
      <c r="U214" s="528"/>
      <c r="V214" s="531"/>
      <c r="W214" s="516"/>
      <c r="X214" s="519">
        <v>3</v>
      </c>
      <c r="Y214" s="516"/>
      <c r="Z214" s="519"/>
      <c r="AA214" s="516"/>
      <c r="AB214" s="519"/>
      <c r="AC214" s="520"/>
      <c r="AD214" s="523"/>
      <c r="AE214" s="524"/>
      <c r="AF214" s="533">
        <f>IF(AB214=0,0,(AD214/AB214)*100)</f>
        <v>0</v>
      </c>
      <c r="AG214" s="534"/>
      <c r="AH214" s="519">
        <v>6</v>
      </c>
      <c r="AI214" s="520"/>
      <c r="AJ214" s="523">
        <v>2</v>
      </c>
      <c r="AK214" s="524"/>
      <c r="AL214" s="527">
        <f>IF(AH214=0,0,(AJ214/AH214)*100)</f>
        <v>33.333333333333329</v>
      </c>
      <c r="AM214" s="528"/>
      <c r="AN214" s="519">
        <v>3</v>
      </c>
      <c r="AO214" s="520"/>
      <c r="AP214" s="523">
        <v>2</v>
      </c>
      <c r="AQ214" s="524"/>
      <c r="AR214" s="527">
        <f>IF(AN214=0,0,(AP214/AN214)*100)</f>
        <v>66.666666666666657</v>
      </c>
      <c r="AS214" s="528"/>
      <c r="AT214" s="541">
        <f>AB214+AH214+AN214</f>
        <v>9</v>
      </c>
      <c r="AU214" s="542"/>
      <c r="AV214" s="545">
        <f>AD214+AJ214+AP214</f>
        <v>4</v>
      </c>
      <c r="AW214" s="546"/>
      <c r="AX214" s="527">
        <f>IF(AT214=0,0,(AV214/AT214)*100)</f>
        <v>44.444444444444443</v>
      </c>
      <c r="AY214" s="528"/>
      <c r="AZ214" s="519"/>
      <c r="BA214" s="520"/>
      <c r="BB214" s="523"/>
      <c r="BC214" s="524"/>
      <c r="BD214" s="527">
        <f>IF(AZ214=0,0,(BB214/AZ214)*100)</f>
        <v>0</v>
      </c>
      <c r="BE214" s="528"/>
      <c r="BF214" s="541">
        <f>AT214+AZ214</f>
        <v>9</v>
      </c>
      <c r="BG214" s="542"/>
      <c r="BH214" s="545">
        <f>AV214+BB214</f>
        <v>4</v>
      </c>
      <c r="BI214" s="546"/>
      <c r="BJ214" s="527">
        <f>IF(BF214=0,0,(BH214/BF214)*100)</f>
        <v>44.444444444444443</v>
      </c>
      <c r="BK214" s="528"/>
      <c r="BL214" s="549">
        <f>(AD214*2)+(AJ214*2)+(AP214*3)+BB214</f>
        <v>10</v>
      </c>
      <c r="BM214" s="550"/>
      <c r="BN214" s="551"/>
      <c r="BO214" s="501" t="e">
        <f>(BL214*BR$200)+(N214*BR$201)+(X214*BR$202)+(R214*BR$203)+(V214*BR$204)+(Z214*BR$205)</f>
        <v>#REF!</v>
      </c>
      <c r="BP214" s="501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06"/>
      <c r="C215" s="503" t="str">
        <f>IF(ROSTER!D$22="","",ROSTER!D$22)</f>
        <v>Harding</v>
      </c>
      <c r="D215" s="504"/>
      <c r="E215" s="510"/>
      <c r="F215" s="512"/>
      <c r="G215" s="514"/>
      <c r="H215" s="517"/>
      <c r="I215" s="518"/>
      <c r="J215" s="521"/>
      <c r="K215" s="522"/>
      <c r="L215" s="525"/>
      <c r="M215" s="526"/>
      <c r="N215" s="539" t="s">
        <v>14</v>
      </c>
      <c r="O215" s="540"/>
      <c r="P215" s="521"/>
      <c r="Q215" s="522"/>
      <c r="R215" s="525"/>
      <c r="S215" s="526"/>
      <c r="T215" s="529"/>
      <c r="U215" s="530"/>
      <c r="V215" s="532"/>
      <c r="W215" s="518"/>
      <c r="X215" s="521"/>
      <c r="Y215" s="518"/>
      <c r="Z215" s="521"/>
      <c r="AA215" s="518"/>
      <c r="AB215" s="521"/>
      <c r="AC215" s="522"/>
      <c r="AD215" s="525"/>
      <c r="AE215" s="526"/>
      <c r="AF215" s="535"/>
      <c r="AG215" s="536"/>
      <c r="AH215" s="521"/>
      <c r="AI215" s="522"/>
      <c r="AJ215" s="525"/>
      <c r="AK215" s="526"/>
      <c r="AL215" s="529"/>
      <c r="AM215" s="530"/>
      <c r="AN215" s="521"/>
      <c r="AO215" s="522"/>
      <c r="AP215" s="525"/>
      <c r="AQ215" s="526"/>
      <c r="AR215" s="529"/>
      <c r="AS215" s="530"/>
      <c r="AT215" s="543"/>
      <c r="AU215" s="544"/>
      <c r="AV215" s="547"/>
      <c r="AW215" s="548"/>
      <c r="AX215" s="529"/>
      <c r="AY215" s="530"/>
      <c r="AZ215" s="521"/>
      <c r="BA215" s="522"/>
      <c r="BB215" s="525"/>
      <c r="BC215" s="526"/>
      <c r="BD215" s="529"/>
      <c r="BE215" s="530"/>
      <c r="BF215" s="543"/>
      <c r="BG215" s="544"/>
      <c r="BH215" s="547"/>
      <c r="BI215" s="548"/>
      <c r="BJ215" s="529"/>
      <c r="BK215" s="530"/>
      <c r="BL215" s="552"/>
      <c r="BM215" s="553"/>
      <c r="BN215" s="554"/>
      <c r="BO215" s="502"/>
      <c r="BP215" s="502"/>
      <c r="BQ215" s="54"/>
      <c r="BR215" s="54"/>
      <c r="BS215" s="54"/>
    </row>
    <row r="216" spans="1:71" ht="21.75" customHeight="1" x14ac:dyDescent="0.2">
      <c r="A216" s="54"/>
      <c r="B216" s="505" t="str">
        <f>IF(ROSTER!B24="","",ROSTER!B24)</f>
        <v>22</v>
      </c>
      <c r="C216" s="507" t="str">
        <f>IF(ROSTER!C$24="","",ROSTER!C$24)</f>
        <v>Sara</v>
      </c>
      <c r="D216" s="508"/>
      <c r="E216" s="509"/>
      <c r="F216" s="511">
        <f>IF(E216="y",1,IF(E216="S",1,0))</f>
        <v>0</v>
      </c>
      <c r="G216" s="513">
        <f>IF(E216="S",1,0)</f>
        <v>0</v>
      </c>
      <c r="H216" s="515"/>
      <c r="I216" s="516"/>
      <c r="J216" s="519">
        <v>2</v>
      </c>
      <c r="K216" s="520"/>
      <c r="L216" s="523">
        <v>1</v>
      </c>
      <c r="M216" s="524"/>
      <c r="N216" s="537">
        <f>L216+J216</f>
        <v>3</v>
      </c>
      <c r="O216" s="538"/>
      <c r="P216" s="519">
        <v>1</v>
      </c>
      <c r="Q216" s="520"/>
      <c r="R216" s="523">
        <v>1</v>
      </c>
      <c r="S216" s="524"/>
      <c r="T216" s="527">
        <f t="shared" ref="T216" si="178">R216-P216</f>
        <v>0</v>
      </c>
      <c r="U216" s="528"/>
      <c r="V216" s="531"/>
      <c r="W216" s="516"/>
      <c r="X216" s="519"/>
      <c r="Y216" s="516"/>
      <c r="Z216" s="519"/>
      <c r="AA216" s="516"/>
      <c r="AB216" s="519"/>
      <c r="AC216" s="520"/>
      <c r="AD216" s="523"/>
      <c r="AE216" s="524"/>
      <c r="AF216" s="533">
        <f>IF(AB216=0,0,(AD216/AB216)*100)</f>
        <v>0</v>
      </c>
      <c r="AG216" s="534"/>
      <c r="AH216" s="519">
        <v>9</v>
      </c>
      <c r="AI216" s="520"/>
      <c r="AJ216" s="523">
        <v>3</v>
      </c>
      <c r="AK216" s="524"/>
      <c r="AL216" s="527">
        <f>IF(AH216=0,0,(AJ216/AH216)*100)</f>
        <v>33.333333333333329</v>
      </c>
      <c r="AM216" s="528"/>
      <c r="AN216" s="519"/>
      <c r="AO216" s="520"/>
      <c r="AP216" s="523"/>
      <c r="AQ216" s="524"/>
      <c r="AR216" s="527">
        <f>IF(AN216=0,0,(AP216/AN216)*100)</f>
        <v>0</v>
      </c>
      <c r="AS216" s="528"/>
      <c r="AT216" s="541">
        <f>AB216+AH216+AN216</f>
        <v>9</v>
      </c>
      <c r="AU216" s="542"/>
      <c r="AV216" s="545">
        <f>AD216+AJ216+AP216</f>
        <v>3</v>
      </c>
      <c r="AW216" s="546"/>
      <c r="AX216" s="527">
        <f>IF(AT216=0,0,(AV216/AT216)*100)</f>
        <v>33.333333333333329</v>
      </c>
      <c r="AY216" s="528"/>
      <c r="AZ216" s="519"/>
      <c r="BA216" s="520"/>
      <c r="BB216" s="523"/>
      <c r="BC216" s="524"/>
      <c r="BD216" s="527">
        <f>IF(AZ216=0,0,(BB216/AZ216)*100)</f>
        <v>0</v>
      </c>
      <c r="BE216" s="528"/>
      <c r="BF216" s="541">
        <f>AT216+AZ216</f>
        <v>9</v>
      </c>
      <c r="BG216" s="542"/>
      <c r="BH216" s="545">
        <f>AV216+BB216</f>
        <v>3</v>
      </c>
      <c r="BI216" s="546"/>
      <c r="BJ216" s="527">
        <f>IF(BF216=0,0,(BH216/BF216)*100)</f>
        <v>33.333333333333329</v>
      </c>
      <c r="BK216" s="528"/>
      <c r="BL216" s="549">
        <f>(AD216*2)+(AJ216*2)+(AP216*3)+BB216</f>
        <v>6</v>
      </c>
      <c r="BM216" s="550"/>
      <c r="BN216" s="551"/>
      <c r="BO216" s="501" t="e">
        <f>(BL216*BR$200)+(N216*BR$201)+(X216*BR$202)+(R216*BR$203)+(V216*BR$204)+(Z216*BR$205)</f>
        <v>#REF!</v>
      </c>
      <c r="BP216" s="501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06"/>
      <c r="C217" s="503" t="str">
        <f>IF(ROSTER!D$24="","",ROSTER!D$24)</f>
        <v>Hamson</v>
      </c>
      <c r="D217" s="504"/>
      <c r="E217" s="510"/>
      <c r="F217" s="512"/>
      <c r="G217" s="514"/>
      <c r="H217" s="517"/>
      <c r="I217" s="518"/>
      <c r="J217" s="521"/>
      <c r="K217" s="522"/>
      <c r="L217" s="525"/>
      <c r="M217" s="526"/>
      <c r="N217" s="539" t="s">
        <v>14</v>
      </c>
      <c r="O217" s="540"/>
      <c r="P217" s="521"/>
      <c r="Q217" s="522"/>
      <c r="R217" s="525"/>
      <c r="S217" s="526"/>
      <c r="T217" s="529"/>
      <c r="U217" s="530"/>
      <c r="V217" s="532"/>
      <c r="W217" s="518"/>
      <c r="X217" s="521"/>
      <c r="Y217" s="518"/>
      <c r="Z217" s="521"/>
      <c r="AA217" s="518"/>
      <c r="AB217" s="521"/>
      <c r="AC217" s="522"/>
      <c r="AD217" s="525"/>
      <c r="AE217" s="526"/>
      <c r="AF217" s="535"/>
      <c r="AG217" s="536"/>
      <c r="AH217" s="521"/>
      <c r="AI217" s="522"/>
      <c r="AJ217" s="525"/>
      <c r="AK217" s="526"/>
      <c r="AL217" s="529"/>
      <c r="AM217" s="530"/>
      <c r="AN217" s="521"/>
      <c r="AO217" s="522"/>
      <c r="AP217" s="525"/>
      <c r="AQ217" s="526"/>
      <c r="AR217" s="529"/>
      <c r="AS217" s="530"/>
      <c r="AT217" s="543"/>
      <c r="AU217" s="544"/>
      <c r="AV217" s="547"/>
      <c r="AW217" s="548"/>
      <c r="AX217" s="529"/>
      <c r="AY217" s="530"/>
      <c r="AZ217" s="521"/>
      <c r="BA217" s="522"/>
      <c r="BB217" s="525"/>
      <c r="BC217" s="526"/>
      <c r="BD217" s="529"/>
      <c r="BE217" s="530"/>
      <c r="BF217" s="543"/>
      <c r="BG217" s="544"/>
      <c r="BH217" s="547"/>
      <c r="BI217" s="548"/>
      <c r="BJ217" s="529"/>
      <c r="BK217" s="530"/>
      <c r="BL217" s="552"/>
      <c r="BM217" s="553"/>
      <c r="BN217" s="554"/>
      <c r="BO217" s="502"/>
      <c r="BP217" s="502"/>
      <c r="BQ217" s="54"/>
      <c r="BR217" s="54"/>
      <c r="BS217" s="54"/>
    </row>
    <row r="218" spans="1:71" ht="21.75" customHeight="1" x14ac:dyDescent="0.2">
      <c r="A218" s="54"/>
      <c r="B218" s="505" t="str">
        <f>IF(ROSTER!B26="","",ROSTER!B26)</f>
        <v>30</v>
      </c>
      <c r="C218" s="507" t="str">
        <f>IF(ROSTER!C$26="","",ROSTER!C$26)</f>
        <v>Kate</v>
      </c>
      <c r="D218" s="508"/>
      <c r="E218" s="509"/>
      <c r="F218" s="511">
        <f>IF(E218="y",1,IF(E218="S",1,0))</f>
        <v>0</v>
      </c>
      <c r="G218" s="513">
        <f>IF(E218="S",1,0)</f>
        <v>0</v>
      </c>
      <c r="H218" s="515"/>
      <c r="I218" s="516"/>
      <c r="J218" s="519"/>
      <c r="K218" s="520"/>
      <c r="L218" s="523">
        <v>2</v>
      </c>
      <c r="M218" s="524"/>
      <c r="N218" s="537">
        <f>L218+J218</f>
        <v>2</v>
      </c>
      <c r="O218" s="538"/>
      <c r="P218" s="519">
        <v>2</v>
      </c>
      <c r="Q218" s="520"/>
      <c r="R218" s="523"/>
      <c r="S218" s="524"/>
      <c r="T218" s="527">
        <f t="shared" ref="T218" si="179">R218-P218</f>
        <v>-2</v>
      </c>
      <c r="U218" s="528"/>
      <c r="V218" s="531"/>
      <c r="W218" s="516"/>
      <c r="X218" s="519">
        <v>1</v>
      </c>
      <c r="Y218" s="516"/>
      <c r="Z218" s="519"/>
      <c r="AA218" s="516"/>
      <c r="AB218" s="519"/>
      <c r="AC218" s="520"/>
      <c r="AD218" s="523"/>
      <c r="AE218" s="524"/>
      <c r="AF218" s="533">
        <f>IF(AB218=0,0,(AD218/AB218)*100)</f>
        <v>0</v>
      </c>
      <c r="AG218" s="534"/>
      <c r="AH218" s="519">
        <v>2</v>
      </c>
      <c r="AI218" s="520"/>
      <c r="AJ218" s="523">
        <v>1</v>
      </c>
      <c r="AK218" s="524"/>
      <c r="AL218" s="527">
        <f>IF(AH218=0,0,(AJ218/AH218)*100)</f>
        <v>50</v>
      </c>
      <c r="AM218" s="528"/>
      <c r="AN218" s="519"/>
      <c r="AO218" s="520"/>
      <c r="AP218" s="523"/>
      <c r="AQ218" s="524"/>
      <c r="AR218" s="527">
        <f>IF(AN218=0,0,(AP218/AN218)*100)</f>
        <v>0</v>
      </c>
      <c r="AS218" s="528"/>
      <c r="AT218" s="541">
        <f>AB218+AH218+AN218</f>
        <v>2</v>
      </c>
      <c r="AU218" s="542"/>
      <c r="AV218" s="545">
        <f>AD218+AJ218+AP218</f>
        <v>1</v>
      </c>
      <c r="AW218" s="546"/>
      <c r="AX218" s="527">
        <f>IF(AT218=0,0,(AV218/AT218)*100)</f>
        <v>50</v>
      </c>
      <c r="AY218" s="528"/>
      <c r="AZ218" s="519"/>
      <c r="BA218" s="520"/>
      <c r="BB218" s="523"/>
      <c r="BC218" s="524"/>
      <c r="BD218" s="527">
        <f>IF(AZ218=0,0,(BB218/AZ218)*100)</f>
        <v>0</v>
      </c>
      <c r="BE218" s="528"/>
      <c r="BF218" s="541">
        <f>AT218+AZ218</f>
        <v>2</v>
      </c>
      <c r="BG218" s="542"/>
      <c r="BH218" s="545">
        <f>AV218+BB218</f>
        <v>1</v>
      </c>
      <c r="BI218" s="546"/>
      <c r="BJ218" s="527">
        <f>IF(BF218=0,0,(BH218/BF218)*100)</f>
        <v>50</v>
      </c>
      <c r="BK218" s="528"/>
      <c r="BL218" s="549">
        <f>(AD218*2)+(AJ218*2)+(AP218*3)+BB218</f>
        <v>2</v>
      </c>
      <c r="BM218" s="550"/>
      <c r="BN218" s="551"/>
      <c r="BO218" s="501" t="e">
        <f>(BL218*BR$200)+(N218*BR$201)+(X218*BR$202)+(R218*BR$203)+(V218*BR$204)+(Z218*BR$205)</f>
        <v>#REF!</v>
      </c>
      <c r="BP218" s="501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06"/>
      <c r="C219" s="503" t="str">
        <f>IF(ROSTER!D$26="","",ROSTER!D$26)</f>
        <v>Vorwaller</v>
      </c>
      <c r="D219" s="504"/>
      <c r="E219" s="510"/>
      <c r="F219" s="512"/>
      <c r="G219" s="514"/>
      <c r="H219" s="517"/>
      <c r="I219" s="518"/>
      <c r="J219" s="521"/>
      <c r="K219" s="522"/>
      <c r="L219" s="525"/>
      <c r="M219" s="526"/>
      <c r="N219" s="539" t="s">
        <v>14</v>
      </c>
      <c r="O219" s="540"/>
      <c r="P219" s="521"/>
      <c r="Q219" s="522"/>
      <c r="R219" s="525"/>
      <c r="S219" s="526"/>
      <c r="T219" s="529"/>
      <c r="U219" s="530"/>
      <c r="V219" s="532"/>
      <c r="W219" s="518"/>
      <c r="X219" s="521"/>
      <c r="Y219" s="518"/>
      <c r="Z219" s="521"/>
      <c r="AA219" s="518"/>
      <c r="AB219" s="521"/>
      <c r="AC219" s="522"/>
      <c r="AD219" s="525"/>
      <c r="AE219" s="526"/>
      <c r="AF219" s="535"/>
      <c r="AG219" s="536"/>
      <c r="AH219" s="521"/>
      <c r="AI219" s="522"/>
      <c r="AJ219" s="525"/>
      <c r="AK219" s="526"/>
      <c r="AL219" s="529"/>
      <c r="AM219" s="530"/>
      <c r="AN219" s="521"/>
      <c r="AO219" s="522"/>
      <c r="AP219" s="525"/>
      <c r="AQ219" s="526"/>
      <c r="AR219" s="529"/>
      <c r="AS219" s="530"/>
      <c r="AT219" s="543"/>
      <c r="AU219" s="544"/>
      <c r="AV219" s="547"/>
      <c r="AW219" s="548"/>
      <c r="AX219" s="529"/>
      <c r="AY219" s="530"/>
      <c r="AZ219" s="521"/>
      <c r="BA219" s="522"/>
      <c r="BB219" s="525"/>
      <c r="BC219" s="526"/>
      <c r="BD219" s="529"/>
      <c r="BE219" s="530"/>
      <c r="BF219" s="543"/>
      <c r="BG219" s="544"/>
      <c r="BH219" s="547"/>
      <c r="BI219" s="548"/>
      <c r="BJ219" s="529"/>
      <c r="BK219" s="530"/>
      <c r="BL219" s="552"/>
      <c r="BM219" s="553"/>
      <c r="BN219" s="554"/>
      <c r="BO219" s="502"/>
      <c r="BP219" s="502"/>
      <c r="BQ219" s="54"/>
      <c r="BR219" s="54"/>
      <c r="BS219" s="54"/>
    </row>
    <row r="220" spans="1:71" ht="21.75" customHeight="1" x14ac:dyDescent="0.2">
      <c r="A220" s="54"/>
      <c r="B220" s="505" t="str">
        <f>IF(ROSTER!B28="","",ROSTER!B28)</f>
        <v>32</v>
      </c>
      <c r="C220" s="507" t="str">
        <f>IF(ROSTER!C$28="","",ROSTER!C$28)</f>
        <v>Signe</v>
      </c>
      <c r="D220" s="508"/>
      <c r="E220" s="509"/>
      <c r="F220" s="511">
        <f>IF(E220="y",1,IF(E220="S",1,0))</f>
        <v>0</v>
      </c>
      <c r="G220" s="513">
        <f>IF(E220="S",1,0)</f>
        <v>0</v>
      </c>
      <c r="H220" s="515"/>
      <c r="I220" s="516"/>
      <c r="J220" s="519"/>
      <c r="K220" s="520"/>
      <c r="L220" s="523"/>
      <c r="M220" s="524"/>
      <c r="N220" s="537">
        <f>L220+J220</f>
        <v>0</v>
      </c>
      <c r="O220" s="538"/>
      <c r="P220" s="519"/>
      <c r="Q220" s="520"/>
      <c r="R220" s="523"/>
      <c r="S220" s="524"/>
      <c r="T220" s="527">
        <f t="shared" ref="T220" si="180">R220-P220</f>
        <v>0</v>
      </c>
      <c r="U220" s="528"/>
      <c r="V220" s="531"/>
      <c r="W220" s="516"/>
      <c r="X220" s="519"/>
      <c r="Y220" s="516"/>
      <c r="Z220" s="519"/>
      <c r="AA220" s="516"/>
      <c r="AB220" s="519"/>
      <c r="AC220" s="520"/>
      <c r="AD220" s="523"/>
      <c r="AE220" s="524"/>
      <c r="AF220" s="533">
        <f>IF(AB220=0,0,(AD220/AB220)*100)</f>
        <v>0</v>
      </c>
      <c r="AG220" s="534"/>
      <c r="AH220" s="519"/>
      <c r="AI220" s="520"/>
      <c r="AJ220" s="523"/>
      <c r="AK220" s="524"/>
      <c r="AL220" s="527">
        <f>IF(AH220=0,0,(AJ220/AH220)*100)</f>
        <v>0</v>
      </c>
      <c r="AM220" s="528"/>
      <c r="AN220" s="519"/>
      <c r="AO220" s="520"/>
      <c r="AP220" s="523"/>
      <c r="AQ220" s="524"/>
      <c r="AR220" s="527">
        <f>IF(AN220=0,0,(AP220/AN220)*100)</f>
        <v>0</v>
      </c>
      <c r="AS220" s="528"/>
      <c r="AT220" s="541">
        <f>AB220+AH220+AN220</f>
        <v>0</v>
      </c>
      <c r="AU220" s="542"/>
      <c r="AV220" s="545">
        <f>AD220+AJ220+AP220</f>
        <v>0</v>
      </c>
      <c r="AW220" s="546"/>
      <c r="AX220" s="527">
        <f>IF(AT220=0,0,(AV220/AT220)*100)</f>
        <v>0</v>
      </c>
      <c r="AY220" s="528"/>
      <c r="AZ220" s="519"/>
      <c r="BA220" s="520"/>
      <c r="BB220" s="523"/>
      <c r="BC220" s="524"/>
      <c r="BD220" s="527">
        <f>IF(AZ220=0,0,(BB220/AZ220)*100)</f>
        <v>0</v>
      </c>
      <c r="BE220" s="528"/>
      <c r="BF220" s="541">
        <f>AT220+AZ220</f>
        <v>0</v>
      </c>
      <c r="BG220" s="542"/>
      <c r="BH220" s="545">
        <f>AV220+BB220</f>
        <v>0</v>
      </c>
      <c r="BI220" s="546"/>
      <c r="BJ220" s="527">
        <f>IF(BF220=0,0,(BH220/BF220)*100)</f>
        <v>0</v>
      </c>
      <c r="BK220" s="528"/>
      <c r="BL220" s="549">
        <f>(AD220*2)+(AJ220*2)+(AP220*3)+BB220</f>
        <v>0</v>
      </c>
      <c r="BM220" s="550"/>
      <c r="BN220" s="551"/>
      <c r="BO220" s="501" t="e">
        <f>(BL220*BR$200)+(N220*BR$201)+(X220*BR$202)+(R220*BR$203)+(V220*BR$204)+(Z220*BR$205)</f>
        <v>#REF!</v>
      </c>
      <c r="BP220" s="501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06"/>
      <c r="C221" s="503" t="str">
        <f>IF(ROSTER!D$28="","",ROSTER!D$28)</f>
        <v>Glantz</v>
      </c>
      <c r="D221" s="504"/>
      <c r="E221" s="510"/>
      <c r="F221" s="512"/>
      <c r="G221" s="514"/>
      <c r="H221" s="517"/>
      <c r="I221" s="518"/>
      <c r="J221" s="521"/>
      <c r="K221" s="522"/>
      <c r="L221" s="525"/>
      <c r="M221" s="526"/>
      <c r="N221" s="539" t="s">
        <v>14</v>
      </c>
      <c r="O221" s="540"/>
      <c r="P221" s="521"/>
      <c r="Q221" s="522"/>
      <c r="R221" s="525"/>
      <c r="S221" s="526"/>
      <c r="T221" s="529"/>
      <c r="U221" s="530"/>
      <c r="V221" s="532"/>
      <c r="W221" s="518"/>
      <c r="X221" s="521"/>
      <c r="Y221" s="518"/>
      <c r="Z221" s="521"/>
      <c r="AA221" s="518"/>
      <c r="AB221" s="521"/>
      <c r="AC221" s="522"/>
      <c r="AD221" s="525"/>
      <c r="AE221" s="526"/>
      <c r="AF221" s="535"/>
      <c r="AG221" s="536"/>
      <c r="AH221" s="521"/>
      <c r="AI221" s="522"/>
      <c r="AJ221" s="525"/>
      <c r="AK221" s="526"/>
      <c r="AL221" s="529"/>
      <c r="AM221" s="530"/>
      <c r="AN221" s="521"/>
      <c r="AO221" s="522"/>
      <c r="AP221" s="525"/>
      <c r="AQ221" s="526"/>
      <c r="AR221" s="529"/>
      <c r="AS221" s="530"/>
      <c r="AT221" s="543"/>
      <c r="AU221" s="544"/>
      <c r="AV221" s="547"/>
      <c r="AW221" s="548"/>
      <c r="AX221" s="529"/>
      <c r="AY221" s="530"/>
      <c r="AZ221" s="521"/>
      <c r="BA221" s="522"/>
      <c r="BB221" s="525"/>
      <c r="BC221" s="526"/>
      <c r="BD221" s="529"/>
      <c r="BE221" s="530"/>
      <c r="BF221" s="543"/>
      <c r="BG221" s="544"/>
      <c r="BH221" s="547"/>
      <c r="BI221" s="548"/>
      <c r="BJ221" s="529"/>
      <c r="BK221" s="530"/>
      <c r="BL221" s="552"/>
      <c r="BM221" s="553"/>
      <c r="BN221" s="554"/>
      <c r="BO221" s="502"/>
      <c r="BP221" s="502"/>
      <c r="BQ221" s="54"/>
      <c r="BR221" s="54"/>
      <c r="BS221" s="54"/>
    </row>
    <row r="222" spans="1:71" ht="21.75" customHeight="1" x14ac:dyDescent="0.2">
      <c r="A222" s="54"/>
      <c r="B222" s="505" t="str">
        <f>IF(ROSTER!B30="","",ROSTER!B30)</f>
        <v>34</v>
      </c>
      <c r="C222" s="507" t="str">
        <f>IF(ROSTER!C$30="","",ROSTER!C$30)</f>
        <v/>
      </c>
      <c r="D222" s="508"/>
      <c r="E222" s="509"/>
      <c r="F222" s="511">
        <f>IF(E222="y",1,IF(E222="S",1,0))</f>
        <v>0</v>
      </c>
      <c r="G222" s="513">
        <f>IF(E222="S",1,0)</f>
        <v>0</v>
      </c>
      <c r="H222" s="515"/>
      <c r="I222" s="516"/>
      <c r="J222" s="519"/>
      <c r="K222" s="520"/>
      <c r="L222" s="523"/>
      <c r="M222" s="524"/>
      <c r="N222" s="537">
        <f>L222+J222</f>
        <v>0</v>
      </c>
      <c r="O222" s="538"/>
      <c r="P222" s="519"/>
      <c r="Q222" s="520"/>
      <c r="R222" s="523"/>
      <c r="S222" s="524"/>
      <c r="T222" s="527">
        <f t="shared" ref="T222" si="181">R222-P222</f>
        <v>0</v>
      </c>
      <c r="U222" s="528"/>
      <c r="V222" s="531"/>
      <c r="W222" s="516"/>
      <c r="X222" s="519"/>
      <c r="Y222" s="516"/>
      <c r="Z222" s="519"/>
      <c r="AA222" s="516"/>
      <c r="AB222" s="519"/>
      <c r="AC222" s="520"/>
      <c r="AD222" s="523"/>
      <c r="AE222" s="524"/>
      <c r="AF222" s="533">
        <f>IF(AB222=0,0,(AD222/AB222)*100)</f>
        <v>0</v>
      </c>
      <c r="AG222" s="534"/>
      <c r="AH222" s="519"/>
      <c r="AI222" s="520"/>
      <c r="AJ222" s="523"/>
      <c r="AK222" s="524"/>
      <c r="AL222" s="527">
        <f>IF(AH222=0,0,(AJ222/AH222)*100)</f>
        <v>0</v>
      </c>
      <c r="AM222" s="528"/>
      <c r="AN222" s="519"/>
      <c r="AO222" s="520"/>
      <c r="AP222" s="523"/>
      <c r="AQ222" s="524"/>
      <c r="AR222" s="527">
        <f>IF(AN222=0,0,(AP222/AN222)*100)</f>
        <v>0</v>
      </c>
      <c r="AS222" s="528"/>
      <c r="AT222" s="541">
        <f>AB222+AH222+AN222</f>
        <v>0</v>
      </c>
      <c r="AU222" s="542"/>
      <c r="AV222" s="545">
        <f>AD222+AJ222+AP222</f>
        <v>0</v>
      </c>
      <c r="AW222" s="546"/>
      <c r="AX222" s="527">
        <f>IF(AT222=0,0,(AV222/AT222)*100)</f>
        <v>0</v>
      </c>
      <c r="AY222" s="528"/>
      <c r="AZ222" s="519"/>
      <c r="BA222" s="520"/>
      <c r="BB222" s="523"/>
      <c r="BC222" s="524"/>
      <c r="BD222" s="527">
        <f>IF(AZ222=0,0,(BB222/AZ222)*100)</f>
        <v>0</v>
      </c>
      <c r="BE222" s="528"/>
      <c r="BF222" s="541">
        <f>AT222+AZ222</f>
        <v>0</v>
      </c>
      <c r="BG222" s="542"/>
      <c r="BH222" s="545">
        <f>AV222+BB222</f>
        <v>0</v>
      </c>
      <c r="BI222" s="546"/>
      <c r="BJ222" s="527">
        <f>IF(BF222=0,0,(BH222/BF222)*100)</f>
        <v>0</v>
      </c>
      <c r="BK222" s="528"/>
      <c r="BL222" s="549">
        <f>(AD222*2)+(AJ222*2)+(AP222*3)+BB222</f>
        <v>0</v>
      </c>
      <c r="BM222" s="550"/>
      <c r="BN222" s="551"/>
      <c r="BO222" s="501" t="e">
        <f>(BL222*BR$200)+(N222*BR$201)+(X222*BR$202)+(R222*BR$203)+(V222*BR$204)+(Z222*BR$205)</f>
        <v>#REF!</v>
      </c>
      <c r="BP222" s="501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06"/>
      <c r="C223" s="503" t="str">
        <f>IF(ROSTER!D$30="","",ROSTER!D$30)</f>
        <v/>
      </c>
      <c r="D223" s="504"/>
      <c r="E223" s="510"/>
      <c r="F223" s="512"/>
      <c r="G223" s="514"/>
      <c r="H223" s="517"/>
      <c r="I223" s="518"/>
      <c r="J223" s="521"/>
      <c r="K223" s="522"/>
      <c r="L223" s="525"/>
      <c r="M223" s="526"/>
      <c r="N223" s="539" t="s">
        <v>14</v>
      </c>
      <c r="O223" s="540"/>
      <c r="P223" s="521"/>
      <c r="Q223" s="522"/>
      <c r="R223" s="525"/>
      <c r="S223" s="526"/>
      <c r="T223" s="529"/>
      <c r="U223" s="530"/>
      <c r="V223" s="532"/>
      <c r="W223" s="518"/>
      <c r="X223" s="521"/>
      <c r="Y223" s="518"/>
      <c r="Z223" s="521"/>
      <c r="AA223" s="518"/>
      <c r="AB223" s="521"/>
      <c r="AC223" s="522"/>
      <c r="AD223" s="525"/>
      <c r="AE223" s="526"/>
      <c r="AF223" s="535"/>
      <c r="AG223" s="536"/>
      <c r="AH223" s="521"/>
      <c r="AI223" s="522"/>
      <c r="AJ223" s="525"/>
      <c r="AK223" s="526"/>
      <c r="AL223" s="529"/>
      <c r="AM223" s="530"/>
      <c r="AN223" s="521"/>
      <c r="AO223" s="522"/>
      <c r="AP223" s="525"/>
      <c r="AQ223" s="526"/>
      <c r="AR223" s="529"/>
      <c r="AS223" s="530"/>
      <c r="AT223" s="543"/>
      <c r="AU223" s="544"/>
      <c r="AV223" s="547"/>
      <c r="AW223" s="548"/>
      <c r="AX223" s="529"/>
      <c r="AY223" s="530"/>
      <c r="AZ223" s="521"/>
      <c r="BA223" s="522"/>
      <c r="BB223" s="525"/>
      <c r="BC223" s="526"/>
      <c r="BD223" s="529"/>
      <c r="BE223" s="530"/>
      <c r="BF223" s="543"/>
      <c r="BG223" s="544"/>
      <c r="BH223" s="547"/>
      <c r="BI223" s="548"/>
      <c r="BJ223" s="529"/>
      <c r="BK223" s="530"/>
      <c r="BL223" s="552"/>
      <c r="BM223" s="553"/>
      <c r="BN223" s="554"/>
      <c r="BO223" s="502"/>
      <c r="BP223" s="502"/>
      <c r="BQ223" s="54"/>
      <c r="BR223" s="54"/>
      <c r="BS223" s="54"/>
    </row>
    <row r="224" spans="1:71" ht="21.75" customHeight="1" x14ac:dyDescent="0.2">
      <c r="A224" s="54"/>
      <c r="B224" s="505" t="str">
        <f>IF(ROSTER!B32="","",ROSTER!B32)</f>
        <v>42</v>
      </c>
      <c r="C224" s="507" t="str">
        <f>IF(ROSTER!C$32="","",ROSTER!C$32)</f>
        <v/>
      </c>
      <c r="D224" s="508"/>
      <c r="E224" s="509"/>
      <c r="F224" s="511">
        <f>IF(E224="y",1,IF(E224="S",1,0))</f>
        <v>0</v>
      </c>
      <c r="G224" s="513">
        <f>IF(E224="S",1,0)</f>
        <v>0</v>
      </c>
      <c r="H224" s="515"/>
      <c r="I224" s="516"/>
      <c r="J224" s="519"/>
      <c r="K224" s="520"/>
      <c r="L224" s="523"/>
      <c r="M224" s="524"/>
      <c r="N224" s="537">
        <f>L224+J224</f>
        <v>0</v>
      </c>
      <c r="O224" s="538"/>
      <c r="P224" s="519"/>
      <c r="Q224" s="520"/>
      <c r="R224" s="523"/>
      <c r="S224" s="524"/>
      <c r="T224" s="527">
        <f t="shared" ref="T224" si="182">R224-P224</f>
        <v>0</v>
      </c>
      <c r="U224" s="528"/>
      <c r="V224" s="531"/>
      <c r="W224" s="516"/>
      <c r="X224" s="519"/>
      <c r="Y224" s="516"/>
      <c r="Z224" s="519"/>
      <c r="AA224" s="516"/>
      <c r="AB224" s="519"/>
      <c r="AC224" s="520"/>
      <c r="AD224" s="523"/>
      <c r="AE224" s="524"/>
      <c r="AF224" s="533">
        <f>IF(AB224=0,0,(AD224/AB224)*100)</f>
        <v>0</v>
      </c>
      <c r="AG224" s="534"/>
      <c r="AH224" s="519"/>
      <c r="AI224" s="520"/>
      <c r="AJ224" s="523"/>
      <c r="AK224" s="524"/>
      <c r="AL224" s="527">
        <f>IF(AH224=0,0,(AJ224/AH224)*100)</f>
        <v>0</v>
      </c>
      <c r="AM224" s="528"/>
      <c r="AN224" s="519"/>
      <c r="AO224" s="520"/>
      <c r="AP224" s="523"/>
      <c r="AQ224" s="524"/>
      <c r="AR224" s="527">
        <f>IF(AN224=0,0,(AP224/AN224)*100)</f>
        <v>0</v>
      </c>
      <c r="AS224" s="528"/>
      <c r="AT224" s="541">
        <f>AB224+AH224+AN224</f>
        <v>0</v>
      </c>
      <c r="AU224" s="542"/>
      <c r="AV224" s="545">
        <f>AD224+AJ224+AP224</f>
        <v>0</v>
      </c>
      <c r="AW224" s="546"/>
      <c r="AX224" s="527">
        <f>IF(AT224=0,0,(AV224/AT224)*100)</f>
        <v>0</v>
      </c>
      <c r="AY224" s="528"/>
      <c r="AZ224" s="519"/>
      <c r="BA224" s="520"/>
      <c r="BB224" s="523"/>
      <c r="BC224" s="524"/>
      <c r="BD224" s="527">
        <f>IF(AZ224=0,0,(BB224/AZ224)*100)</f>
        <v>0</v>
      </c>
      <c r="BE224" s="528"/>
      <c r="BF224" s="541">
        <f>AT224+AZ224</f>
        <v>0</v>
      </c>
      <c r="BG224" s="542"/>
      <c r="BH224" s="545">
        <f>AV224+BB224</f>
        <v>0</v>
      </c>
      <c r="BI224" s="546"/>
      <c r="BJ224" s="527">
        <f>IF(BF224=0,0,(BH224/BF224)*100)</f>
        <v>0</v>
      </c>
      <c r="BK224" s="528"/>
      <c r="BL224" s="549">
        <f>(AD224*2)+(AJ224*2)+(AP224*3)+BB224</f>
        <v>0</v>
      </c>
      <c r="BM224" s="550"/>
      <c r="BN224" s="551"/>
      <c r="BO224" s="501" t="e">
        <f>(BL224*BR$200)+(N224*BR$201)+(X224*BR$202)+(R224*BR$203)+(V224*BR$204)+(Z224*BR$205)</f>
        <v>#REF!</v>
      </c>
      <c r="BP224" s="501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06"/>
      <c r="C225" s="503" t="str">
        <f>IF(ROSTER!D$32="","",ROSTER!D$32)</f>
        <v/>
      </c>
      <c r="D225" s="504"/>
      <c r="E225" s="510"/>
      <c r="F225" s="512"/>
      <c r="G225" s="514"/>
      <c r="H225" s="517"/>
      <c r="I225" s="518"/>
      <c r="J225" s="521"/>
      <c r="K225" s="522"/>
      <c r="L225" s="525"/>
      <c r="M225" s="526"/>
      <c r="N225" s="539" t="s">
        <v>14</v>
      </c>
      <c r="O225" s="540"/>
      <c r="P225" s="521"/>
      <c r="Q225" s="522"/>
      <c r="R225" s="525"/>
      <c r="S225" s="526"/>
      <c r="T225" s="529"/>
      <c r="U225" s="530"/>
      <c r="V225" s="532"/>
      <c r="W225" s="518"/>
      <c r="X225" s="521"/>
      <c r="Y225" s="518"/>
      <c r="Z225" s="521"/>
      <c r="AA225" s="518"/>
      <c r="AB225" s="521"/>
      <c r="AC225" s="522"/>
      <c r="AD225" s="525"/>
      <c r="AE225" s="526"/>
      <c r="AF225" s="535"/>
      <c r="AG225" s="536"/>
      <c r="AH225" s="521"/>
      <c r="AI225" s="522"/>
      <c r="AJ225" s="525"/>
      <c r="AK225" s="526"/>
      <c r="AL225" s="529"/>
      <c r="AM225" s="530"/>
      <c r="AN225" s="521"/>
      <c r="AO225" s="522"/>
      <c r="AP225" s="525"/>
      <c r="AQ225" s="526"/>
      <c r="AR225" s="529"/>
      <c r="AS225" s="530"/>
      <c r="AT225" s="543"/>
      <c r="AU225" s="544"/>
      <c r="AV225" s="547"/>
      <c r="AW225" s="548"/>
      <c r="AX225" s="529"/>
      <c r="AY225" s="530"/>
      <c r="AZ225" s="521"/>
      <c r="BA225" s="522"/>
      <c r="BB225" s="525"/>
      <c r="BC225" s="526"/>
      <c r="BD225" s="529"/>
      <c r="BE225" s="530"/>
      <c r="BF225" s="543"/>
      <c r="BG225" s="544"/>
      <c r="BH225" s="547"/>
      <c r="BI225" s="548"/>
      <c r="BJ225" s="529"/>
      <c r="BK225" s="530"/>
      <c r="BL225" s="552"/>
      <c r="BM225" s="553"/>
      <c r="BN225" s="554"/>
      <c r="BO225" s="502"/>
      <c r="BP225" s="502"/>
      <c r="BQ225" s="54"/>
      <c r="BR225" s="54"/>
      <c r="BS225" s="54"/>
    </row>
    <row r="226" spans="1:71" ht="21.75" customHeight="1" x14ac:dyDescent="0.2">
      <c r="A226" s="54"/>
      <c r="B226" s="505" t="str">
        <f>IF(ROSTER!B34="","",ROSTER!B34)</f>
        <v/>
      </c>
      <c r="C226" s="507" t="str">
        <f>IF(ROSTER!C$34="","",ROSTER!C$34)</f>
        <v/>
      </c>
      <c r="D226" s="508"/>
      <c r="E226" s="509"/>
      <c r="F226" s="511">
        <f>IF(E226="y",1,IF(E226="S",1,0))</f>
        <v>0</v>
      </c>
      <c r="G226" s="513">
        <f>IF(E226="S",1,0)</f>
        <v>0</v>
      </c>
      <c r="H226" s="515"/>
      <c r="I226" s="516"/>
      <c r="J226" s="519">
        <v>1</v>
      </c>
      <c r="K226" s="520"/>
      <c r="L226" s="523"/>
      <c r="M226" s="524"/>
      <c r="N226" s="537">
        <f>L226+J226</f>
        <v>1</v>
      </c>
      <c r="O226" s="538"/>
      <c r="P226" s="519"/>
      <c r="Q226" s="520"/>
      <c r="R226" s="523"/>
      <c r="S226" s="524"/>
      <c r="T226" s="527">
        <f t="shared" ref="T226" si="183">R226-P226</f>
        <v>0</v>
      </c>
      <c r="U226" s="528"/>
      <c r="V226" s="531"/>
      <c r="W226" s="516"/>
      <c r="X226" s="519"/>
      <c r="Y226" s="516"/>
      <c r="Z226" s="519"/>
      <c r="AA226" s="516"/>
      <c r="AB226" s="519"/>
      <c r="AC226" s="520"/>
      <c r="AD226" s="523"/>
      <c r="AE226" s="524"/>
      <c r="AF226" s="533">
        <f>IF(AB226=0,0,(AD226/AB226)*100)</f>
        <v>0</v>
      </c>
      <c r="AG226" s="534"/>
      <c r="AH226" s="519"/>
      <c r="AI226" s="520"/>
      <c r="AJ226" s="523"/>
      <c r="AK226" s="524"/>
      <c r="AL226" s="527">
        <f>IF(AH226=0,0,(AJ226/AH226)*100)</f>
        <v>0</v>
      </c>
      <c r="AM226" s="528"/>
      <c r="AN226" s="519">
        <v>2</v>
      </c>
      <c r="AO226" s="520"/>
      <c r="AP226" s="523">
        <v>1</v>
      </c>
      <c r="AQ226" s="524"/>
      <c r="AR226" s="527">
        <f>IF(AN226=0,0,(AP226/AN226)*100)</f>
        <v>50</v>
      </c>
      <c r="AS226" s="528"/>
      <c r="AT226" s="541">
        <f>AB226+AH226+AN226</f>
        <v>2</v>
      </c>
      <c r="AU226" s="542"/>
      <c r="AV226" s="545">
        <f>AD226+AJ226+AP226</f>
        <v>1</v>
      </c>
      <c r="AW226" s="546"/>
      <c r="AX226" s="527">
        <f>IF(AT226=0,0,(AV226/AT226)*100)</f>
        <v>50</v>
      </c>
      <c r="AY226" s="528"/>
      <c r="AZ226" s="519"/>
      <c r="BA226" s="520"/>
      <c r="BB226" s="523"/>
      <c r="BC226" s="524"/>
      <c r="BD226" s="527">
        <f>IF(AZ226=0,0,(BB226/AZ226)*100)</f>
        <v>0</v>
      </c>
      <c r="BE226" s="528"/>
      <c r="BF226" s="541">
        <f>AT226+AZ226</f>
        <v>2</v>
      </c>
      <c r="BG226" s="542"/>
      <c r="BH226" s="545">
        <f>AV226+BB226</f>
        <v>1</v>
      </c>
      <c r="BI226" s="546"/>
      <c r="BJ226" s="527">
        <f>IF(BF226=0,0,(BH226/BF226)*100)</f>
        <v>50</v>
      </c>
      <c r="BK226" s="528"/>
      <c r="BL226" s="549">
        <f>(AD226*2)+(AJ226*2)+(AP226*3)+BB226</f>
        <v>3</v>
      </c>
      <c r="BM226" s="550"/>
      <c r="BN226" s="551"/>
      <c r="BO226" s="501" t="e">
        <f>(BL226*BR$200)+(N226*BR$201)+(X226*BR$202)+(R226*BR$203)+(V226*BR$204)+(Z226*BR$205)</f>
        <v>#REF!</v>
      </c>
      <c r="BP226" s="501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06"/>
      <c r="C227" s="503" t="str">
        <f>IF(ROSTER!D$34="","",ROSTER!D$34)</f>
        <v/>
      </c>
      <c r="D227" s="504"/>
      <c r="E227" s="510"/>
      <c r="F227" s="512"/>
      <c r="G227" s="514"/>
      <c r="H227" s="517"/>
      <c r="I227" s="518"/>
      <c r="J227" s="521"/>
      <c r="K227" s="522"/>
      <c r="L227" s="525"/>
      <c r="M227" s="526"/>
      <c r="N227" s="539" t="s">
        <v>14</v>
      </c>
      <c r="O227" s="540"/>
      <c r="P227" s="521"/>
      <c r="Q227" s="522"/>
      <c r="R227" s="525"/>
      <c r="S227" s="526"/>
      <c r="T227" s="529"/>
      <c r="U227" s="530"/>
      <c r="V227" s="532"/>
      <c r="W227" s="518"/>
      <c r="X227" s="521"/>
      <c r="Y227" s="518"/>
      <c r="Z227" s="521"/>
      <c r="AA227" s="518"/>
      <c r="AB227" s="521"/>
      <c r="AC227" s="522"/>
      <c r="AD227" s="525"/>
      <c r="AE227" s="526"/>
      <c r="AF227" s="535"/>
      <c r="AG227" s="536"/>
      <c r="AH227" s="521"/>
      <c r="AI227" s="522"/>
      <c r="AJ227" s="525"/>
      <c r="AK227" s="526"/>
      <c r="AL227" s="529"/>
      <c r="AM227" s="530"/>
      <c r="AN227" s="521"/>
      <c r="AO227" s="522"/>
      <c r="AP227" s="525"/>
      <c r="AQ227" s="526"/>
      <c r="AR227" s="529"/>
      <c r="AS227" s="530"/>
      <c r="AT227" s="543"/>
      <c r="AU227" s="544"/>
      <c r="AV227" s="547"/>
      <c r="AW227" s="548"/>
      <c r="AX227" s="529"/>
      <c r="AY227" s="530"/>
      <c r="AZ227" s="521"/>
      <c r="BA227" s="522"/>
      <c r="BB227" s="525"/>
      <c r="BC227" s="526"/>
      <c r="BD227" s="529"/>
      <c r="BE227" s="530"/>
      <c r="BF227" s="543"/>
      <c r="BG227" s="544"/>
      <c r="BH227" s="547"/>
      <c r="BI227" s="548"/>
      <c r="BJ227" s="529"/>
      <c r="BK227" s="530"/>
      <c r="BL227" s="552"/>
      <c r="BM227" s="553"/>
      <c r="BN227" s="554"/>
      <c r="BO227" s="502"/>
      <c r="BP227" s="502"/>
      <c r="BQ227" s="54"/>
      <c r="BR227" s="54"/>
      <c r="BS227" s="54"/>
    </row>
    <row r="228" spans="1:71" ht="21.75" customHeight="1" x14ac:dyDescent="0.2">
      <c r="A228" s="54"/>
      <c r="B228" s="505" t="str">
        <f>IF(ROSTER!B36="","",ROSTER!B36)</f>
        <v/>
      </c>
      <c r="C228" s="507" t="str">
        <f>IF(ROSTER!C$36="","",ROSTER!C$36)</f>
        <v>Heather</v>
      </c>
      <c r="D228" s="508"/>
      <c r="E228" s="509"/>
      <c r="F228" s="511">
        <f>IF(E228="y",1,IF(E228="S",1,0))</f>
        <v>0</v>
      </c>
      <c r="G228" s="513">
        <f>IF(E228="S",1,0)</f>
        <v>0</v>
      </c>
      <c r="H228" s="515"/>
      <c r="I228" s="516"/>
      <c r="J228" s="519">
        <v>1</v>
      </c>
      <c r="K228" s="520"/>
      <c r="L228" s="523">
        <v>1</v>
      </c>
      <c r="M228" s="524"/>
      <c r="N228" s="537">
        <f>L228+J228</f>
        <v>2</v>
      </c>
      <c r="O228" s="538"/>
      <c r="P228" s="519"/>
      <c r="Q228" s="520"/>
      <c r="R228" s="523"/>
      <c r="S228" s="524"/>
      <c r="T228" s="527">
        <f t="shared" ref="T228" si="184">R228-P228</f>
        <v>0</v>
      </c>
      <c r="U228" s="528"/>
      <c r="V228" s="531"/>
      <c r="W228" s="516"/>
      <c r="X228" s="519"/>
      <c r="Y228" s="516"/>
      <c r="Z228" s="519"/>
      <c r="AA228" s="516"/>
      <c r="AB228" s="519"/>
      <c r="AC228" s="520"/>
      <c r="AD228" s="523"/>
      <c r="AE228" s="524"/>
      <c r="AF228" s="533">
        <f>IF(AB228=0,0,(AD228/AB228)*100)</f>
        <v>0</v>
      </c>
      <c r="AG228" s="534"/>
      <c r="AH228" s="519">
        <v>1</v>
      </c>
      <c r="AI228" s="520"/>
      <c r="AJ228" s="523">
        <v>1</v>
      </c>
      <c r="AK228" s="524"/>
      <c r="AL228" s="527">
        <f>IF(AH228=0,0,(AJ228/AH228)*100)</f>
        <v>100</v>
      </c>
      <c r="AM228" s="528"/>
      <c r="AN228" s="519"/>
      <c r="AO228" s="520"/>
      <c r="AP228" s="523"/>
      <c r="AQ228" s="524"/>
      <c r="AR228" s="527">
        <f>IF(AN228=0,0,(AP228/AN228)*100)</f>
        <v>0</v>
      </c>
      <c r="AS228" s="528"/>
      <c r="AT228" s="541">
        <f>AB228+AH228+AN228</f>
        <v>1</v>
      </c>
      <c r="AU228" s="542"/>
      <c r="AV228" s="545">
        <f>AD228+AJ228+AP228</f>
        <v>1</v>
      </c>
      <c r="AW228" s="546"/>
      <c r="AX228" s="527">
        <f>IF(AT228=0,0,(AV228/AT228)*100)</f>
        <v>100</v>
      </c>
      <c r="AY228" s="528"/>
      <c r="AZ228" s="519"/>
      <c r="BA228" s="520"/>
      <c r="BB228" s="523"/>
      <c r="BC228" s="524"/>
      <c r="BD228" s="527">
        <f>IF(AZ228=0,0,(BB228/AZ228)*100)</f>
        <v>0</v>
      </c>
      <c r="BE228" s="528"/>
      <c r="BF228" s="541">
        <f>AT228+AZ228</f>
        <v>1</v>
      </c>
      <c r="BG228" s="542"/>
      <c r="BH228" s="545">
        <f>AV228+BB228</f>
        <v>1</v>
      </c>
      <c r="BI228" s="546"/>
      <c r="BJ228" s="527">
        <f>IF(BF228=0,0,(BH228/BF228)*100)</f>
        <v>100</v>
      </c>
      <c r="BK228" s="528"/>
      <c r="BL228" s="549">
        <f>(AD228*2)+(AJ228*2)+(AP228*3)+BB228</f>
        <v>2</v>
      </c>
      <c r="BM228" s="550"/>
      <c r="BN228" s="551"/>
      <c r="BO228" s="501" t="e">
        <f>(BL228*BR$200)+(N228*BR$201)+(X228*BR$202)+(R228*BR$203)+(V228*BR$204)+(Z228*BR$205)</f>
        <v>#REF!</v>
      </c>
      <c r="BP228" s="501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06"/>
      <c r="C229" s="503" t="str">
        <f>IF(ROSTER!D$36="","",ROSTER!D$36)</f>
        <v>Hamson</v>
      </c>
      <c r="D229" s="504"/>
      <c r="E229" s="510"/>
      <c r="F229" s="512"/>
      <c r="G229" s="514"/>
      <c r="H229" s="517"/>
      <c r="I229" s="518"/>
      <c r="J229" s="521"/>
      <c r="K229" s="522"/>
      <c r="L229" s="525"/>
      <c r="M229" s="526"/>
      <c r="N229" s="539" t="s">
        <v>14</v>
      </c>
      <c r="O229" s="540"/>
      <c r="P229" s="521"/>
      <c r="Q229" s="522"/>
      <c r="R229" s="525"/>
      <c r="S229" s="526"/>
      <c r="T229" s="529"/>
      <c r="U229" s="530"/>
      <c r="V229" s="532"/>
      <c r="W229" s="518"/>
      <c r="X229" s="521"/>
      <c r="Y229" s="518"/>
      <c r="Z229" s="521"/>
      <c r="AA229" s="518"/>
      <c r="AB229" s="521"/>
      <c r="AC229" s="522"/>
      <c r="AD229" s="525"/>
      <c r="AE229" s="526"/>
      <c r="AF229" s="535"/>
      <c r="AG229" s="536"/>
      <c r="AH229" s="521"/>
      <c r="AI229" s="522"/>
      <c r="AJ229" s="525"/>
      <c r="AK229" s="526"/>
      <c r="AL229" s="529"/>
      <c r="AM229" s="530"/>
      <c r="AN229" s="521"/>
      <c r="AO229" s="522"/>
      <c r="AP229" s="525"/>
      <c r="AQ229" s="526"/>
      <c r="AR229" s="529"/>
      <c r="AS229" s="530"/>
      <c r="AT229" s="543"/>
      <c r="AU229" s="544"/>
      <c r="AV229" s="547"/>
      <c r="AW229" s="548"/>
      <c r="AX229" s="529"/>
      <c r="AY229" s="530"/>
      <c r="AZ229" s="521"/>
      <c r="BA229" s="522"/>
      <c r="BB229" s="525"/>
      <c r="BC229" s="526"/>
      <c r="BD229" s="529"/>
      <c r="BE229" s="530"/>
      <c r="BF229" s="543"/>
      <c r="BG229" s="544"/>
      <c r="BH229" s="547"/>
      <c r="BI229" s="548"/>
      <c r="BJ229" s="529"/>
      <c r="BK229" s="530"/>
      <c r="BL229" s="552"/>
      <c r="BM229" s="553"/>
      <c r="BN229" s="554"/>
      <c r="BO229" s="502"/>
      <c r="BP229" s="502"/>
      <c r="BQ229" s="54"/>
      <c r="BR229" s="54"/>
      <c r="BS229" s="54"/>
    </row>
    <row r="230" spans="1:71" ht="21.75" customHeight="1" x14ac:dyDescent="0.2">
      <c r="A230" s="54"/>
      <c r="B230" s="505" t="str">
        <f>IF(ROSTER!B38="","",ROSTER!B38)</f>
        <v/>
      </c>
      <c r="C230" s="507" t="str">
        <f>IF(ROSTER!C$38="","",ROSTER!C$38)</f>
        <v>Emma</v>
      </c>
      <c r="D230" s="508"/>
      <c r="E230" s="509"/>
      <c r="F230" s="511">
        <f>IF(E230="y",1,IF(E230="S",1,0))</f>
        <v>0</v>
      </c>
      <c r="G230" s="513">
        <f>IF(E230="S",1,0)</f>
        <v>0</v>
      </c>
      <c r="H230" s="515"/>
      <c r="I230" s="516"/>
      <c r="J230" s="519">
        <v>6</v>
      </c>
      <c r="K230" s="520"/>
      <c r="L230" s="523">
        <v>2</v>
      </c>
      <c r="M230" s="524"/>
      <c r="N230" s="537">
        <f>L230+J230</f>
        <v>8</v>
      </c>
      <c r="O230" s="538"/>
      <c r="P230" s="519">
        <v>2</v>
      </c>
      <c r="Q230" s="520"/>
      <c r="R230" s="523">
        <v>1</v>
      </c>
      <c r="S230" s="524"/>
      <c r="T230" s="527">
        <f t="shared" ref="T230" si="185">R230-P230</f>
        <v>-1</v>
      </c>
      <c r="U230" s="528"/>
      <c r="V230" s="531"/>
      <c r="W230" s="516"/>
      <c r="X230" s="519">
        <v>3</v>
      </c>
      <c r="Y230" s="516"/>
      <c r="Z230" s="519"/>
      <c r="AA230" s="516"/>
      <c r="AB230" s="519"/>
      <c r="AC230" s="520"/>
      <c r="AD230" s="523"/>
      <c r="AE230" s="524"/>
      <c r="AF230" s="533">
        <f>IF(AB230=0,0,(AD230/AB230)*100)</f>
        <v>0</v>
      </c>
      <c r="AG230" s="534"/>
      <c r="AH230" s="519">
        <v>6</v>
      </c>
      <c r="AI230" s="520"/>
      <c r="AJ230" s="523">
        <v>2</v>
      </c>
      <c r="AK230" s="524"/>
      <c r="AL230" s="527">
        <f>IF(AH230=0,0,(AJ230/AH230)*100)</f>
        <v>33.333333333333329</v>
      </c>
      <c r="AM230" s="528"/>
      <c r="AN230" s="519">
        <v>4</v>
      </c>
      <c r="AO230" s="520"/>
      <c r="AP230" s="523">
        <v>3</v>
      </c>
      <c r="AQ230" s="524"/>
      <c r="AR230" s="527">
        <f>IF(AN230=0,0,(AP230/AN230)*100)</f>
        <v>75</v>
      </c>
      <c r="AS230" s="528"/>
      <c r="AT230" s="541">
        <f>AB230+AH230+AN230</f>
        <v>10</v>
      </c>
      <c r="AU230" s="542"/>
      <c r="AV230" s="545">
        <f>AD230+AJ230+AP230</f>
        <v>5</v>
      </c>
      <c r="AW230" s="546"/>
      <c r="AX230" s="527">
        <f>IF(AT230=0,0,(AV230/AT230)*100)</f>
        <v>50</v>
      </c>
      <c r="AY230" s="528"/>
      <c r="AZ230" s="519"/>
      <c r="BA230" s="520"/>
      <c r="BB230" s="523"/>
      <c r="BC230" s="524"/>
      <c r="BD230" s="527">
        <f>IF(AZ230=0,0,(BB230/AZ230)*100)</f>
        <v>0</v>
      </c>
      <c r="BE230" s="528"/>
      <c r="BF230" s="541">
        <f>AT230+AZ230</f>
        <v>10</v>
      </c>
      <c r="BG230" s="542"/>
      <c r="BH230" s="545">
        <f>AV230+BB230</f>
        <v>5</v>
      </c>
      <c r="BI230" s="546"/>
      <c r="BJ230" s="527">
        <f>IF(BF230=0,0,(BH230/BF230)*100)</f>
        <v>50</v>
      </c>
      <c r="BK230" s="528"/>
      <c r="BL230" s="549">
        <f>(AD230*2)+(AJ230*2)+(AP230*3)+BB230</f>
        <v>13</v>
      </c>
      <c r="BM230" s="550"/>
      <c r="BN230" s="551"/>
      <c r="BO230" s="501" t="e">
        <f>(BL230*BR$200)+(N230*BR$201)+(X230*BR$202)+(R230*BR$203)+(V230*BR$204)+(Z230*BR$205)</f>
        <v>#REF!</v>
      </c>
      <c r="BP230" s="501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06"/>
      <c r="C231" s="503" t="str">
        <f>IF(ROSTER!D$38="","",ROSTER!D$38)</f>
        <v>Calvert</v>
      </c>
      <c r="D231" s="504"/>
      <c r="E231" s="510"/>
      <c r="F231" s="512"/>
      <c r="G231" s="514"/>
      <c r="H231" s="517"/>
      <c r="I231" s="518"/>
      <c r="J231" s="521"/>
      <c r="K231" s="522"/>
      <c r="L231" s="525"/>
      <c r="M231" s="526"/>
      <c r="N231" s="539" t="s">
        <v>14</v>
      </c>
      <c r="O231" s="540"/>
      <c r="P231" s="521"/>
      <c r="Q231" s="522"/>
      <c r="R231" s="525"/>
      <c r="S231" s="526"/>
      <c r="T231" s="529"/>
      <c r="U231" s="530"/>
      <c r="V231" s="532"/>
      <c r="W231" s="518"/>
      <c r="X231" s="521"/>
      <c r="Y231" s="518"/>
      <c r="Z231" s="521"/>
      <c r="AA231" s="518"/>
      <c r="AB231" s="521"/>
      <c r="AC231" s="522"/>
      <c r="AD231" s="525"/>
      <c r="AE231" s="526"/>
      <c r="AF231" s="535"/>
      <c r="AG231" s="536"/>
      <c r="AH231" s="521"/>
      <c r="AI231" s="522"/>
      <c r="AJ231" s="525"/>
      <c r="AK231" s="526"/>
      <c r="AL231" s="529"/>
      <c r="AM231" s="530"/>
      <c r="AN231" s="521"/>
      <c r="AO231" s="522"/>
      <c r="AP231" s="525"/>
      <c r="AQ231" s="526"/>
      <c r="AR231" s="529"/>
      <c r="AS231" s="530"/>
      <c r="AT231" s="543"/>
      <c r="AU231" s="544"/>
      <c r="AV231" s="547"/>
      <c r="AW231" s="548"/>
      <c r="AX231" s="529"/>
      <c r="AY231" s="530"/>
      <c r="AZ231" s="521"/>
      <c r="BA231" s="522"/>
      <c r="BB231" s="525"/>
      <c r="BC231" s="526"/>
      <c r="BD231" s="529"/>
      <c r="BE231" s="530"/>
      <c r="BF231" s="543"/>
      <c r="BG231" s="544"/>
      <c r="BH231" s="547"/>
      <c r="BI231" s="548"/>
      <c r="BJ231" s="529"/>
      <c r="BK231" s="530"/>
      <c r="BL231" s="552"/>
      <c r="BM231" s="553"/>
      <c r="BN231" s="554"/>
      <c r="BO231" s="502"/>
      <c r="BP231" s="502"/>
      <c r="BQ231" s="54"/>
      <c r="BR231" s="54"/>
      <c r="BS231" s="54"/>
    </row>
    <row r="232" spans="1:71" ht="21.75" customHeight="1" x14ac:dyDescent="0.2">
      <c r="A232" s="54"/>
      <c r="B232" s="505" t="str">
        <f>IF(ROSTER!B40="","",ROSTER!B40)</f>
        <v>1</v>
      </c>
      <c r="C232" s="507" t="str">
        <f>IF(ROSTER!C$40="","",ROSTER!C$40)</f>
        <v>Amanda</v>
      </c>
      <c r="D232" s="508"/>
      <c r="E232" s="509"/>
      <c r="F232" s="511">
        <f>IF(E232="y",1,IF(E232="S",1,0))</f>
        <v>0</v>
      </c>
      <c r="G232" s="513">
        <f>IF(E232="S",1,0)</f>
        <v>0</v>
      </c>
      <c r="H232" s="515"/>
      <c r="I232" s="516"/>
      <c r="J232" s="519"/>
      <c r="K232" s="520"/>
      <c r="L232" s="523">
        <v>2</v>
      </c>
      <c r="M232" s="524"/>
      <c r="N232" s="537">
        <f>L232+J232</f>
        <v>2</v>
      </c>
      <c r="O232" s="538"/>
      <c r="P232" s="519"/>
      <c r="Q232" s="520"/>
      <c r="R232" s="523">
        <v>1</v>
      </c>
      <c r="S232" s="524"/>
      <c r="T232" s="527">
        <f t="shared" ref="T232" si="186">R232-P232</f>
        <v>1</v>
      </c>
      <c r="U232" s="528"/>
      <c r="V232" s="531"/>
      <c r="W232" s="516"/>
      <c r="X232" s="519"/>
      <c r="Y232" s="516"/>
      <c r="Z232" s="519"/>
      <c r="AA232" s="516"/>
      <c r="AB232" s="519"/>
      <c r="AC232" s="520"/>
      <c r="AD232" s="523"/>
      <c r="AE232" s="524"/>
      <c r="AF232" s="533">
        <f>IF(AB232=0,0,(AD232/AB232)*100)</f>
        <v>0</v>
      </c>
      <c r="AG232" s="534"/>
      <c r="AH232" s="519">
        <v>2</v>
      </c>
      <c r="AI232" s="520"/>
      <c r="AJ232" s="523">
        <v>1</v>
      </c>
      <c r="AK232" s="524"/>
      <c r="AL232" s="527">
        <f>IF(AH232=0,0,(AJ232/AH232)*100)</f>
        <v>50</v>
      </c>
      <c r="AM232" s="528"/>
      <c r="AN232" s="519"/>
      <c r="AO232" s="520"/>
      <c r="AP232" s="523"/>
      <c r="AQ232" s="524"/>
      <c r="AR232" s="527">
        <f>IF(AN232=0,0,(AP232/AN232)*100)</f>
        <v>0</v>
      </c>
      <c r="AS232" s="528"/>
      <c r="AT232" s="541">
        <f>AB232+AH232+AN232</f>
        <v>2</v>
      </c>
      <c r="AU232" s="542"/>
      <c r="AV232" s="545">
        <f>AD232+AJ232+AP232</f>
        <v>1</v>
      </c>
      <c r="AW232" s="546"/>
      <c r="AX232" s="527">
        <f>IF(AT232=0,0,(AV232/AT232)*100)</f>
        <v>50</v>
      </c>
      <c r="AY232" s="528"/>
      <c r="AZ232" s="519"/>
      <c r="BA232" s="520"/>
      <c r="BB232" s="523"/>
      <c r="BC232" s="524"/>
      <c r="BD232" s="527">
        <f>IF(AZ232=0,0,(BB232/AZ232)*100)</f>
        <v>0</v>
      </c>
      <c r="BE232" s="528"/>
      <c r="BF232" s="541">
        <f>AT232+AZ232</f>
        <v>2</v>
      </c>
      <c r="BG232" s="542"/>
      <c r="BH232" s="545">
        <f>AV232+BB232</f>
        <v>1</v>
      </c>
      <c r="BI232" s="546"/>
      <c r="BJ232" s="527">
        <f>IF(BF232=0,0,(BH232/BF232)*100)</f>
        <v>50</v>
      </c>
      <c r="BK232" s="528"/>
      <c r="BL232" s="549">
        <f>(AD232*2)+(AJ232*2)+(AP232*3)+BB232</f>
        <v>2</v>
      </c>
      <c r="BM232" s="550"/>
      <c r="BN232" s="551"/>
      <c r="BO232" s="501" t="e">
        <f>(BL232*BR$200)+(N232*BR$201)+(X232*BR$202)+(R232*BR$203)+(V232*BR$204)+(Z232*BR$205)</f>
        <v>#REF!</v>
      </c>
      <c r="BP232" s="501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06"/>
      <c r="C233" s="503" t="str">
        <f>IF(ROSTER!D$40="","",ROSTER!D$40)</f>
        <v>Barcello</v>
      </c>
      <c r="D233" s="504"/>
      <c r="E233" s="510"/>
      <c r="F233" s="512"/>
      <c r="G233" s="514"/>
      <c r="H233" s="517"/>
      <c r="I233" s="518"/>
      <c r="J233" s="521"/>
      <c r="K233" s="522"/>
      <c r="L233" s="525"/>
      <c r="M233" s="526"/>
      <c r="N233" s="539" t="s">
        <v>14</v>
      </c>
      <c r="O233" s="540"/>
      <c r="P233" s="521"/>
      <c r="Q233" s="522"/>
      <c r="R233" s="525"/>
      <c r="S233" s="526"/>
      <c r="T233" s="529"/>
      <c r="U233" s="530"/>
      <c r="V233" s="532"/>
      <c r="W233" s="518"/>
      <c r="X233" s="521"/>
      <c r="Y233" s="518"/>
      <c r="Z233" s="521"/>
      <c r="AA233" s="518"/>
      <c r="AB233" s="521"/>
      <c r="AC233" s="522"/>
      <c r="AD233" s="525"/>
      <c r="AE233" s="526"/>
      <c r="AF233" s="535"/>
      <c r="AG233" s="536"/>
      <c r="AH233" s="521"/>
      <c r="AI233" s="522"/>
      <c r="AJ233" s="525"/>
      <c r="AK233" s="526"/>
      <c r="AL233" s="529"/>
      <c r="AM233" s="530"/>
      <c r="AN233" s="521"/>
      <c r="AO233" s="522"/>
      <c r="AP233" s="525"/>
      <c r="AQ233" s="526"/>
      <c r="AR233" s="529"/>
      <c r="AS233" s="530"/>
      <c r="AT233" s="543"/>
      <c r="AU233" s="544"/>
      <c r="AV233" s="547"/>
      <c r="AW233" s="548"/>
      <c r="AX233" s="529"/>
      <c r="AY233" s="530"/>
      <c r="AZ233" s="521"/>
      <c r="BA233" s="522"/>
      <c r="BB233" s="525"/>
      <c r="BC233" s="526"/>
      <c r="BD233" s="529"/>
      <c r="BE233" s="530"/>
      <c r="BF233" s="543"/>
      <c r="BG233" s="544"/>
      <c r="BH233" s="547"/>
      <c r="BI233" s="548"/>
      <c r="BJ233" s="529"/>
      <c r="BK233" s="530"/>
      <c r="BL233" s="552"/>
      <c r="BM233" s="553"/>
      <c r="BN233" s="554"/>
      <c r="BO233" s="502"/>
      <c r="BP233" s="502"/>
      <c r="BQ233" s="54"/>
      <c r="BR233" s="54"/>
      <c r="BS233" s="54"/>
    </row>
    <row r="234" spans="1:71" ht="21.75" customHeight="1" x14ac:dyDescent="0.2">
      <c r="A234" s="54"/>
      <c r="B234" s="505" t="str">
        <f>IF(ROSTER!B42="","",ROSTER!B42)</f>
        <v>4</v>
      </c>
      <c r="C234" s="507" t="str">
        <f>IF(ROSTER!C$42="","",ROSTER!C$42)</f>
        <v>Arielle</v>
      </c>
      <c r="D234" s="508"/>
      <c r="E234" s="509"/>
      <c r="F234" s="511">
        <f>IF(E234="y",1,IF(E234="S",1,0))</f>
        <v>0</v>
      </c>
      <c r="G234" s="513">
        <f>IF(E234="S",1,0)</f>
        <v>0</v>
      </c>
      <c r="H234" s="515"/>
      <c r="I234" s="516"/>
      <c r="J234" s="519">
        <v>1</v>
      </c>
      <c r="K234" s="520"/>
      <c r="L234" s="523">
        <v>1</v>
      </c>
      <c r="M234" s="524"/>
      <c r="N234" s="537">
        <f>L234+J234</f>
        <v>2</v>
      </c>
      <c r="O234" s="538"/>
      <c r="P234" s="519">
        <v>3</v>
      </c>
      <c r="Q234" s="520"/>
      <c r="R234" s="523">
        <v>1</v>
      </c>
      <c r="S234" s="524"/>
      <c r="T234" s="527">
        <f t="shared" ref="T234" si="187">R234-P234</f>
        <v>-2</v>
      </c>
      <c r="U234" s="528"/>
      <c r="V234" s="531"/>
      <c r="W234" s="516"/>
      <c r="X234" s="519">
        <v>1</v>
      </c>
      <c r="Y234" s="516"/>
      <c r="Z234" s="519"/>
      <c r="AA234" s="516"/>
      <c r="AB234" s="519"/>
      <c r="AC234" s="520"/>
      <c r="AD234" s="523"/>
      <c r="AE234" s="524"/>
      <c r="AF234" s="533">
        <f>IF(AB234=0,0,(AD234/AB234)*100)</f>
        <v>0</v>
      </c>
      <c r="AG234" s="534"/>
      <c r="AH234" s="519"/>
      <c r="AI234" s="520"/>
      <c r="AJ234" s="523"/>
      <c r="AK234" s="524"/>
      <c r="AL234" s="527">
        <f>IF(AH234=0,0,(AJ234/AH234)*100)</f>
        <v>0</v>
      </c>
      <c r="AM234" s="528"/>
      <c r="AN234" s="519">
        <v>1</v>
      </c>
      <c r="AO234" s="520"/>
      <c r="AP234" s="523">
        <v>1</v>
      </c>
      <c r="AQ234" s="524"/>
      <c r="AR234" s="527">
        <f>IF(AN234=0,0,(AP234/AN234)*100)</f>
        <v>100</v>
      </c>
      <c r="AS234" s="528"/>
      <c r="AT234" s="541">
        <f>AB234+AH234+AN234</f>
        <v>1</v>
      </c>
      <c r="AU234" s="542"/>
      <c r="AV234" s="545">
        <f>AD234+AJ234+AP234</f>
        <v>1</v>
      </c>
      <c r="AW234" s="546"/>
      <c r="AX234" s="527">
        <f>IF(AT234=0,0,(AV234/AT234)*100)</f>
        <v>100</v>
      </c>
      <c r="AY234" s="528"/>
      <c r="AZ234" s="519"/>
      <c r="BA234" s="520"/>
      <c r="BB234" s="523"/>
      <c r="BC234" s="524"/>
      <c r="BD234" s="527">
        <f>IF(AZ234=0,0,(BB234/AZ234)*100)</f>
        <v>0</v>
      </c>
      <c r="BE234" s="528"/>
      <c r="BF234" s="541">
        <f>AT234+AZ234</f>
        <v>1</v>
      </c>
      <c r="BG234" s="542"/>
      <c r="BH234" s="545">
        <f>AV234+BB234</f>
        <v>1</v>
      </c>
      <c r="BI234" s="546"/>
      <c r="BJ234" s="527">
        <f>IF(BF234=0,0,(BH234/BF234)*100)</f>
        <v>100</v>
      </c>
      <c r="BK234" s="528"/>
      <c r="BL234" s="549">
        <f>(AD234*2)+(AJ234*2)+(AP234*3)+BB234</f>
        <v>3</v>
      </c>
      <c r="BM234" s="550"/>
      <c r="BN234" s="551"/>
      <c r="BO234" s="501" t="e">
        <f>(BL234*BR$200)+(N234*BR$201)+(X234*BR$202)+(R234*BR$203)+(V234*BR$204)+(Z234*BR$205)</f>
        <v>#REF!</v>
      </c>
      <c r="BP234" s="501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06"/>
      <c r="C235" s="503" t="str">
        <f>IF(ROSTER!D$42="","",ROSTER!D$42)</f>
        <v>Mackey-Williams</v>
      </c>
      <c r="D235" s="504"/>
      <c r="E235" s="510"/>
      <c r="F235" s="512"/>
      <c r="G235" s="514"/>
      <c r="H235" s="517"/>
      <c r="I235" s="518"/>
      <c r="J235" s="521"/>
      <c r="K235" s="522"/>
      <c r="L235" s="525"/>
      <c r="M235" s="526"/>
      <c r="N235" s="539" t="s">
        <v>14</v>
      </c>
      <c r="O235" s="540"/>
      <c r="P235" s="521"/>
      <c r="Q235" s="522"/>
      <c r="R235" s="525"/>
      <c r="S235" s="526"/>
      <c r="T235" s="529"/>
      <c r="U235" s="530"/>
      <c r="V235" s="532"/>
      <c r="W235" s="518"/>
      <c r="X235" s="521"/>
      <c r="Y235" s="518"/>
      <c r="Z235" s="521"/>
      <c r="AA235" s="518"/>
      <c r="AB235" s="521"/>
      <c r="AC235" s="522"/>
      <c r="AD235" s="525"/>
      <c r="AE235" s="526"/>
      <c r="AF235" s="535"/>
      <c r="AG235" s="536"/>
      <c r="AH235" s="521"/>
      <c r="AI235" s="522"/>
      <c r="AJ235" s="525"/>
      <c r="AK235" s="526"/>
      <c r="AL235" s="529"/>
      <c r="AM235" s="530"/>
      <c r="AN235" s="521"/>
      <c r="AO235" s="522"/>
      <c r="AP235" s="525"/>
      <c r="AQ235" s="526"/>
      <c r="AR235" s="529"/>
      <c r="AS235" s="530"/>
      <c r="AT235" s="543"/>
      <c r="AU235" s="544"/>
      <c r="AV235" s="547"/>
      <c r="AW235" s="548"/>
      <c r="AX235" s="529"/>
      <c r="AY235" s="530"/>
      <c r="AZ235" s="521"/>
      <c r="BA235" s="522"/>
      <c r="BB235" s="525"/>
      <c r="BC235" s="526"/>
      <c r="BD235" s="529"/>
      <c r="BE235" s="530"/>
      <c r="BF235" s="543"/>
      <c r="BG235" s="544"/>
      <c r="BH235" s="547"/>
      <c r="BI235" s="548"/>
      <c r="BJ235" s="529"/>
      <c r="BK235" s="530"/>
      <c r="BL235" s="552"/>
      <c r="BM235" s="553"/>
      <c r="BN235" s="554"/>
      <c r="BO235" s="502"/>
      <c r="BP235" s="502"/>
      <c r="BQ235" s="54"/>
      <c r="BR235" s="54"/>
      <c r="BS235" s="54"/>
    </row>
    <row r="236" spans="1:71" ht="21.75" customHeight="1" x14ac:dyDescent="0.2">
      <c r="A236" s="54"/>
      <c r="B236" s="505" t="str">
        <f>IF(ROSTER!B44="","",ROSTER!B44)</f>
        <v/>
      </c>
      <c r="C236" s="507" t="str">
        <f>IF(ROSTER!C$44="","",ROSTER!C$44)</f>
        <v>Rose</v>
      </c>
      <c r="D236" s="508"/>
      <c r="E236" s="509"/>
      <c r="F236" s="511">
        <f>IF(E236="y",1,IF(E236="S",1,0))</f>
        <v>0</v>
      </c>
      <c r="G236" s="513">
        <f>IF(E236="S",1,0)</f>
        <v>0</v>
      </c>
      <c r="H236" s="515"/>
      <c r="I236" s="516"/>
      <c r="J236" s="519">
        <v>2</v>
      </c>
      <c r="K236" s="520"/>
      <c r="L236" s="523">
        <v>1</v>
      </c>
      <c r="M236" s="524"/>
      <c r="N236" s="537">
        <f>L236+J236</f>
        <v>3</v>
      </c>
      <c r="O236" s="538"/>
      <c r="P236" s="519">
        <v>1</v>
      </c>
      <c r="Q236" s="520"/>
      <c r="R236" s="523"/>
      <c r="S236" s="524"/>
      <c r="T236" s="527">
        <f t="shared" ref="T236" si="188">R236-P236</f>
        <v>-1</v>
      </c>
      <c r="U236" s="528"/>
      <c r="V236" s="531"/>
      <c r="W236" s="516"/>
      <c r="X236" s="519"/>
      <c r="Y236" s="516"/>
      <c r="Z236" s="519"/>
      <c r="AA236" s="516"/>
      <c r="AB236" s="519"/>
      <c r="AC236" s="520"/>
      <c r="AD236" s="523"/>
      <c r="AE236" s="524"/>
      <c r="AF236" s="533">
        <f>IF(AB236=0,0,(AD236/AB236)*100)</f>
        <v>0</v>
      </c>
      <c r="AG236" s="534"/>
      <c r="AH236" s="519">
        <v>6</v>
      </c>
      <c r="AI236" s="520"/>
      <c r="AJ236" s="523">
        <v>2</v>
      </c>
      <c r="AK236" s="524"/>
      <c r="AL236" s="527">
        <f>IF(AH236=0,0,(AJ236/AH236)*100)</f>
        <v>33.333333333333329</v>
      </c>
      <c r="AM236" s="528"/>
      <c r="AN236" s="519"/>
      <c r="AO236" s="520"/>
      <c r="AP236" s="523"/>
      <c r="AQ236" s="524"/>
      <c r="AR236" s="527">
        <f>IF(AN236=0,0,(AP236/AN236)*100)</f>
        <v>0</v>
      </c>
      <c r="AS236" s="528"/>
      <c r="AT236" s="541">
        <f>AB236+AH236+AN236</f>
        <v>6</v>
      </c>
      <c r="AU236" s="542"/>
      <c r="AV236" s="545">
        <f>AD236+AJ236+AP236</f>
        <v>2</v>
      </c>
      <c r="AW236" s="546"/>
      <c r="AX236" s="527">
        <f>IF(AT236=0,0,(AV236/AT236)*100)</f>
        <v>33.333333333333329</v>
      </c>
      <c r="AY236" s="528"/>
      <c r="AZ236" s="519"/>
      <c r="BA236" s="520"/>
      <c r="BB236" s="523"/>
      <c r="BC236" s="524"/>
      <c r="BD236" s="527">
        <f>IF(AZ236=0,0,(BB236/AZ236)*100)</f>
        <v>0</v>
      </c>
      <c r="BE236" s="528"/>
      <c r="BF236" s="541">
        <f>AT236+AZ236</f>
        <v>6</v>
      </c>
      <c r="BG236" s="542"/>
      <c r="BH236" s="545">
        <f>AV236+BB236</f>
        <v>2</v>
      </c>
      <c r="BI236" s="546"/>
      <c r="BJ236" s="527">
        <f>IF(BF236=0,0,(BH236/BF236)*100)</f>
        <v>33.333333333333329</v>
      </c>
      <c r="BK236" s="528"/>
      <c r="BL236" s="549">
        <f>(AD236*2)+(AJ236*2)+(AP236*3)+BB236</f>
        <v>4</v>
      </c>
      <c r="BM236" s="550"/>
      <c r="BN236" s="551"/>
      <c r="BO236" s="501" t="e">
        <f>(BL236*BR$200)+(N236*BR$201)+(X236*BR$202)+(R236*BR$203)+(V236*BR$204)+(Z236*BR$205)</f>
        <v>#REF!</v>
      </c>
      <c r="BP236" s="501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06"/>
      <c r="C237" s="503" t="str">
        <f>IF(ROSTER!D$44="","",ROSTER!D$44)</f>
        <v>Bubakar</v>
      </c>
      <c r="D237" s="504"/>
      <c r="E237" s="510"/>
      <c r="F237" s="512"/>
      <c r="G237" s="514"/>
      <c r="H237" s="517"/>
      <c r="I237" s="518"/>
      <c r="J237" s="521"/>
      <c r="K237" s="522"/>
      <c r="L237" s="525"/>
      <c r="M237" s="526"/>
      <c r="N237" s="539" t="s">
        <v>14</v>
      </c>
      <c r="O237" s="540"/>
      <c r="P237" s="521"/>
      <c r="Q237" s="522"/>
      <c r="R237" s="525"/>
      <c r="S237" s="526"/>
      <c r="T237" s="529"/>
      <c r="U237" s="530"/>
      <c r="V237" s="532"/>
      <c r="W237" s="518"/>
      <c r="X237" s="521"/>
      <c r="Y237" s="518"/>
      <c r="Z237" s="521"/>
      <c r="AA237" s="518"/>
      <c r="AB237" s="521"/>
      <c r="AC237" s="522"/>
      <c r="AD237" s="525"/>
      <c r="AE237" s="526"/>
      <c r="AF237" s="535"/>
      <c r="AG237" s="536"/>
      <c r="AH237" s="521"/>
      <c r="AI237" s="522"/>
      <c r="AJ237" s="525"/>
      <c r="AK237" s="526"/>
      <c r="AL237" s="529"/>
      <c r="AM237" s="530"/>
      <c r="AN237" s="521"/>
      <c r="AO237" s="522"/>
      <c r="AP237" s="525"/>
      <c r="AQ237" s="526"/>
      <c r="AR237" s="529"/>
      <c r="AS237" s="530"/>
      <c r="AT237" s="543"/>
      <c r="AU237" s="544"/>
      <c r="AV237" s="547"/>
      <c r="AW237" s="548"/>
      <c r="AX237" s="529"/>
      <c r="AY237" s="530"/>
      <c r="AZ237" s="521"/>
      <c r="BA237" s="522"/>
      <c r="BB237" s="525"/>
      <c r="BC237" s="526"/>
      <c r="BD237" s="529"/>
      <c r="BE237" s="530"/>
      <c r="BF237" s="543"/>
      <c r="BG237" s="544"/>
      <c r="BH237" s="547"/>
      <c r="BI237" s="548"/>
      <c r="BJ237" s="529"/>
      <c r="BK237" s="530"/>
      <c r="BL237" s="552"/>
      <c r="BM237" s="553"/>
      <c r="BN237" s="554"/>
      <c r="BO237" s="502"/>
      <c r="BP237" s="502"/>
      <c r="BQ237" s="54"/>
      <c r="BR237" s="54"/>
      <c r="BS237" s="54"/>
    </row>
    <row r="238" spans="1:71" ht="21.75" customHeight="1" x14ac:dyDescent="0.2">
      <c r="A238" s="54"/>
      <c r="B238" s="505" t="str">
        <f>IF(ROSTER!B46="","",ROSTER!B46)</f>
        <v/>
      </c>
      <c r="C238" s="507" t="str">
        <f>IF(ROSTER!C$46="","",ROSTER!C$46)</f>
        <v/>
      </c>
      <c r="D238" s="508"/>
      <c r="E238" s="509"/>
      <c r="F238" s="511">
        <f>IF(E238="y",1,IF(E238="S",1,0))</f>
        <v>0</v>
      </c>
      <c r="G238" s="513">
        <f>IF(E238="S",1,0)</f>
        <v>0</v>
      </c>
      <c r="H238" s="515"/>
      <c r="I238" s="516"/>
      <c r="J238" s="519"/>
      <c r="K238" s="520"/>
      <c r="L238" s="523"/>
      <c r="M238" s="524"/>
      <c r="N238" s="537">
        <f>L238+J238</f>
        <v>0</v>
      </c>
      <c r="O238" s="538"/>
      <c r="P238" s="519"/>
      <c r="Q238" s="520"/>
      <c r="R238" s="523"/>
      <c r="S238" s="524"/>
      <c r="T238" s="527">
        <f t="shared" ref="T238" si="189">R238-P238</f>
        <v>0</v>
      </c>
      <c r="U238" s="528"/>
      <c r="V238" s="531"/>
      <c r="W238" s="516"/>
      <c r="X238" s="519"/>
      <c r="Y238" s="516"/>
      <c r="Z238" s="519"/>
      <c r="AA238" s="516"/>
      <c r="AB238" s="519"/>
      <c r="AC238" s="520"/>
      <c r="AD238" s="523"/>
      <c r="AE238" s="524"/>
      <c r="AF238" s="533">
        <f>IF(AB238=0,0,(AD238/AB238)*100)</f>
        <v>0</v>
      </c>
      <c r="AG238" s="534"/>
      <c r="AH238" s="519"/>
      <c r="AI238" s="520"/>
      <c r="AJ238" s="523"/>
      <c r="AK238" s="524"/>
      <c r="AL238" s="527">
        <f>IF(AH238=0,0,(AJ238/AH238)*100)</f>
        <v>0</v>
      </c>
      <c r="AM238" s="528"/>
      <c r="AN238" s="519"/>
      <c r="AO238" s="520"/>
      <c r="AP238" s="523"/>
      <c r="AQ238" s="524"/>
      <c r="AR238" s="527">
        <f>IF(AN238=0,0,(AP238/AN238)*100)</f>
        <v>0</v>
      </c>
      <c r="AS238" s="528"/>
      <c r="AT238" s="541">
        <f>AB238+AH238+AN238</f>
        <v>0</v>
      </c>
      <c r="AU238" s="542"/>
      <c r="AV238" s="545">
        <f>AD238+AJ238+AP238</f>
        <v>0</v>
      </c>
      <c r="AW238" s="546"/>
      <c r="AX238" s="527">
        <f>IF(AT238=0,0,(AV238/AT238)*100)</f>
        <v>0</v>
      </c>
      <c r="AY238" s="528"/>
      <c r="AZ238" s="519"/>
      <c r="BA238" s="520"/>
      <c r="BB238" s="523"/>
      <c r="BC238" s="524"/>
      <c r="BD238" s="527">
        <f>IF(AZ238=0,0,(BB238/AZ238)*100)</f>
        <v>0</v>
      </c>
      <c r="BE238" s="528"/>
      <c r="BF238" s="541">
        <f>AT238+AZ238</f>
        <v>0</v>
      </c>
      <c r="BG238" s="542"/>
      <c r="BH238" s="545">
        <f>AV238+BB238</f>
        <v>0</v>
      </c>
      <c r="BI238" s="546"/>
      <c r="BJ238" s="527">
        <f>IF(BF238=0,0,(BH238/BF238)*100)</f>
        <v>0</v>
      </c>
      <c r="BK238" s="528"/>
      <c r="BL238" s="549">
        <f>(AD238*2)+(AJ238*2)+(AP238*3)+BB238</f>
        <v>0</v>
      </c>
      <c r="BM238" s="550"/>
      <c r="BN238" s="551"/>
      <c r="BO238" s="499" t="e">
        <f>(BL238*BR$74)+(N238*BR$75)+(X238*BR$76)+(R238*BR$77)+(V238*BR$78)+(Z238*BR$79)</f>
        <v>#REF!</v>
      </c>
      <c r="BP238" s="501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06"/>
      <c r="C239" s="503" t="str">
        <f>IF(ROSTER!D$46="","",ROSTER!D$46)</f>
        <v/>
      </c>
      <c r="D239" s="504"/>
      <c r="E239" s="510"/>
      <c r="F239" s="512"/>
      <c r="G239" s="514"/>
      <c r="H239" s="517"/>
      <c r="I239" s="518"/>
      <c r="J239" s="521"/>
      <c r="K239" s="522"/>
      <c r="L239" s="525"/>
      <c r="M239" s="526"/>
      <c r="N239" s="539" t="s">
        <v>14</v>
      </c>
      <c r="O239" s="540"/>
      <c r="P239" s="521"/>
      <c r="Q239" s="522"/>
      <c r="R239" s="525"/>
      <c r="S239" s="526"/>
      <c r="T239" s="529"/>
      <c r="U239" s="530"/>
      <c r="V239" s="532"/>
      <c r="W239" s="518"/>
      <c r="X239" s="521"/>
      <c r="Y239" s="518"/>
      <c r="Z239" s="521"/>
      <c r="AA239" s="518"/>
      <c r="AB239" s="521"/>
      <c r="AC239" s="522"/>
      <c r="AD239" s="525"/>
      <c r="AE239" s="526"/>
      <c r="AF239" s="535"/>
      <c r="AG239" s="536"/>
      <c r="AH239" s="521"/>
      <c r="AI239" s="522"/>
      <c r="AJ239" s="525"/>
      <c r="AK239" s="526"/>
      <c r="AL239" s="529"/>
      <c r="AM239" s="530"/>
      <c r="AN239" s="521"/>
      <c r="AO239" s="522"/>
      <c r="AP239" s="525"/>
      <c r="AQ239" s="526"/>
      <c r="AR239" s="529"/>
      <c r="AS239" s="530"/>
      <c r="AT239" s="543"/>
      <c r="AU239" s="544"/>
      <c r="AV239" s="547"/>
      <c r="AW239" s="548"/>
      <c r="AX239" s="529"/>
      <c r="AY239" s="530"/>
      <c r="AZ239" s="521"/>
      <c r="BA239" s="522"/>
      <c r="BB239" s="525"/>
      <c r="BC239" s="526"/>
      <c r="BD239" s="529"/>
      <c r="BE239" s="530"/>
      <c r="BF239" s="543"/>
      <c r="BG239" s="544"/>
      <c r="BH239" s="547"/>
      <c r="BI239" s="548"/>
      <c r="BJ239" s="529"/>
      <c r="BK239" s="530"/>
      <c r="BL239" s="552"/>
      <c r="BM239" s="553"/>
      <c r="BN239" s="554"/>
      <c r="BO239" s="500"/>
      <c r="BP239" s="502"/>
      <c r="BQ239" s="54"/>
      <c r="BR239" s="54"/>
      <c r="BS239" s="54"/>
    </row>
    <row r="240" spans="1:71" ht="21.75" customHeight="1" x14ac:dyDescent="0.2">
      <c r="A240" s="54"/>
      <c r="B240" s="505" t="str">
        <f>IF(ROSTER!B48="","",ROSTER!B48)</f>
        <v/>
      </c>
      <c r="C240" s="507" t="str">
        <f>IF(ROSTER!C$48="","",ROSTER!C$48)</f>
        <v/>
      </c>
      <c r="D240" s="508"/>
      <c r="E240" s="509"/>
      <c r="F240" s="511">
        <f t="shared" ref="F240" si="190">IF(E240="y",1,IF(E240="S",1,0))</f>
        <v>0</v>
      </c>
      <c r="G240" s="513">
        <f t="shared" ref="G240" si="191">IF(E240="S",1,0)</f>
        <v>0</v>
      </c>
      <c r="H240" s="515"/>
      <c r="I240" s="516"/>
      <c r="J240" s="519"/>
      <c r="K240" s="520"/>
      <c r="L240" s="523"/>
      <c r="M240" s="524"/>
      <c r="N240" s="537">
        <f t="shared" ref="N240" si="192">L240+J240</f>
        <v>0</v>
      </c>
      <c r="O240" s="538"/>
      <c r="P240" s="519"/>
      <c r="Q240" s="520"/>
      <c r="R240" s="523"/>
      <c r="S240" s="524"/>
      <c r="T240" s="527">
        <f t="shared" ref="T240" si="193">R240-P240</f>
        <v>0</v>
      </c>
      <c r="U240" s="528"/>
      <c r="V240" s="531"/>
      <c r="W240" s="516"/>
      <c r="X240" s="519"/>
      <c r="Y240" s="516"/>
      <c r="Z240" s="519"/>
      <c r="AA240" s="516"/>
      <c r="AB240" s="519"/>
      <c r="AC240" s="520"/>
      <c r="AD240" s="523"/>
      <c r="AE240" s="524"/>
      <c r="AF240" s="533"/>
      <c r="AG240" s="534"/>
      <c r="AH240" s="519"/>
      <c r="AI240" s="520"/>
      <c r="AJ240" s="523"/>
      <c r="AK240" s="524"/>
      <c r="AL240" s="527">
        <f t="shared" ref="AL240" si="194">IF(AH240=0,0,(AJ240/AH240)*100)</f>
        <v>0</v>
      </c>
      <c r="AM240" s="528"/>
      <c r="AN240" s="519"/>
      <c r="AO240" s="520"/>
      <c r="AP240" s="523"/>
      <c r="AQ240" s="524"/>
      <c r="AR240" s="527">
        <f t="shared" ref="AR240" si="195">IF(AN240=0,0,(AP240/AN240)*100)</f>
        <v>0</v>
      </c>
      <c r="AS240" s="528"/>
      <c r="AT240" s="541">
        <f t="shared" ref="AT240" si="196">AB240+AH240+AN240</f>
        <v>0</v>
      </c>
      <c r="AU240" s="542"/>
      <c r="AV240" s="545">
        <f t="shared" ref="AV240" si="197">AD240+AJ240+AP240</f>
        <v>0</v>
      </c>
      <c r="AW240" s="546"/>
      <c r="AX240" s="527">
        <f t="shared" ref="AX240" si="198">IF(AT240=0,0,(AV240/AT240)*100)</f>
        <v>0</v>
      </c>
      <c r="AY240" s="528"/>
      <c r="AZ240" s="519"/>
      <c r="BA240" s="520"/>
      <c r="BB240" s="523"/>
      <c r="BC240" s="524"/>
      <c r="BD240" s="527">
        <f t="shared" ref="BD240" si="199">IF(AZ240=0,0,(BB240/AZ240)*100)</f>
        <v>0</v>
      </c>
      <c r="BE240" s="528"/>
      <c r="BF240" s="541">
        <f t="shared" ref="BF240" si="200">AT240+AZ240</f>
        <v>0</v>
      </c>
      <c r="BG240" s="542"/>
      <c r="BH240" s="545">
        <f t="shared" ref="BH240" si="201">AV240+BB240</f>
        <v>0</v>
      </c>
      <c r="BI240" s="546"/>
      <c r="BJ240" s="527">
        <f t="shared" ref="BJ240" si="202">IF(BF240=0,0,(BH240/BF240)*100)</f>
        <v>0</v>
      </c>
      <c r="BK240" s="528"/>
      <c r="BL240" s="549">
        <f t="shared" ref="BL240" si="203">(AD240*2)+(AJ240*2)+(AP240*3)+BB240</f>
        <v>0</v>
      </c>
      <c r="BM240" s="550"/>
      <c r="BN240" s="551"/>
      <c r="BO240" s="499" t="e">
        <f>(BL240*BR$74)+(N240*BR$75)+(X240*BR$76)+(R240*BR$77)+(V240*BR$78)+(Z240*BR$79)</f>
        <v>#REF!</v>
      </c>
      <c r="BP240" s="501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06"/>
      <c r="C241" s="503" t="str">
        <f>IF(ROSTER!D$48="","",ROSTER!D$48)</f>
        <v/>
      </c>
      <c r="D241" s="504"/>
      <c r="E241" s="510"/>
      <c r="F241" s="512"/>
      <c r="G241" s="514"/>
      <c r="H241" s="517"/>
      <c r="I241" s="518"/>
      <c r="J241" s="521"/>
      <c r="K241" s="522"/>
      <c r="L241" s="525"/>
      <c r="M241" s="526"/>
      <c r="N241" s="539" t="s">
        <v>14</v>
      </c>
      <c r="O241" s="540"/>
      <c r="P241" s="521"/>
      <c r="Q241" s="522"/>
      <c r="R241" s="525"/>
      <c r="S241" s="526"/>
      <c r="T241" s="529"/>
      <c r="U241" s="530"/>
      <c r="V241" s="532"/>
      <c r="W241" s="518"/>
      <c r="X241" s="521"/>
      <c r="Y241" s="518"/>
      <c r="Z241" s="521"/>
      <c r="AA241" s="518"/>
      <c r="AB241" s="521"/>
      <c r="AC241" s="522"/>
      <c r="AD241" s="525"/>
      <c r="AE241" s="526"/>
      <c r="AF241" s="535"/>
      <c r="AG241" s="536"/>
      <c r="AH241" s="521"/>
      <c r="AI241" s="522"/>
      <c r="AJ241" s="525"/>
      <c r="AK241" s="526"/>
      <c r="AL241" s="529"/>
      <c r="AM241" s="530"/>
      <c r="AN241" s="521"/>
      <c r="AO241" s="522"/>
      <c r="AP241" s="525"/>
      <c r="AQ241" s="526"/>
      <c r="AR241" s="529"/>
      <c r="AS241" s="530"/>
      <c r="AT241" s="543"/>
      <c r="AU241" s="544"/>
      <c r="AV241" s="547"/>
      <c r="AW241" s="548"/>
      <c r="AX241" s="529"/>
      <c r="AY241" s="530"/>
      <c r="AZ241" s="521"/>
      <c r="BA241" s="522"/>
      <c r="BB241" s="525"/>
      <c r="BC241" s="526"/>
      <c r="BD241" s="529"/>
      <c r="BE241" s="530"/>
      <c r="BF241" s="543"/>
      <c r="BG241" s="544"/>
      <c r="BH241" s="547"/>
      <c r="BI241" s="548"/>
      <c r="BJ241" s="529"/>
      <c r="BK241" s="530"/>
      <c r="BL241" s="552"/>
      <c r="BM241" s="553"/>
      <c r="BN241" s="554"/>
      <c r="BO241" s="500"/>
      <c r="BP241" s="502"/>
      <c r="BQ241" s="54"/>
      <c r="BR241" s="54"/>
      <c r="BS241" s="54"/>
    </row>
    <row r="242" spans="1:71" ht="21.75" customHeight="1" x14ac:dyDescent="0.2">
      <c r="A242" s="54"/>
      <c r="B242" s="505" t="str">
        <f>IF(ROSTER!B50="","",ROSTER!B50)</f>
        <v/>
      </c>
      <c r="C242" s="507" t="str">
        <f>IF(ROSTER!C$50="","",ROSTER!C$50)</f>
        <v/>
      </c>
      <c r="D242" s="508"/>
      <c r="E242" s="509"/>
      <c r="F242" s="511">
        <f t="shared" ref="F242" si="204">IF(E242="y",1,IF(E242="S",1,0))</f>
        <v>0</v>
      </c>
      <c r="G242" s="513">
        <f t="shared" ref="G242" si="205">IF(E242="S",1,0)</f>
        <v>0</v>
      </c>
      <c r="H242" s="515"/>
      <c r="I242" s="516"/>
      <c r="J242" s="519"/>
      <c r="K242" s="520"/>
      <c r="L242" s="523"/>
      <c r="M242" s="524"/>
      <c r="N242" s="537">
        <f t="shared" ref="N242" si="206">L242+J242</f>
        <v>0</v>
      </c>
      <c r="O242" s="538"/>
      <c r="P242" s="519"/>
      <c r="Q242" s="520"/>
      <c r="R242" s="523"/>
      <c r="S242" s="524"/>
      <c r="T242" s="527">
        <f t="shared" ref="T242" si="207">R242-P242</f>
        <v>0</v>
      </c>
      <c r="U242" s="528"/>
      <c r="V242" s="531"/>
      <c r="W242" s="516"/>
      <c r="X242" s="519"/>
      <c r="Y242" s="516"/>
      <c r="Z242" s="519"/>
      <c r="AA242" s="516"/>
      <c r="AB242" s="519"/>
      <c r="AC242" s="520"/>
      <c r="AD242" s="523"/>
      <c r="AE242" s="524"/>
      <c r="AF242" s="533"/>
      <c r="AG242" s="534"/>
      <c r="AH242" s="519"/>
      <c r="AI242" s="520"/>
      <c r="AJ242" s="523"/>
      <c r="AK242" s="524"/>
      <c r="AL242" s="527">
        <f t="shared" ref="AL242" si="208">IF(AH242=0,0,(AJ242/AH242)*100)</f>
        <v>0</v>
      </c>
      <c r="AM242" s="528"/>
      <c r="AN242" s="519"/>
      <c r="AO242" s="520"/>
      <c r="AP242" s="523"/>
      <c r="AQ242" s="524"/>
      <c r="AR242" s="527">
        <f t="shared" ref="AR242" si="209">IF(AN242=0,0,(AP242/AN242)*100)</f>
        <v>0</v>
      </c>
      <c r="AS242" s="528"/>
      <c r="AT242" s="541">
        <f t="shared" ref="AT242" si="210">AB242+AH242+AN242</f>
        <v>0</v>
      </c>
      <c r="AU242" s="542"/>
      <c r="AV242" s="545">
        <f t="shared" ref="AV242" si="211">AD242+AJ242+AP242</f>
        <v>0</v>
      </c>
      <c r="AW242" s="546"/>
      <c r="AX242" s="527">
        <f t="shared" ref="AX242" si="212">IF(AT242=0,0,(AV242/AT242)*100)</f>
        <v>0</v>
      </c>
      <c r="AY242" s="528"/>
      <c r="AZ242" s="519"/>
      <c r="BA242" s="520"/>
      <c r="BB242" s="523"/>
      <c r="BC242" s="524"/>
      <c r="BD242" s="527">
        <f t="shared" ref="BD242" si="213">IF(AZ242=0,0,(BB242/AZ242)*100)</f>
        <v>0</v>
      </c>
      <c r="BE242" s="528"/>
      <c r="BF242" s="541">
        <f t="shared" ref="BF242" si="214">AT242+AZ242</f>
        <v>0</v>
      </c>
      <c r="BG242" s="542"/>
      <c r="BH242" s="545">
        <f t="shared" ref="BH242" si="215">AV242+BB242</f>
        <v>0</v>
      </c>
      <c r="BI242" s="546"/>
      <c r="BJ242" s="527">
        <f t="shared" ref="BJ242" si="216">IF(BF242=0,0,(BH242/BF242)*100)</f>
        <v>0</v>
      </c>
      <c r="BK242" s="528"/>
      <c r="BL242" s="549">
        <f t="shared" ref="BL242" si="217">(AD242*2)+(AJ242*2)+(AP242*3)+BB242</f>
        <v>0</v>
      </c>
      <c r="BM242" s="550"/>
      <c r="BN242" s="551"/>
      <c r="BO242" s="499" t="e">
        <f>(BL242*BR$74)+(N242*BR$75)+(X242*BR$76)+(R242*BR$77)+(V242*BR$78)+(Z242*BR$79)</f>
        <v>#REF!</v>
      </c>
      <c r="BP242" s="501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06"/>
      <c r="C243" s="503" t="str">
        <f>IF(ROSTER!D$50="","",ROSTER!D$50)</f>
        <v/>
      </c>
      <c r="D243" s="504"/>
      <c r="E243" s="510"/>
      <c r="F243" s="512"/>
      <c r="G243" s="514"/>
      <c r="H243" s="517"/>
      <c r="I243" s="518"/>
      <c r="J243" s="521"/>
      <c r="K243" s="522"/>
      <c r="L243" s="525"/>
      <c r="M243" s="526"/>
      <c r="N243" s="539" t="s">
        <v>14</v>
      </c>
      <c r="O243" s="540"/>
      <c r="P243" s="521"/>
      <c r="Q243" s="522"/>
      <c r="R243" s="525"/>
      <c r="S243" s="526"/>
      <c r="T243" s="529"/>
      <c r="U243" s="530"/>
      <c r="V243" s="532"/>
      <c r="W243" s="518"/>
      <c r="X243" s="521"/>
      <c r="Y243" s="518"/>
      <c r="Z243" s="521"/>
      <c r="AA243" s="518"/>
      <c r="AB243" s="521"/>
      <c r="AC243" s="522"/>
      <c r="AD243" s="525"/>
      <c r="AE243" s="526"/>
      <c r="AF243" s="535"/>
      <c r="AG243" s="536"/>
      <c r="AH243" s="521"/>
      <c r="AI243" s="522"/>
      <c r="AJ243" s="525"/>
      <c r="AK243" s="526"/>
      <c r="AL243" s="529"/>
      <c r="AM243" s="530"/>
      <c r="AN243" s="521"/>
      <c r="AO243" s="522"/>
      <c r="AP243" s="525"/>
      <c r="AQ243" s="526"/>
      <c r="AR243" s="529"/>
      <c r="AS243" s="530"/>
      <c r="AT243" s="543"/>
      <c r="AU243" s="544"/>
      <c r="AV243" s="547"/>
      <c r="AW243" s="548"/>
      <c r="AX243" s="529"/>
      <c r="AY243" s="530"/>
      <c r="AZ243" s="521"/>
      <c r="BA243" s="522"/>
      <c r="BB243" s="525"/>
      <c r="BC243" s="526"/>
      <c r="BD243" s="529"/>
      <c r="BE243" s="530"/>
      <c r="BF243" s="543"/>
      <c r="BG243" s="544"/>
      <c r="BH243" s="547"/>
      <c r="BI243" s="548"/>
      <c r="BJ243" s="529"/>
      <c r="BK243" s="530"/>
      <c r="BL243" s="552"/>
      <c r="BM243" s="553"/>
      <c r="BN243" s="554"/>
      <c r="BO243" s="500"/>
      <c r="BP243" s="502"/>
      <c r="BQ243" s="54"/>
      <c r="BR243" s="54"/>
      <c r="BS243" s="54"/>
    </row>
    <row r="244" spans="1:71" s="335" customFormat="1" ht="33.5" customHeight="1" x14ac:dyDescent="0.35">
      <c r="A244" s="333"/>
      <c r="B244" s="631"/>
      <c r="C244" s="627"/>
      <c r="D244" s="627" t="s">
        <v>10</v>
      </c>
      <c r="E244" s="628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49"/>
      <c r="BL244" s="643">
        <f>SUM(BL200:BN243)</f>
        <v>92</v>
      </c>
      <c r="BM244" s="644"/>
      <c r="BN244" s="645"/>
      <c r="BO244" s="499" t="e">
        <f>(BL244*BR$74)+(N244*BR$75)+(X244*BR$76)+(R244*BR$77)+(V244*BR$78)+(Z244*BR$79)</f>
        <v>#REF!</v>
      </c>
      <c r="BP244" s="501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32"/>
      <c r="C245" s="629"/>
      <c r="D245" s="629"/>
      <c r="E245" s="630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50"/>
      <c r="BL245" s="646"/>
      <c r="BM245" s="647"/>
      <c r="BN245" s="648"/>
      <c r="BO245" s="500"/>
      <c r="BP245" s="502"/>
      <c r="BQ245" s="333"/>
      <c r="BR245" s="333"/>
      <c r="BS245" s="333"/>
    </row>
    <row r="246" spans="1:71" s="341" customFormat="1" ht="48.25" customHeight="1" thickBot="1" x14ac:dyDescent="0.4">
      <c r="A246" s="337"/>
      <c r="B246" s="637"/>
      <c r="C246" s="587"/>
      <c r="D246" s="587" t="s">
        <v>13</v>
      </c>
      <c r="E246" s="588"/>
      <c r="F246" s="338"/>
      <c r="G246" s="334"/>
      <c r="H246" s="585"/>
      <c r="I246" s="586"/>
      <c r="J246" s="625"/>
      <c r="K246" s="626"/>
      <c r="L246" s="623"/>
      <c r="M246" s="624"/>
      <c r="N246" s="633">
        <f>J246+L246</f>
        <v>0</v>
      </c>
      <c r="O246" s="634"/>
      <c r="P246" s="625"/>
      <c r="Q246" s="626"/>
      <c r="R246" s="623"/>
      <c r="S246" s="626"/>
      <c r="T246" s="589">
        <f>R246-P246</f>
        <v>0</v>
      </c>
      <c r="U246" s="590"/>
      <c r="V246" s="625"/>
      <c r="W246" s="638"/>
      <c r="X246" s="639"/>
      <c r="Y246" s="640"/>
      <c r="Z246" s="625"/>
      <c r="AA246" s="638"/>
      <c r="AB246" s="625"/>
      <c r="AC246" s="626"/>
      <c r="AD246" s="623"/>
      <c r="AE246" s="624"/>
      <c r="AF246" s="635">
        <f>IF(AB246=0,0,(AD246/AB246)*100)</f>
        <v>0</v>
      </c>
      <c r="AG246" s="636"/>
      <c r="AH246" s="625"/>
      <c r="AI246" s="626"/>
      <c r="AJ246" s="623"/>
      <c r="AK246" s="624"/>
      <c r="AL246" s="589">
        <f>IF(AH246=0,0,(AJ246/AH246)*100)</f>
        <v>0</v>
      </c>
      <c r="AM246" s="590"/>
      <c r="AN246" s="625"/>
      <c r="AO246" s="626"/>
      <c r="AP246" s="623"/>
      <c r="AQ246" s="624"/>
      <c r="AR246" s="589">
        <f>IF(AN246=0,0,(AP246/AN246)*100)</f>
        <v>0</v>
      </c>
      <c r="AS246" s="590"/>
      <c r="AT246" s="609">
        <f>AB246+AH246+AN246</f>
        <v>0</v>
      </c>
      <c r="AU246" s="610"/>
      <c r="AV246" s="607">
        <f>AD246+AJ246+AP246</f>
        <v>0</v>
      </c>
      <c r="AW246" s="608"/>
      <c r="AX246" s="589">
        <f>IF(AT246=0,0,(AV246/AT246)*100)</f>
        <v>0</v>
      </c>
      <c r="AY246" s="590"/>
      <c r="AZ246" s="625"/>
      <c r="BA246" s="626"/>
      <c r="BB246" s="623"/>
      <c r="BC246" s="624"/>
      <c r="BD246" s="589">
        <f>IF(AZ246=0,0,(BB246/AZ246)*100)</f>
        <v>0</v>
      </c>
      <c r="BE246" s="590"/>
      <c r="BF246" s="609">
        <f>AT246+AZ246</f>
        <v>0</v>
      </c>
      <c r="BG246" s="610"/>
      <c r="BH246" s="607">
        <f>AV246+BB246</f>
        <v>0</v>
      </c>
      <c r="BI246" s="608"/>
      <c r="BJ246" s="589">
        <f>IF(BF246=0,0,(BH246/BF246)*100)</f>
        <v>0</v>
      </c>
      <c r="BK246" s="590"/>
      <c r="BL246" s="604"/>
      <c r="BM246" s="605"/>
      <c r="BN246" s="606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9" t="s">
        <v>95</v>
      </c>
      <c r="E247" s="620"/>
      <c r="F247" s="344"/>
      <c r="G247" s="344"/>
      <c r="H247" s="343"/>
      <c r="I247" s="343"/>
      <c r="J247" s="616">
        <f>IF((J244+L246)=0,0,J244/(J244+L246)*100)</f>
        <v>100</v>
      </c>
      <c r="K247" s="618"/>
      <c r="L247" s="616">
        <f>IF((L244+J246)=0,0,L244/(L244+J246)*100)</f>
        <v>100</v>
      </c>
      <c r="M247" s="618"/>
      <c r="N247" s="616">
        <f>IF((N244+N246)=0,0,N244/(N244+N246)*100)</f>
        <v>100</v>
      </c>
      <c r="O247" s="617"/>
      <c r="P247" s="611"/>
      <c r="Q247" s="583"/>
      <c r="R247" s="583"/>
      <c r="S247" s="583"/>
      <c r="T247" s="612"/>
      <c r="U247" s="612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14" t="s">
        <v>62</v>
      </c>
      <c r="C249" s="615"/>
      <c r="D249" s="613" t="s">
        <v>54</v>
      </c>
      <c r="E249" s="613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21" t="s">
        <v>117</v>
      </c>
      <c r="BC249" s="622"/>
      <c r="BD249" s="622"/>
      <c r="BE249" s="642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21" t="s">
        <v>47</v>
      </c>
      <c r="C251" s="622"/>
      <c r="D251" s="613" t="s">
        <v>55</v>
      </c>
      <c r="E251" s="613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21" t="s">
        <v>118</v>
      </c>
      <c r="BC251" s="622"/>
      <c r="BD251" s="622"/>
      <c r="BE251" s="642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41" t="s">
        <v>11</v>
      </c>
      <c r="AF256" s="641"/>
      <c r="AG256" s="641"/>
      <c r="AH256" s="641"/>
      <c r="AI256" s="641"/>
      <c r="AJ256" s="641"/>
      <c r="AK256" s="641"/>
      <c r="AL256" s="641"/>
      <c r="AM256" s="64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51"/>
      <c r="BL256" s="651"/>
      <c r="BM256" s="651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651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198"/>
      <c r="AE258" s="239" t="s">
        <v>19</v>
      </c>
      <c r="AF258" s="239"/>
      <c r="AG258" s="239"/>
      <c r="AH258" s="641" t="s">
        <v>19</v>
      </c>
      <c r="AI258" s="641"/>
      <c r="AJ258" s="641"/>
      <c r="AK258" s="641"/>
      <c r="AL258" s="641"/>
      <c r="AM258" s="64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41" t="s">
        <v>12</v>
      </c>
      <c r="BB258" s="641"/>
      <c r="BC258" s="641"/>
      <c r="BD258" s="652">
        <v>44454</v>
      </c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53" t="s">
        <v>119</v>
      </c>
      <c r="BM261" s="654"/>
      <c r="BN261" s="655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56"/>
      <c r="BM262" s="657"/>
      <c r="BN262" s="658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07" t="str">
        <f>IF(ROSTER!C$8="","",ROSTER!C$8)</f>
        <v>Shaylee</v>
      </c>
      <c r="D263" s="508"/>
      <c r="E263" s="509"/>
      <c r="F263" s="511">
        <f>IF(E263="y",1,IF(E263="S",1,0))</f>
        <v>0</v>
      </c>
      <c r="G263" s="513">
        <f>IF(E263="S",1,0)</f>
        <v>0</v>
      </c>
      <c r="H263" s="515"/>
      <c r="I263" s="516"/>
      <c r="J263" s="519">
        <v>4</v>
      </c>
      <c r="K263" s="520"/>
      <c r="L263" s="523">
        <v>5</v>
      </c>
      <c r="M263" s="524"/>
      <c r="N263" s="537">
        <f>L263+J263</f>
        <v>9</v>
      </c>
      <c r="O263" s="538"/>
      <c r="P263" s="519"/>
      <c r="Q263" s="520"/>
      <c r="R263" s="523">
        <v>2</v>
      </c>
      <c r="S263" s="524"/>
      <c r="T263" s="527">
        <f>R263-P263</f>
        <v>2</v>
      </c>
      <c r="U263" s="528"/>
      <c r="V263" s="531"/>
      <c r="W263" s="516"/>
      <c r="X263" s="519">
        <v>3</v>
      </c>
      <c r="Y263" s="516"/>
      <c r="Z263" s="519"/>
      <c r="AA263" s="516"/>
      <c r="AB263" s="519"/>
      <c r="AC263" s="520"/>
      <c r="AD263" s="523"/>
      <c r="AE263" s="524"/>
      <c r="AF263" s="533">
        <f>IF(AB263=0,0,(AD263/AB263)*100)</f>
        <v>0</v>
      </c>
      <c r="AG263" s="534"/>
      <c r="AH263" s="519">
        <v>3</v>
      </c>
      <c r="AI263" s="520"/>
      <c r="AJ263" s="523">
        <v>1</v>
      </c>
      <c r="AK263" s="524"/>
      <c r="AL263" s="527">
        <f>IF(AH263=0,0,(AJ263/AH263)*100)</f>
        <v>33.333333333333329</v>
      </c>
      <c r="AM263" s="528"/>
      <c r="AN263" s="519">
        <v>3</v>
      </c>
      <c r="AO263" s="520"/>
      <c r="AP263" s="523">
        <v>1</v>
      </c>
      <c r="AQ263" s="524"/>
      <c r="AR263" s="527">
        <f>IF(AN263=0,0,(AP263/AN263)*100)</f>
        <v>33.333333333333329</v>
      </c>
      <c r="AS263" s="528"/>
      <c r="AT263" s="541">
        <f>AB263+AH263+AN263</f>
        <v>6</v>
      </c>
      <c r="AU263" s="542"/>
      <c r="AV263" s="545">
        <f>AD263+AJ263+AP263</f>
        <v>2</v>
      </c>
      <c r="AW263" s="546"/>
      <c r="AX263" s="527">
        <f>IF(AT263=0,0,(AV263/AT263)*100)</f>
        <v>33.333333333333329</v>
      </c>
      <c r="AY263" s="528"/>
      <c r="AZ263" s="519"/>
      <c r="BA263" s="520"/>
      <c r="BB263" s="523"/>
      <c r="BC263" s="524"/>
      <c r="BD263" s="527">
        <f>IF(AZ263=0,0,(BB263/AZ263)*100)</f>
        <v>0</v>
      </c>
      <c r="BE263" s="528"/>
      <c r="BF263" s="541">
        <f>AT263+AZ263</f>
        <v>6</v>
      </c>
      <c r="BG263" s="542"/>
      <c r="BH263" s="545">
        <f>AV263+BB263</f>
        <v>2</v>
      </c>
      <c r="BI263" s="546"/>
      <c r="BJ263" s="527">
        <f>IF(BF263=0,0,(BH263/BF263)*100)</f>
        <v>33.333333333333329</v>
      </c>
      <c r="BK263" s="528"/>
      <c r="BL263" s="549">
        <f>(AD263*2)+(AJ263*2)+(AP263*3)+BB263</f>
        <v>5</v>
      </c>
      <c r="BM263" s="550"/>
      <c r="BN263" s="551"/>
      <c r="BO263" s="501" t="e">
        <f>(BL263*BR$263)+(N263*BR$264)+(X263*BR$265)+(R263*BR$266)+(V263*BR$267)+(Z263*BR$268)</f>
        <v>#REF!</v>
      </c>
      <c r="BP263" s="501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03" t="str">
        <f>IF(ROSTER!D$8="","",ROSTER!D$8)</f>
        <v>Gonzales</v>
      </c>
      <c r="D264" s="504"/>
      <c r="E264" s="510"/>
      <c r="F264" s="512"/>
      <c r="G264" s="514"/>
      <c r="H264" s="517"/>
      <c r="I264" s="518"/>
      <c r="J264" s="521"/>
      <c r="K264" s="522"/>
      <c r="L264" s="525"/>
      <c r="M264" s="526"/>
      <c r="N264" s="539" t="s">
        <v>14</v>
      </c>
      <c r="O264" s="540"/>
      <c r="P264" s="521"/>
      <c r="Q264" s="522"/>
      <c r="R264" s="525"/>
      <c r="S264" s="526"/>
      <c r="T264" s="529"/>
      <c r="U264" s="530"/>
      <c r="V264" s="532"/>
      <c r="W264" s="518"/>
      <c r="X264" s="521"/>
      <c r="Y264" s="518"/>
      <c r="Z264" s="521"/>
      <c r="AA264" s="518"/>
      <c r="AB264" s="521"/>
      <c r="AC264" s="522"/>
      <c r="AD264" s="525"/>
      <c r="AE264" s="526"/>
      <c r="AF264" s="535"/>
      <c r="AG264" s="536"/>
      <c r="AH264" s="521"/>
      <c r="AI264" s="522"/>
      <c r="AJ264" s="525"/>
      <c r="AK264" s="526"/>
      <c r="AL264" s="529"/>
      <c r="AM264" s="530"/>
      <c r="AN264" s="521"/>
      <c r="AO264" s="522"/>
      <c r="AP264" s="525"/>
      <c r="AQ264" s="526"/>
      <c r="AR264" s="529"/>
      <c r="AS264" s="530"/>
      <c r="AT264" s="543"/>
      <c r="AU264" s="544"/>
      <c r="AV264" s="547"/>
      <c r="AW264" s="548"/>
      <c r="AX264" s="529"/>
      <c r="AY264" s="530"/>
      <c r="AZ264" s="521"/>
      <c r="BA264" s="522"/>
      <c r="BB264" s="525"/>
      <c r="BC264" s="526"/>
      <c r="BD264" s="529"/>
      <c r="BE264" s="530"/>
      <c r="BF264" s="543"/>
      <c r="BG264" s="544"/>
      <c r="BH264" s="547"/>
      <c r="BI264" s="548"/>
      <c r="BJ264" s="529"/>
      <c r="BK264" s="530"/>
      <c r="BL264" s="552"/>
      <c r="BM264" s="553"/>
      <c r="BN264" s="554"/>
      <c r="BO264" s="502"/>
      <c r="BP264" s="502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07" t="str">
        <f>IF(ROSTER!C$10="","",ROSTER!C$10)</f>
        <v>Nani</v>
      </c>
      <c r="D265" s="508"/>
      <c r="E265" s="509"/>
      <c r="F265" s="511">
        <f>IF(E265="y",1,IF(E265="S",1,0))</f>
        <v>0</v>
      </c>
      <c r="G265" s="513">
        <f>IF(E265="S",1,0)</f>
        <v>0</v>
      </c>
      <c r="H265" s="515"/>
      <c r="I265" s="516"/>
      <c r="J265" s="519"/>
      <c r="K265" s="520"/>
      <c r="L265" s="523">
        <v>1</v>
      </c>
      <c r="M265" s="524"/>
      <c r="N265" s="537">
        <f>L265+J265</f>
        <v>1</v>
      </c>
      <c r="O265" s="538"/>
      <c r="P265" s="519"/>
      <c r="Q265" s="520"/>
      <c r="R265" s="523">
        <v>1</v>
      </c>
      <c r="S265" s="524"/>
      <c r="T265" s="527">
        <f t="shared" ref="T265" si="228">R265-P265</f>
        <v>1</v>
      </c>
      <c r="U265" s="528"/>
      <c r="V265" s="531"/>
      <c r="W265" s="516"/>
      <c r="X265" s="519">
        <v>3</v>
      </c>
      <c r="Y265" s="516"/>
      <c r="Z265" s="519"/>
      <c r="AA265" s="516"/>
      <c r="AB265" s="519"/>
      <c r="AC265" s="520"/>
      <c r="AD265" s="523"/>
      <c r="AE265" s="524"/>
      <c r="AF265" s="533">
        <f>IF(AB265=0,0,(AD265/AB265)*100)</f>
        <v>0</v>
      </c>
      <c r="AG265" s="534"/>
      <c r="AH265" s="519">
        <v>1</v>
      </c>
      <c r="AI265" s="520"/>
      <c r="AJ265" s="523">
        <v>0</v>
      </c>
      <c r="AK265" s="524"/>
      <c r="AL265" s="527">
        <f>IF(AH265=0,0,(AJ265/AH265)*100)</f>
        <v>0</v>
      </c>
      <c r="AM265" s="528"/>
      <c r="AN265" s="519">
        <v>3</v>
      </c>
      <c r="AO265" s="520"/>
      <c r="AP265" s="523">
        <v>2</v>
      </c>
      <c r="AQ265" s="524"/>
      <c r="AR265" s="527">
        <f>IF(AN265=0,0,(AP265/AN265)*100)</f>
        <v>66.666666666666657</v>
      </c>
      <c r="AS265" s="528"/>
      <c r="AT265" s="541">
        <f>AB265+AH265+AN265</f>
        <v>4</v>
      </c>
      <c r="AU265" s="542"/>
      <c r="AV265" s="545">
        <f>AD265+AJ265+AP265</f>
        <v>2</v>
      </c>
      <c r="AW265" s="546"/>
      <c r="AX265" s="527">
        <f>IF(AT265=0,0,(AV265/AT265)*100)</f>
        <v>50</v>
      </c>
      <c r="AY265" s="528"/>
      <c r="AZ265" s="519"/>
      <c r="BA265" s="520"/>
      <c r="BB265" s="523"/>
      <c r="BC265" s="524"/>
      <c r="BD265" s="527">
        <f>IF(AZ265=0,0,(BB265/AZ265)*100)</f>
        <v>0</v>
      </c>
      <c r="BE265" s="528"/>
      <c r="BF265" s="541">
        <f>AT265+AZ265</f>
        <v>4</v>
      </c>
      <c r="BG265" s="542"/>
      <c r="BH265" s="545">
        <f>AV265+BB265</f>
        <v>2</v>
      </c>
      <c r="BI265" s="546"/>
      <c r="BJ265" s="527">
        <f>IF(BF265=0,0,(BH265/BF265)*100)</f>
        <v>50</v>
      </c>
      <c r="BK265" s="528"/>
      <c r="BL265" s="549">
        <f>(AD265*2)+(AJ265*2)+(AP265*3)+BB265</f>
        <v>6</v>
      </c>
      <c r="BM265" s="550"/>
      <c r="BN265" s="551"/>
      <c r="BO265" s="501" t="e">
        <f>(BL265*BR$263)+(N265*BR$264)+(X265*BR$265)+(R265*BR$266)+(V265*BR$267)+(Z265*BR$268)</f>
        <v>#REF!</v>
      </c>
      <c r="BP265" s="501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03" t="str">
        <f>IF(ROSTER!D$10="","",ROSTER!D$10)</f>
        <v>Falatea</v>
      </c>
      <c r="D266" s="504"/>
      <c r="E266" s="510"/>
      <c r="F266" s="512"/>
      <c r="G266" s="514"/>
      <c r="H266" s="517"/>
      <c r="I266" s="518"/>
      <c r="J266" s="521"/>
      <c r="K266" s="522"/>
      <c r="L266" s="525"/>
      <c r="M266" s="526"/>
      <c r="N266" s="539" t="s">
        <v>14</v>
      </c>
      <c r="O266" s="540"/>
      <c r="P266" s="521"/>
      <c r="Q266" s="522"/>
      <c r="R266" s="525"/>
      <c r="S266" s="526"/>
      <c r="T266" s="529"/>
      <c r="U266" s="530"/>
      <c r="V266" s="532"/>
      <c r="W266" s="518"/>
      <c r="X266" s="521"/>
      <c r="Y266" s="518"/>
      <c r="Z266" s="521"/>
      <c r="AA266" s="518"/>
      <c r="AB266" s="521"/>
      <c r="AC266" s="522"/>
      <c r="AD266" s="525"/>
      <c r="AE266" s="526"/>
      <c r="AF266" s="535"/>
      <c r="AG266" s="536"/>
      <c r="AH266" s="521"/>
      <c r="AI266" s="522"/>
      <c r="AJ266" s="525"/>
      <c r="AK266" s="526"/>
      <c r="AL266" s="529"/>
      <c r="AM266" s="530"/>
      <c r="AN266" s="521"/>
      <c r="AO266" s="522"/>
      <c r="AP266" s="525"/>
      <c r="AQ266" s="526"/>
      <c r="AR266" s="529"/>
      <c r="AS266" s="530"/>
      <c r="AT266" s="543"/>
      <c r="AU266" s="544"/>
      <c r="AV266" s="547"/>
      <c r="AW266" s="548"/>
      <c r="AX266" s="529"/>
      <c r="AY266" s="530"/>
      <c r="AZ266" s="521"/>
      <c r="BA266" s="522"/>
      <c r="BB266" s="525"/>
      <c r="BC266" s="526"/>
      <c r="BD266" s="529"/>
      <c r="BE266" s="530"/>
      <c r="BF266" s="543"/>
      <c r="BG266" s="544"/>
      <c r="BH266" s="547"/>
      <c r="BI266" s="548"/>
      <c r="BJ266" s="529"/>
      <c r="BK266" s="530"/>
      <c r="BL266" s="552"/>
      <c r="BM266" s="553"/>
      <c r="BN266" s="554"/>
      <c r="BO266" s="502"/>
      <c r="BP266" s="502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05" t="str">
        <f>IF(ROSTER!B12="","",ROSTER!B12)</f>
        <v>20</v>
      </c>
      <c r="C267" s="507" t="str">
        <f>IF(ROSTER!C$12="","",ROSTER!C$12)</f>
        <v>Devry</v>
      </c>
      <c r="D267" s="508"/>
      <c r="E267" s="509"/>
      <c r="F267" s="511">
        <f>IF(E267="y",1,IF(E267="S",1,0))</f>
        <v>0</v>
      </c>
      <c r="G267" s="513">
        <f>IF(E267="S",1,0)</f>
        <v>0</v>
      </c>
      <c r="H267" s="515"/>
      <c r="I267" s="516"/>
      <c r="J267" s="519">
        <v>2</v>
      </c>
      <c r="K267" s="520"/>
      <c r="L267" s="523"/>
      <c r="M267" s="524"/>
      <c r="N267" s="537">
        <f>L267+J267</f>
        <v>2</v>
      </c>
      <c r="O267" s="538"/>
      <c r="P267" s="519"/>
      <c r="Q267" s="520"/>
      <c r="R267" s="523"/>
      <c r="S267" s="524"/>
      <c r="T267" s="527">
        <f t="shared" ref="T267" si="229">R267-P267</f>
        <v>0</v>
      </c>
      <c r="U267" s="528"/>
      <c r="V267" s="531"/>
      <c r="W267" s="516"/>
      <c r="X267" s="519"/>
      <c r="Y267" s="516"/>
      <c r="Z267" s="519"/>
      <c r="AA267" s="516"/>
      <c r="AB267" s="519"/>
      <c r="AC267" s="520"/>
      <c r="AD267" s="523"/>
      <c r="AE267" s="524"/>
      <c r="AF267" s="533">
        <f>IF(AB267=0,0,(AD267/AB267)*100)</f>
        <v>0</v>
      </c>
      <c r="AG267" s="534"/>
      <c r="AH267" s="519">
        <v>2</v>
      </c>
      <c r="AI267" s="520"/>
      <c r="AJ267" s="523">
        <v>1</v>
      </c>
      <c r="AK267" s="524"/>
      <c r="AL267" s="527">
        <f>IF(AH267=0,0,(AJ267/AH267)*100)</f>
        <v>50</v>
      </c>
      <c r="AM267" s="528"/>
      <c r="AN267" s="519">
        <v>1</v>
      </c>
      <c r="AO267" s="520"/>
      <c r="AP267" s="523">
        <v>0</v>
      </c>
      <c r="AQ267" s="524"/>
      <c r="AR267" s="527">
        <f>IF(AN267=0,0,(AP267/AN267)*100)</f>
        <v>0</v>
      </c>
      <c r="AS267" s="528"/>
      <c r="AT267" s="541">
        <f>AB267+AH267+AN267</f>
        <v>3</v>
      </c>
      <c r="AU267" s="542"/>
      <c r="AV267" s="545">
        <f>AD267+AJ267+AP267</f>
        <v>1</v>
      </c>
      <c r="AW267" s="546"/>
      <c r="AX267" s="527">
        <f>IF(AT267=0,0,(AV267/AT267)*100)</f>
        <v>33.333333333333329</v>
      </c>
      <c r="AY267" s="528"/>
      <c r="AZ267" s="519"/>
      <c r="BA267" s="520"/>
      <c r="BB267" s="523"/>
      <c r="BC267" s="524"/>
      <c r="BD267" s="527">
        <f>IF(AZ267=0,0,(BB267/AZ267)*100)</f>
        <v>0</v>
      </c>
      <c r="BE267" s="528"/>
      <c r="BF267" s="541">
        <f>AT267+AZ267</f>
        <v>3</v>
      </c>
      <c r="BG267" s="542"/>
      <c r="BH267" s="545">
        <f>AV267+BB267</f>
        <v>1</v>
      </c>
      <c r="BI267" s="546"/>
      <c r="BJ267" s="527">
        <f>IF(BF267=0,0,(BH267/BF267)*100)</f>
        <v>33.333333333333329</v>
      </c>
      <c r="BK267" s="528"/>
      <c r="BL267" s="549">
        <f>(AD267*2)+(AJ267*2)+(AP267*3)+BB267</f>
        <v>2</v>
      </c>
      <c r="BM267" s="550"/>
      <c r="BN267" s="551"/>
      <c r="BO267" s="501" t="e">
        <f>(BL267*BR$263)+(N267*BR$264)+(X267*BR$265)+(R267*BR$266)+(V267*BR$267)+(Z267*BR$268)</f>
        <v>#REF!</v>
      </c>
      <c r="BP267" s="501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06"/>
      <c r="C268" s="503" t="str">
        <f>IF(ROSTER!D$12="","",ROSTER!D$12)</f>
        <v>Millett</v>
      </c>
      <c r="D268" s="504"/>
      <c r="E268" s="510"/>
      <c r="F268" s="512"/>
      <c r="G268" s="514"/>
      <c r="H268" s="517"/>
      <c r="I268" s="518"/>
      <c r="J268" s="521"/>
      <c r="K268" s="522"/>
      <c r="L268" s="525"/>
      <c r="M268" s="526"/>
      <c r="N268" s="539" t="s">
        <v>14</v>
      </c>
      <c r="O268" s="540"/>
      <c r="P268" s="521"/>
      <c r="Q268" s="522"/>
      <c r="R268" s="525"/>
      <c r="S268" s="526"/>
      <c r="T268" s="529"/>
      <c r="U268" s="530"/>
      <c r="V268" s="532"/>
      <c r="W268" s="518"/>
      <c r="X268" s="521"/>
      <c r="Y268" s="518"/>
      <c r="Z268" s="521"/>
      <c r="AA268" s="518"/>
      <c r="AB268" s="521"/>
      <c r="AC268" s="522"/>
      <c r="AD268" s="525"/>
      <c r="AE268" s="526"/>
      <c r="AF268" s="535"/>
      <c r="AG268" s="536"/>
      <c r="AH268" s="521"/>
      <c r="AI268" s="522"/>
      <c r="AJ268" s="525"/>
      <c r="AK268" s="526"/>
      <c r="AL268" s="529"/>
      <c r="AM268" s="530"/>
      <c r="AN268" s="521"/>
      <c r="AO268" s="522"/>
      <c r="AP268" s="525"/>
      <c r="AQ268" s="526"/>
      <c r="AR268" s="529"/>
      <c r="AS268" s="530"/>
      <c r="AT268" s="543"/>
      <c r="AU268" s="544"/>
      <c r="AV268" s="547"/>
      <c r="AW268" s="548"/>
      <c r="AX268" s="529"/>
      <c r="AY268" s="530"/>
      <c r="AZ268" s="521"/>
      <c r="BA268" s="522"/>
      <c r="BB268" s="525"/>
      <c r="BC268" s="526"/>
      <c r="BD268" s="529"/>
      <c r="BE268" s="530"/>
      <c r="BF268" s="543"/>
      <c r="BG268" s="544"/>
      <c r="BH268" s="547"/>
      <c r="BI268" s="548"/>
      <c r="BJ268" s="529"/>
      <c r="BK268" s="530"/>
      <c r="BL268" s="552"/>
      <c r="BM268" s="553"/>
      <c r="BN268" s="554"/>
      <c r="BO268" s="502"/>
      <c r="BP268" s="502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05" t="str">
        <f>IF(ROSTER!B14="","",ROSTER!B14)</f>
        <v>5</v>
      </c>
      <c r="C269" s="507" t="str">
        <f>IF(ROSTER!C$14="","",ROSTER!C$14)</f>
        <v>Maria</v>
      </c>
      <c r="D269" s="508"/>
      <c r="E269" s="509"/>
      <c r="F269" s="511">
        <f>IF(E269="y",1,IF(E269="S",1,0))</f>
        <v>0</v>
      </c>
      <c r="G269" s="513">
        <f>IF(E269="S",1,0)</f>
        <v>0</v>
      </c>
      <c r="H269" s="515"/>
      <c r="I269" s="516"/>
      <c r="J269" s="519">
        <v>2</v>
      </c>
      <c r="K269" s="520"/>
      <c r="L269" s="523"/>
      <c r="M269" s="524"/>
      <c r="N269" s="537">
        <f>L269+J269</f>
        <v>2</v>
      </c>
      <c r="O269" s="538"/>
      <c r="P269" s="519">
        <v>1</v>
      </c>
      <c r="Q269" s="520"/>
      <c r="R269" s="523"/>
      <c r="S269" s="524"/>
      <c r="T269" s="527">
        <f t="shared" ref="T269" si="230">R269-P269</f>
        <v>-1</v>
      </c>
      <c r="U269" s="528"/>
      <c r="V269" s="531"/>
      <c r="W269" s="516"/>
      <c r="X269" s="519">
        <v>6</v>
      </c>
      <c r="Y269" s="516"/>
      <c r="Z269" s="519"/>
      <c r="AA269" s="516"/>
      <c r="AB269" s="519"/>
      <c r="AC269" s="520"/>
      <c r="AD269" s="523"/>
      <c r="AE269" s="524"/>
      <c r="AF269" s="533">
        <f>IF(AB269=0,0,(AD269/AB269)*100)</f>
        <v>0</v>
      </c>
      <c r="AG269" s="534"/>
      <c r="AH269" s="519">
        <v>5</v>
      </c>
      <c r="AI269" s="520"/>
      <c r="AJ269" s="523">
        <v>3</v>
      </c>
      <c r="AK269" s="524"/>
      <c r="AL269" s="527">
        <f>IF(AH269=0,0,(AJ269/AH269)*100)</f>
        <v>60</v>
      </c>
      <c r="AM269" s="528"/>
      <c r="AN269" s="519">
        <v>1</v>
      </c>
      <c r="AO269" s="520"/>
      <c r="AP269" s="523">
        <v>0</v>
      </c>
      <c r="AQ269" s="524"/>
      <c r="AR269" s="527">
        <f>IF(AN269=0,0,(AP269/AN269)*100)</f>
        <v>0</v>
      </c>
      <c r="AS269" s="528"/>
      <c r="AT269" s="541">
        <f>AB269+AH269+AN269</f>
        <v>6</v>
      </c>
      <c r="AU269" s="542"/>
      <c r="AV269" s="545">
        <f>AD269+AJ269+AP269</f>
        <v>3</v>
      </c>
      <c r="AW269" s="546"/>
      <c r="AX269" s="527">
        <f>IF(AT269=0,0,(AV269/AT269)*100)</f>
        <v>50</v>
      </c>
      <c r="AY269" s="528"/>
      <c r="AZ269" s="519"/>
      <c r="BA269" s="520"/>
      <c r="BB269" s="523"/>
      <c r="BC269" s="524"/>
      <c r="BD269" s="527">
        <f>IF(AZ269=0,0,(BB269/AZ269)*100)</f>
        <v>0</v>
      </c>
      <c r="BE269" s="528"/>
      <c r="BF269" s="541">
        <f>AT269+AZ269</f>
        <v>6</v>
      </c>
      <c r="BG269" s="542"/>
      <c r="BH269" s="545">
        <f>AV269+BB269</f>
        <v>3</v>
      </c>
      <c r="BI269" s="546"/>
      <c r="BJ269" s="527">
        <f>IF(BF269=0,0,(BH269/BF269)*100)</f>
        <v>50</v>
      </c>
      <c r="BK269" s="528"/>
      <c r="BL269" s="549">
        <f>(AD269*2)+(AJ269*2)+(AP269*3)+BB269</f>
        <v>6</v>
      </c>
      <c r="BM269" s="550"/>
      <c r="BN269" s="551"/>
      <c r="BO269" s="501" t="e">
        <f>(BL269*BR$263)+(N269*BR$264)+(X269*BR$265)+(R269*BR$266)+(V269*BR$267)+(Z269*BR$268)</f>
        <v>#REF!</v>
      </c>
      <c r="BP269" s="501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06"/>
      <c r="C270" s="503" t="str">
        <f>IF(ROSTER!D$14="","",ROSTER!D$14)</f>
        <v>Albiero</v>
      </c>
      <c r="D270" s="504"/>
      <c r="E270" s="510"/>
      <c r="F270" s="512"/>
      <c r="G270" s="514"/>
      <c r="H270" s="517"/>
      <c r="I270" s="518"/>
      <c r="J270" s="521"/>
      <c r="K270" s="522"/>
      <c r="L270" s="525"/>
      <c r="M270" s="526"/>
      <c r="N270" s="539" t="s">
        <v>14</v>
      </c>
      <c r="O270" s="540"/>
      <c r="P270" s="521"/>
      <c r="Q270" s="522"/>
      <c r="R270" s="525"/>
      <c r="S270" s="526"/>
      <c r="T270" s="529"/>
      <c r="U270" s="530"/>
      <c r="V270" s="532"/>
      <c r="W270" s="518"/>
      <c r="X270" s="521"/>
      <c r="Y270" s="518"/>
      <c r="Z270" s="521"/>
      <c r="AA270" s="518"/>
      <c r="AB270" s="521"/>
      <c r="AC270" s="522"/>
      <c r="AD270" s="525"/>
      <c r="AE270" s="526"/>
      <c r="AF270" s="535"/>
      <c r="AG270" s="536"/>
      <c r="AH270" s="521"/>
      <c r="AI270" s="522"/>
      <c r="AJ270" s="525"/>
      <c r="AK270" s="526"/>
      <c r="AL270" s="529"/>
      <c r="AM270" s="530"/>
      <c r="AN270" s="521"/>
      <c r="AO270" s="522"/>
      <c r="AP270" s="525"/>
      <c r="AQ270" s="526"/>
      <c r="AR270" s="529"/>
      <c r="AS270" s="530"/>
      <c r="AT270" s="543"/>
      <c r="AU270" s="544"/>
      <c r="AV270" s="547"/>
      <c r="AW270" s="548"/>
      <c r="AX270" s="529"/>
      <c r="AY270" s="530"/>
      <c r="AZ270" s="521"/>
      <c r="BA270" s="522"/>
      <c r="BB270" s="525"/>
      <c r="BC270" s="526"/>
      <c r="BD270" s="529"/>
      <c r="BE270" s="530"/>
      <c r="BF270" s="543"/>
      <c r="BG270" s="544"/>
      <c r="BH270" s="547"/>
      <c r="BI270" s="548"/>
      <c r="BJ270" s="529"/>
      <c r="BK270" s="530"/>
      <c r="BL270" s="552"/>
      <c r="BM270" s="553"/>
      <c r="BN270" s="554"/>
      <c r="BO270" s="502"/>
      <c r="BP270" s="502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05" t="str">
        <f>IF(ROSTER!B16="","",ROSTER!B16)</f>
        <v>10</v>
      </c>
      <c r="C271" s="507" t="str">
        <f>IF(ROSTER!C$16="","",ROSTER!C$16)</f>
        <v>Tegan</v>
      </c>
      <c r="D271" s="508"/>
      <c r="E271" s="509"/>
      <c r="F271" s="511">
        <f>IF(E271="y",1,IF(E271="S",1,0))</f>
        <v>0</v>
      </c>
      <c r="G271" s="513">
        <f>IF(E271="S",1,0)</f>
        <v>0</v>
      </c>
      <c r="H271" s="515"/>
      <c r="I271" s="516"/>
      <c r="J271" s="519">
        <v>3</v>
      </c>
      <c r="K271" s="520"/>
      <c r="L271" s="523"/>
      <c r="M271" s="524"/>
      <c r="N271" s="537">
        <f>L271+J271</f>
        <v>3</v>
      </c>
      <c r="O271" s="538"/>
      <c r="P271" s="519"/>
      <c r="Q271" s="520"/>
      <c r="R271" s="523">
        <v>2</v>
      </c>
      <c r="S271" s="524"/>
      <c r="T271" s="527">
        <f t="shared" ref="T271" si="231">R271-P271</f>
        <v>2</v>
      </c>
      <c r="U271" s="528"/>
      <c r="V271" s="531"/>
      <c r="W271" s="516"/>
      <c r="X271" s="519">
        <v>2</v>
      </c>
      <c r="Y271" s="516"/>
      <c r="Z271" s="519"/>
      <c r="AA271" s="516"/>
      <c r="AB271" s="519"/>
      <c r="AC271" s="520"/>
      <c r="AD271" s="523"/>
      <c r="AE271" s="524"/>
      <c r="AF271" s="533">
        <f>IF(AB271=0,0,(AD271/AB271)*100)</f>
        <v>0</v>
      </c>
      <c r="AG271" s="534"/>
      <c r="AH271" s="519">
        <v>1</v>
      </c>
      <c r="AI271" s="520"/>
      <c r="AJ271" s="523">
        <v>0</v>
      </c>
      <c r="AK271" s="524"/>
      <c r="AL271" s="527">
        <f>IF(AH271=0,0,(AJ271/AH271)*100)</f>
        <v>0</v>
      </c>
      <c r="AM271" s="528"/>
      <c r="AN271" s="519">
        <v>7</v>
      </c>
      <c r="AO271" s="520"/>
      <c r="AP271" s="523">
        <v>4</v>
      </c>
      <c r="AQ271" s="524"/>
      <c r="AR271" s="527">
        <f>IF(AN271=0,0,(AP271/AN271)*100)</f>
        <v>57.142857142857139</v>
      </c>
      <c r="AS271" s="528"/>
      <c r="AT271" s="541">
        <f>AB271+AH271+AN271</f>
        <v>8</v>
      </c>
      <c r="AU271" s="542"/>
      <c r="AV271" s="545">
        <f>AD271+AJ271+AP271</f>
        <v>4</v>
      </c>
      <c r="AW271" s="546"/>
      <c r="AX271" s="527">
        <f>IF(AT271=0,0,(AV271/AT271)*100)</f>
        <v>50</v>
      </c>
      <c r="AY271" s="528"/>
      <c r="AZ271" s="519"/>
      <c r="BA271" s="520"/>
      <c r="BB271" s="523"/>
      <c r="BC271" s="524"/>
      <c r="BD271" s="527">
        <f>IF(AZ271=0,0,(BB271/AZ271)*100)</f>
        <v>0</v>
      </c>
      <c r="BE271" s="528"/>
      <c r="BF271" s="541">
        <f>AT271+AZ271</f>
        <v>8</v>
      </c>
      <c r="BG271" s="542"/>
      <c r="BH271" s="545">
        <f>AV271+BB271</f>
        <v>4</v>
      </c>
      <c r="BI271" s="546"/>
      <c r="BJ271" s="527">
        <f>IF(BF271=0,0,(BH271/BF271)*100)</f>
        <v>50</v>
      </c>
      <c r="BK271" s="528"/>
      <c r="BL271" s="549">
        <f>(AD271*2)+(AJ271*2)+(AP271*3)+BB271</f>
        <v>12</v>
      </c>
      <c r="BM271" s="550"/>
      <c r="BN271" s="551"/>
      <c r="BO271" s="501" t="e">
        <f>(BL271*BR$263)+(N271*BR$264)+(X271*BR$265)+(R271*BR$266)+(V271*BR$267)+(Z271*BR$268)</f>
        <v>#REF!</v>
      </c>
      <c r="BP271" s="501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06"/>
      <c r="C272" s="503" t="str">
        <f>IF(ROSTER!D$16="","",ROSTER!D$16)</f>
        <v>Graham</v>
      </c>
      <c r="D272" s="504"/>
      <c r="E272" s="510"/>
      <c r="F272" s="512"/>
      <c r="G272" s="514"/>
      <c r="H272" s="517"/>
      <c r="I272" s="518"/>
      <c r="J272" s="521"/>
      <c r="K272" s="522"/>
      <c r="L272" s="525"/>
      <c r="M272" s="526"/>
      <c r="N272" s="539" t="s">
        <v>14</v>
      </c>
      <c r="O272" s="540"/>
      <c r="P272" s="521"/>
      <c r="Q272" s="522"/>
      <c r="R272" s="525"/>
      <c r="S272" s="526"/>
      <c r="T272" s="529"/>
      <c r="U272" s="530"/>
      <c r="V272" s="532"/>
      <c r="W272" s="518"/>
      <c r="X272" s="521"/>
      <c r="Y272" s="518"/>
      <c r="Z272" s="521"/>
      <c r="AA272" s="518"/>
      <c r="AB272" s="521"/>
      <c r="AC272" s="522"/>
      <c r="AD272" s="525"/>
      <c r="AE272" s="526"/>
      <c r="AF272" s="535"/>
      <c r="AG272" s="536"/>
      <c r="AH272" s="521"/>
      <c r="AI272" s="522"/>
      <c r="AJ272" s="525"/>
      <c r="AK272" s="526"/>
      <c r="AL272" s="529"/>
      <c r="AM272" s="530"/>
      <c r="AN272" s="521"/>
      <c r="AO272" s="522"/>
      <c r="AP272" s="525"/>
      <c r="AQ272" s="526"/>
      <c r="AR272" s="529"/>
      <c r="AS272" s="530"/>
      <c r="AT272" s="543"/>
      <c r="AU272" s="544"/>
      <c r="AV272" s="547"/>
      <c r="AW272" s="548"/>
      <c r="AX272" s="529"/>
      <c r="AY272" s="530"/>
      <c r="AZ272" s="521"/>
      <c r="BA272" s="522"/>
      <c r="BB272" s="525"/>
      <c r="BC272" s="526"/>
      <c r="BD272" s="529"/>
      <c r="BE272" s="530"/>
      <c r="BF272" s="543"/>
      <c r="BG272" s="544"/>
      <c r="BH272" s="547"/>
      <c r="BI272" s="548"/>
      <c r="BJ272" s="529"/>
      <c r="BK272" s="530"/>
      <c r="BL272" s="552"/>
      <c r="BM272" s="553"/>
      <c r="BN272" s="554"/>
      <c r="BO272" s="502"/>
      <c r="BP272" s="502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05" t="str">
        <f>IF(ROSTER!B18="","",ROSTER!B18)</f>
        <v>11</v>
      </c>
      <c r="C273" s="507" t="str">
        <f>IF(ROSTER!C$18="","",ROSTER!C$18)</f>
        <v>Kaylee</v>
      </c>
      <c r="D273" s="508"/>
      <c r="E273" s="509"/>
      <c r="F273" s="511">
        <f>IF(E273="y",1,IF(E273="S",1,0))</f>
        <v>0</v>
      </c>
      <c r="G273" s="513">
        <f>IF(E273="S",1,0)</f>
        <v>0</v>
      </c>
      <c r="H273" s="515"/>
      <c r="I273" s="516"/>
      <c r="J273" s="519">
        <v>1</v>
      </c>
      <c r="K273" s="520"/>
      <c r="L273" s="523">
        <v>1</v>
      </c>
      <c r="M273" s="524"/>
      <c r="N273" s="537">
        <f>L273+J273</f>
        <v>2</v>
      </c>
      <c r="O273" s="538"/>
      <c r="P273" s="519">
        <v>1</v>
      </c>
      <c r="Q273" s="520"/>
      <c r="R273" s="523"/>
      <c r="S273" s="524"/>
      <c r="T273" s="527">
        <f t="shared" ref="T273" si="232">R273-P273</f>
        <v>-1</v>
      </c>
      <c r="U273" s="528"/>
      <c r="V273" s="531"/>
      <c r="W273" s="516"/>
      <c r="X273" s="519"/>
      <c r="Y273" s="516"/>
      <c r="Z273" s="519"/>
      <c r="AA273" s="516"/>
      <c r="AB273" s="519"/>
      <c r="AC273" s="520"/>
      <c r="AD273" s="523"/>
      <c r="AE273" s="524"/>
      <c r="AF273" s="533">
        <f>IF(AB273=0,0,(AD273/AB273)*100)</f>
        <v>0</v>
      </c>
      <c r="AG273" s="534"/>
      <c r="AH273" s="519">
        <v>3</v>
      </c>
      <c r="AI273" s="520"/>
      <c r="AJ273" s="523">
        <v>1</v>
      </c>
      <c r="AK273" s="524"/>
      <c r="AL273" s="527">
        <f>IF(AH273=0,0,(AJ273/AH273)*100)</f>
        <v>33.333333333333329</v>
      </c>
      <c r="AM273" s="528"/>
      <c r="AN273" s="519">
        <v>5</v>
      </c>
      <c r="AO273" s="520"/>
      <c r="AP273" s="523">
        <v>1</v>
      </c>
      <c r="AQ273" s="524"/>
      <c r="AR273" s="527">
        <f>IF(AN273=0,0,(AP273/AN273)*100)</f>
        <v>20</v>
      </c>
      <c r="AS273" s="528"/>
      <c r="AT273" s="541">
        <f>AB273+AH273+AN273</f>
        <v>8</v>
      </c>
      <c r="AU273" s="542"/>
      <c r="AV273" s="545">
        <f>AD273+AJ273+AP273</f>
        <v>2</v>
      </c>
      <c r="AW273" s="546"/>
      <c r="AX273" s="527">
        <f>IF(AT273=0,0,(AV273/AT273)*100)</f>
        <v>25</v>
      </c>
      <c r="AY273" s="528"/>
      <c r="AZ273" s="519"/>
      <c r="BA273" s="520"/>
      <c r="BB273" s="523"/>
      <c r="BC273" s="524"/>
      <c r="BD273" s="527">
        <f>IF(AZ273=0,0,(BB273/AZ273)*100)</f>
        <v>0</v>
      </c>
      <c r="BE273" s="528"/>
      <c r="BF273" s="541">
        <f>AT273+AZ273</f>
        <v>8</v>
      </c>
      <c r="BG273" s="542"/>
      <c r="BH273" s="545">
        <f>AV273+BB273</f>
        <v>2</v>
      </c>
      <c r="BI273" s="546"/>
      <c r="BJ273" s="527">
        <f>IF(BF273=0,0,(BH273/BF273)*100)</f>
        <v>25</v>
      </c>
      <c r="BK273" s="528"/>
      <c r="BL273" s="549">
        <f>(AD273*2)+(AJ273*2)+(AP273*3)+BB273</f>
        <v>5</v>
      </c>
      <c r="BM273" s="550"/>
      <c r="BN273" s="551"/>
      <c r="BO273" s="501" t="e">
        <f>(BL273*BR$263)+(N273*BR$264)+(X273*BR$265)+(R273*BR$266)+(V273*BR$267)+(Z273*BR$268)</f>
        <v>#REF!</v>
      </c>
      <c r="BP273" s="501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06"/>
      <c r="C274" s="503" t="str">
        <f>IF(ROSTER!D$18="","",ROSTER!D$18)</f>
        <v>Smiler</v>
      </c>
      <c r="D274" s="504"/>
      <c r="E274" s="510"/>
      <c r="F274" s="512"/>
      <c r="G274" s="514"/>
      <c r="H274" s="517"/>
      <c r="I274" s="518"/>
      <c r="J274" s="521"/>
      <c r="K274" s="522"/>
      <c r="L274" s="525"/>
      <c r="M274" s="526"/>
      <c r="N274" s="539"/>
      <c r="O274" s="540"/>
      <c r="P274" s="521"/>
      <c r="Q274" s="522"/>
      <c r="R274" s="525"/>
      <c r="S274" s="526"/>
      <c r="T274" s="529"/>
      <c r="U274" s="530"/>
      <c r="V274" s="532"/>
      <c r="W274" s="518"/>
      <c r="X274" s="521"/>
      <c r="Y274" s="518"/>
      <c r="Z274" s="521"/>
      <c r="AA274" s="518"/>
      <c r="AB274" s="521"/>
      <c r="AC274" s="522"/>
      <c r="AD274" s="525"/>
      <c r="AE274" s="526"/>
      <c r="AF274" s="535"/>
      <c r="AG274" s="536"/>
      <c r="AH274" s="521"/>
      <c r="AI274" s="522"/>
      <c r="AJ274" s="525"/>
      <c r="AK274" s="526"/>
      <c r="AL274" s="529"/>
      <c r="AM274" s="530"/>
      <c r="AN274" s="521"/>
      <c r="AO274" s="522"/>
      <c r="AP274" s="525"/>
      <c r="AQ274" s="526"/>
      <c r="AR274" s="529"/>
      <c r="AS274" s="530"/>
      <c r="AT274" s="543"/>
      <c r="AU274" s="544"/>
      <c r="AV274" s="547"/>
      <c r="AW274" s="548"/>
      <c r="AX274" s="529"/>
      <c r="AY274" s="530"/>
      <c r="AZ274" s="521"/>
      <c r="BA274" s="522"/>
      <c r="BB274" s="525"/>
      <c r="BC274" s="526"/>
      <c r="BD274" s="529"/>
      <c r="BE274" s="530"/>
      <c r="BF274" s="543"/>
      <c r="BG274" s="544"/>
      <c r="BH274" s="547"/>
      <c r="BI274" s="548"/>
      <c r="BJ274" s="529"/>
      <c r="BK274" s="530"/>
      <c r="BL274" s="552"/>
      <c r="BM274" s="553"/>
      <c r="BN274" s="554"/>
      <c r="BO274" s="502"/>
      <c r="BP274" s="502"/>
      <c r="BQ274" s="54"/>
      <c r="BR274" s="54"/>
      <c r="BS274" s="54"/>
    </row>
    <row r="275" spans="1:71" ht="21.75" customHeight="1" x14ac:dyDescent="0.2">
      <c r="A275" s="54"/>
      <c r="B275" s="505" t="str">
        <f>IF(ROSTER!B20="","",ROSTER!B20)</f>
        <v>12</v>
      </c>
      <c r="C275" s="507" t="str">
        <f>IF(ROSTER!C$20="","",ROSTER!C$20)</f>
        <v>Lauren</v>
      </c>
      <c r="D275" s="508"/>
      <c r="E275" s="509"/>
      <c r="F275" s="511">
        <f>IF(E275="y",1,IF(E275="S",1,0))</f>
        <v>0</v>
      </c>
      <c r="G275" s="513">
        <f>IF(E275="S",1,0)</f>
        <v>0</v>
      </c>
      <c r="H275" s="515"/>
      <c r="I275" s="516"/>
      <c r="J275" s="519">
        <v>4</v>
      </c>
      <c r="K275" s="520"/>
      <c r="L275" s="523">
        <v>1</v>
      </c>
      <c r="M275" s="524"/>
      <c r="N275" s="537">
        <f>L275+J275</f>
        <v>5</v>
      </c>
      <c r="O275" s="538"/>
      <c r="P275" s="519"/>
      <c r="Q275" s="520"/>
      <c r="R275" s="523"/>
      <c r="S275" s="524"/>
      <c r="T275" s="527">
        <f t="shared" ref="T275" si="233">R275-P275</f>
        <v>0</v>
      </c>
      <c r="U275" s="528"/>
      <c r="V275" s="531"/>
      <c r="W275" s="516"/>
      <c r="X275" s="519"/>
      <c r="Y275" s="516"/>
      <c r="Z275" s="519"/>
      <c r="AA275" s="516"/>
      <c r="AB275" s="519"/>
      <c r="AC275" s="520"/>
      <c r="AD275" s="523"/>
      <c r="AE275" s="524"/>
      <c r="AF275" s="533">
        <f>IF(AB275=0,0,(AD275/AB275)*100)</f>
        <v>0</v>
      </c>
      <c r="AG275" s="534"/>
      <c r="AH275" s="519">
        <v>9</v>
      </c>
      <c r="AI275" s="520"/>
      <c r="AJ275" s="523">
        <v>4</v>
      </c>
      <c r="AK275" s="524"/>
      <c r="AL275" s="527">
        <f>IF(AH275=0,0,(AJ275/AH275)*100)</f>
        <v>44.444444444444443</v>
      </c>
      <c r="AM275" s="528"/>
      <c r="AN275" s="519">
        <v>2</v>
      </c>
      <c r="AO275" s="520"/>
      <c r="AP275" s="523">
        <v>0</v>
      </c>
      <c r="AQ275" s="524"/>
      <c r="AR275" s="527">
        <f>IF(AN275=0,0,(AP275/AN275)*100)</f>
        <v>0</v>
      </c>
      <c r="AS275" s="528"/>
      <c r="AT275" s="541">
        <f>AB275+AH275+AN275</f>
        <v>11</v>
      </c>
      <c r="AU275" s="542"/>
      <c r="AV275" s="545">
        <f>AD275+AJ275+AP275</f>
        <v>4</v>
      </c>
      <c r="AW275" s="546"/>
      <c r="AX275" s="527">
        <f>IF(AT275=0,0,(AV275/AT275)*100)</f>
        <v>36.363636363636367</v>
      </c>
      <c r="AY275" s="528"/>
      <c r="AZ275" s="519"/>
      <c r="BA275" s="520"/>
      <c r="BB275" s="523"/>
      <c r="BC275" s="524"/>
      <c r="BD275" s="527">
        <f>IF(AZ275=0,0,(BB275/AZ275)*100)</f>
        <v>0</v>
      </c>
      <c r="BE275" s="528"/>
      <c r="BF275" s="541">
        <f>AT275+AZ275</f>
        <v>11</v>
      </c>
      <c r="BG275" s="542"/>
      <c r="BH275" s="545">
        <f>AV275+BB275</f>
        <v>4</v>
      </c>
      <c r="BI275" s="546"/>
      <c r="BJ275" s="527">
        <f>IF(BF275=0,0,(BH275/BF275)*100)</f>
        <v>36.363636363636367</v>
      </c>
      <c r="BK275" s="528"/>
      <c r="BL275" s="549">
        <f>(AD275*2)+(AJ275*2)+(AP275*3)+BB275</f>
        <v>8</v>
      </c>
      <c r="BM275" s="550"/>
      <c r="BN275" s="551"/>
      <c r="BO275" s="501" t="e">
        <f>(BL275*BR$263)+(N275*BR$264)+(X275*BR$265)+(R275*BR$266)+(V275*BR$267)+(Z275*BR$268)</f>
        <v>#REF!</v>
      </c>
      <c r="BP275" s="501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06"/>
      <c r="C276" s="503" t="str">
        <f>IF(ROSTER!D$20="","",ROSTER!D$20)</f>
        <v>Gustin</v>
      </c>
      <c r="D276" s="504"/>
      <c r="E276" s="510"/>
      <c r="F276" s="512"/>
      <c r="G276" s="514"/>
      <c r="H276" s="517"/>
      <c r="I276" s="518"/>
      <c r="J276" s="521"/>
      <c r="K276" s="522"/>
      <c r="L276" s="525"/>
      <c r="M276" s="526"/>
      <c r="N276" s="539" t="s">
        <v>14</v>
      </c>
      <c r="O276" s="540"/>
      <c r="P276" s="521"/>
      <c r="Q276" s="522"/>
      <c r="R276" s="525"/>
      <c r="S276" s="526"/>
      <c r="T276" s="529"/>
      <c r="U276" s="530"/>
      <c r="V276" s="532"/>
      <c r="W276" s="518"/>
      <c r="X276" s="521"/>
      <c r="Y276" s="518"/>
      <c r="Z276" s="521"/>
      <c r="AA276" s="518"/>
      <c r="AB276" s="521"/>
      <c r="AC276" s="522"/>
      <c r="AD276" s="525"/>
      <c r="AE276" s="526"/>
      <c r="AF276" s="535"/>
      <c r="AG276" s="536"/>
      <c r="AH276" s="521"/>
      <c r="AI276" s="522"/>
      <c r="AJ276" s="525"/>
      <c r="AK276" s="526"/>
      <c r="AL276" s="529"/>
      <c r="AM276" s="530"/>
      <c r="AN276" s="521"/>
      <c r="AO276" s="522"/>
      <c r="AP276" s="525"/>
      <c r="AQ276" s="526"/>
      <c r="AR276" s="529"/>
      <c r="AS276" s="530"/>
      <c r="AT276" s="543"/>
      <c r="AU276" s="544"/>
      <c r="AV276" s="547"/>
      <c r="AW276" s="548"/>
      <c r="AX276" s="529"/>
      <c r="AY276" s="530"/>
      <c r="AZ276" s="521"/>
      <c r="BA276" s="522"/>
      <c r="BB276" s="525"/>
      <c r="BC276" s="526"/>
      <c r="BD276" s="529"/>
      <c r="BE276" s="530"/>
      <c r="BF276" s="543"/>
      <c r="BG276" s="544"/>
      <c r="BH276" s="547"/>
      <c r="BI276" s="548"/>
      <c r="BJ276" s="529"/>
      <c r="BK276" s="530"/>
      <c r="BL276" s="552"/>
      <c r="BM276" s="553"/>
      <c r="BN276" s="554"/>
      <c r="BO276" s="502"/>
      <c r="BP276" s="502"/>
      <c r="BQ276" s="54"/>
      <c r="BR276" s="54"/>
      <c r="BS276" s="54"/>
    </row>
    <row r="277" spans="1:71" ht="21.75" customHeight="1" x14ac:dyDescent="0.2">
      <c r="A277" s="54"/>
      <c r="B277" s="505" t="str">
        <f>IF(ROSTER!B22="","",ROSTER!B22)</f>
        <v>13</v>
      </c>
      <c r="C277" s="507" t="str">
        <f>IF(ROSTER!C$22="","",ROSTER!C$22)</f>
        <v>Paisley</v>
      </c>
      <c r="D277" s="508"/>
      <c r="E277" s="509"/>
      <c r="F277" s="511">
        <f>IF(E277="y",1,IF(E277="S",1,0))</f>
        <v>0</v>
      </c>
      <c r="G277" s="513">
        <f>IF(E277="S",1,0)</f>
        <v>0</v>
      </c>
      <c r="H277" s="515"/>
      <c r="I277" s="516"/>
      <c r="J277" s="519">
        <v>1</v>
      </c>
      <c r="K277" s="520"/>
      <c r="L277" s="523">
        <v>1</v>
      </c>
      <c r="M277" s="524"/>
      <c r="N277" s="537">
        <f>L277+J277</f>
        <v>2</v>
      </c>
      <c r="O277" s="538"/>
      <c r="P277" s="519">
        <v>2</v>
      </c>
      <c r="Q277" s="520"/>
      <c r="R277" s="523">
        <v>2</v>
      </c>
      <c r="S277" s="524"/>
      <c r="T277" s="527">
        <f t="shared" ref="T277" si="234">R277-P277</f>
        <v>0</v>
      </c>
      <c r="U277" s="528"/>
      <c r="V277" s="531"/>
      <c r="W277" s="516"/>
      <c r="X277" s="519">
        <v>1</v>
      </c>
      <c r="Y277" s="516"/>
      <c r="Z277" s="519"/>
      <c r="AA277" s="516"/>
      <c r="AB277" s="519"/>
      <c r="AC277" s="520"/>
      <c r="AD277" s="523"/>
      <c r="AE277" s="524"/>
      <c r="AF277" s="533">
        <f>IF(AB277=0,0,(AD277/AB277)*100)</f>
        <v>0</v>
      </c>
      <c r="AG277" s="534"/>
      <c r="AH277" s="519">
        <v>8</v>
      </c>
      <c r="AI277" s="520"/>
      <c r="AJ277" s="523">
        <v>6</v>
      </c>
      <c r="AK277" s="524"/>
      <c r="AL277" s="527">
        <f>IF(AH277=0,0,(AJ277/AH277)*100)</f>
        <v>75</v>
      </c>
      <c r="AM277" s="528"/>
      <c r="AN277" s="519">
        <v>6</v>
      </c>
      <c r="AO277" s="520"/>
      <c r="AP277" s="523">
        <v>1</v>
      </c>
      <c r="AQ277" s="524"/>
      <c r="AR277" s="527">
        <f>IF(AN277=0,0,(AP277/AN277)*100)</f>
        <v>16.666666666666664</v>
      </c>
      <c r="AS277" s="528"/>
      <c r="AT277" s="541">
        <f>AB277+AH277+AN277</f>
        <v>14</v>
      </c>
      <c r="AU277" s="542"/>
      <c r="AV277" s="545">
        <f>AD277+AJ277+AP277</f>
        <v>7</v>
      </c>
      <c r="AW277" s="546"/>
      <c r="AX277" s="527">
        <f>IF(AT277=0,0,(AV277/AT277)*100)</f>
        <v>50</v>
      </c>
      <c r="AY277" s="528"/>
      <c r="AZ277" s="519"/>
      <c r="BA277" s="520"/>
      <c r="BB277" s="523"/>
      <c r="BC277" s="524"/>
      <c r="BD277" s="527">
        <f>IF(AZ277=0,0,(BB277/AZ277)*100)</f>
        <v>0</v>
      </c>
      <c r="BE277" s="528"/>
      <c r="BF277" s="541">
        <f>AT277+AZ277</f>
        <v>14</v>
      </c>
      <c r="BG277" s="542"/>
      <c r="BH277" s="545">
        <f>AV277+BB277</f>
        <v>7</v>
      </c>
      <c r="BI277" s="546"/>
      <c r="BJ277" s="527">
        <f>IF(BF277=0,0,(BH277/BF277)*100)</f>
        <v>50</v>
      </c>
      <c r="BK277" s="528"/>
      <c r="BL277" s="549">
        <f>(AD277*2)+(AJ277*2)+(AP277*3)+BB277</f>
        <v>15</v>
      </c>
      <c r="BM277" s="550"/>
      <c r="BN277" s="551"/>
      <c r="BO277" s="501" t="e">
        <f>(BL277*BR$263)+(N277*BR$264)+(X277*BR$265)+(R277*BR$266)+(V277*BR$267)+(Z277*BR$268)</f>
        <v>#REF!</v>
      </c>
      <c r="BP277" s="501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06"/>
      <c r="C278" s="503" t="str">
        <f>IF(ROSTER!D$22="","",ROSTER!D$22)</f>
        <v>Harding</v>
      </c>
      <c r="D278" s="504"/>
      <c r="E278" s="510"/>
      <c r="F278" s="512"/>
      <c r="G278" s="514"/>
      <c r="H278" s="517"/>
      <c r="I278" s="518"/>
      <c r="J278" s="521"/>
      <c r="K278" s="522"/>
      <c r="L278" s="525"/>
      <c r="M278" s="526"/>
      <c r="N278" s="539" t="s">
        <v>14</v>
      </c>
      <c r="O278" s="540"/>
      <c r="P278" s="521"/>
      <c r="Q278" s="522"/>
      <c r="R278" s="525"/>
      <c r="S278" s="526"/>
      <c r="T278" s="529"/>
      <c r="U278" s="530"/>
      <c r="V278" s="532"/>
      <c r="W278" s="518"/>
      <c r="X278" s="521"/>
      <c r="Y278" s="518"/>
      <c r="Z278" s="521"/>
      <c r="AA278" s="518"/>
      <c r="AB278" s="521"/>
      <c r="AC278" s="522"/>
      <c r="AD278" s="525"/>
      <c r="AE278" s="526"/>
      <c r="AF278" s="535"/>
      <c r="AG278" s="536"/>
      <c r="AH278" s="521"/>
      <c r="AI278" s="522"/>
      <c r="AJ278" s="525"/>
      <c r="AK278" s="526"/>
      <c r="AL278" s="529"/>
      <c r="AM278" s="530"/>
      <c r="AN278" s="521"/>
      <c r="AO278" s="522"/>
      <c r="AP278" s="525"/>
      <c r="AQ278" s="526"/>
      <c r="AR278" s="529"/>
      <c r="AS278" s="530"/>
      <c r="AT278" s="543"/>
      <c r="AU278" s="544"/>
      <c r="AV278" s="547"/>
      <c r="AW278" s="548"/>
      <c r="AX278" s="529"/>
      <c r="AY278" s="530"/>
      <c r="AZ278" s="521"/>
      <c r="BA278" s="522"/>
      <c r="BB278" s="525"/>
      <c r="BC278" s="526"/>
      <c r="BD278" s="529"/>
      <c r="BE278" s="530"/>
      <c r="BF278" s="543"/>
      <c r="BG278" s="544"/>
      <c r="BH278" s="547"/>
      <c r="BI278" s="548"/>
      <c r="BJ278" s="529"/>
      <c r="BK278" s="530"/>
      <c r="BL278" s="552"/>
      <c r="BM278" s="553"/>
      <c r="BN278" s="554"/>
      <c r="BO278" s="502"/>
      <c r="BP278" s="502"/>
      <c r="BQ278" s="54"/>
      <c r="BR278" s="54"/>
      <c r="BS278" s="54"/>
    </row>
    <row r="279" spans="1:71" ht="21.75" customHeight="1" x14ac:dyDescent="0.2">
      <c r="A279" s="54"/>
      <c r="B279" s="505" t="str">
        <f>IF(ROSTER!B24="","",ROSTER!B24)</f>
        <v>22</v>
      </c>
      <c r="C279" s="507" t="str">
        <f>IF(ROSTER!C$24="","",ROSTER!C$24)</f>
        <v>Sara</v>
      </c>
      <c r="D279" s="508"/>
      <c r="E279" s="509"/>
      <c r="F279" s="511">
        <f>IF(E279="y",1,IF(E279="S",1,0))</f>
        <v>0</v>
      </c>
      <c r="G279" s="513">
        <f>IF(E279="S",1,0)</f>
        <v>0</v>
      </c>
      <c r="H279" s="515"/>
      <c r="I279" s="516"/>
      <c r="J279" s="519">
        <v>3</v>
      </c>
      <c r="K279" s="520"/>
      <c r="L279" s="523">
        <v>2</v>
      </c>
      <c r="M279" s="524"/>
      <c r="N279" s="537">
        <f>L279+J279</f>
        <v>5</v>
      </c>
      <c r="O279" s="538"/>
      <c r="P279" s="519">
        <v>1</v>
      </c>
      <c r="Q279" s="520"/>
      <c r="R279" s="523"/>
      <c r="S279" s="524"/>
      <c r="T279" s="527">
        <f t="shared" ref="T279" si="235">R279-P279</f>
        <v>-1</v>
      </c>
      <c r="U279" s="528"/>
      <c r="V279" s="531"/>
      <c r="W279" s="516"/>
      <c r="X279" s="519"/>
      <c r="Y279" s="516"/>
      <c r="Z279" s="519"/>
      <c r="AA279" s="516"/>
      <c r="AB279" s="519"/>
      <c r="AC279" s="520"/>
      <c r="AD279" s="523"/>
      <c r="AE279" s="524"/>
      <c r="AF279" s="533">
        <f>IF(AB279=0,0,(AD279/AB279)*100)</f>
        <v>0</v>
      </c>
      <c r="AG279" s="534"/>
      <c r="AH279" s="519">
        <v>3</v>
      </c>
      <c r="AI279" s="520"/>
      <c r="AJ279" s="523">
        <v>1</v>
      </c>
      <c r="AK279" s="524"/>
      <c r="AL279" s="527">
        <f>IF(AH279=0,0,(AJ279/AH279)*100)</f>
        <v>33.333333333333329</v>
      </c>
      <c r="AM279" s="528"/>
      <c r="AN279" s="519"/>
      <c r="AO279" s="520"/>
      <c r="AP279" s="523"/>
      <c r="AQ279" s="524"/>
      <c r="AR279" s="527">
        <f>IF(AN279=0,0,(AP279/AN279)*100)</f>
        <v>0</v>
      </c>
      <c r="AS279" s="528"/>
      <c r="AT279" s="541">
        <f>AB279+AH279+AN279</f>
        <v>3</v>
      </c>
      <c r="AU279" s="542"/>
      <c r="AV279" s="545">
        <f>AD279+AJ279+AP279</f>
        <v>1</v>
      </c>
      <c r="AW279" s="546"/>
      <c r="AX279" s="527">
        <f>IF(AT279=0,0,(AV279/AT279)*100)</f>
        <v>33.333333333333329</v>
      </c>
      <c r="AY279" s="528"/>
      <c r="AZ279" s="519"/>
      <c r="BA279" s="520"/>
      <c r="BB279" s="523"/>
      <c r="BC279" s="524"/>
      <c r="BD279" s="527">
        <f>IF(AZ279=0,0,(BB279/AZ279)*100)</f>
        <v>0</v>
      </c>
      <c r="BE279" s="528"/>
      <c r="BF279" s="541">
        <f>AT279+AZ279</f>
        <v>3</v>
      </c>
      <c r="BG279" s="542"/>
      <c r="BH279" s="545">
        <f>AV279+BB279</f>
        <v>1</v>
      </c>
      <c r="BI279" s="546"/>
      <c r="BJ279" s="527">
        <f>IF(BF279=0,0,(BH279/BF279)*100)</f>
        <v>33.333333333333329</v>
      </c>
      <c r="BK279" s="528"/>
      <c r="BL279" s="549">
        <f>(AD279*2)+(AJ279*2)+(AP279*3)+BB279</f>
        <v>2</v>
      </c>
      <c r="BM279" s="550"/>
      <c r="BN279" s="551"/>
      <c r="BO279" s="501" t="e">
        <f>(BL279*BR$263)+(N279*BR$264)+(X279*BR$265)+(R279*BR$266)+(V279*BR$267)+(Z279*BR$268)</f>
        <v>#REF!</v>
      </c>
      <c r="BP279" s="501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06"/>
      <c r="C280" s="503" t="str">
        <f>IF(ROSTER!D$24="","",ROSTER!D$24)</f>
        <v>Hamson</v>
      </c>
      <c r="D280" s="504"/>
      <c r="E280" s="510"/>
      <c r="F280" s="512"/>
      <c r="G280" s="514"/>
      <c r="H280" s="517"/>
      <c r="I280" s="518"/>
      <c r="J280" s="521"/>
      <c r="K280" s="522"/>
      <c r="L280" s="525"/>
      <c r="M280" s="526"/>
      <c r="N280" s="539" t="s">
        <v>14</v>
      </c>
      <c r="O280" s="540"/>
      <c r="P280" s="521"/>
      <c r="Q280" s="522"/>
      <c r="R280" s="525"/>
      <c r="S280" s="526"/>
      <c r="T280" s="529"/>
      <c r="U280" s="530"/>
      <c r="V280" s="532"/>
      <c r="W280" s="518"/>
      <c r="X280" s="521"/>
      <c r="Y280" s="518"/>
      <c r="Z280" s="521"/>
      <c r="AA280" s="518"/>
      <c r="AB280" s="521"/>
      <c r="AC280" s="522"/>
      <c r="AD280" s="525"/>
      <c r="AE280" s="526"/>
      <c r="AF280" s="535"/>
      <c r="AG280" s="536"/>
      <c r="AH280" s="521"/>
      <c r="AI280" s="522"/>
      <c r="AJ280" s="525"/>
      <c r="AK280" s="526"/>
      <c r="AL280" s="529"/>
      <c r="AM280" s="530"/>
      <c r="AN280" s="521"/>
      <c r="AO280" s="522"/>
      <c r="AP280" s="525"/>
      <c r="AQ280" s="526"/>
      <c r="AR280" s="529"/>
      <c r="AS280" s="530"/>
      <c r="AT280" s="543"/>
      <c r="AU280" s="544"/>
      <c r="AV280" s="547"/>
      <c r="AW280" s="548"/>
      <c r="AX280" s="529"/>
      <c r="AY280" s="530"/>
      <c r="AZ280" s="521"/>
      <c r="BA280" s="522"/>
      <c r="BB280" s="525"/>
      <c r="BC280" s="526"/>
      <c r="BD280" s="529"/>
      <c r="BE280" s="530"/>
      <c r="BF280" s="543"/>
      <c r="BG280" s="544"/>
      <c r="BH280" s="547"/>
      <c r="BI280" s="548"/>
      <c r="BJ280" s="529"/>
      <c r="BK280" s="530"/>
      <c r="BL280" s="552"/>
      <c r="BM280" s="553"/>
      <c r="BN280" s="554"/>
      <c r="BO280" s="502"/>
      <c r="BP280" s="502"/>
      <c r="BQ280" s="54"/>
      <c r="BR280" s="54"/>
      <c r="BS280" s="54"/>
    </row>
    <row r="281" spans="1:71" ht="21.75" customHeight="1" x14ac:dyDescent="0.2">
      <c r="A281" s="54"/>
      <c r="B281" s="505" t="str">
        <f>IF(ROSTER!B26="","",ROSTER!B26)</f>
        <v>30</v>
      </c>
      <c r="C281" s="507" t="str">
        <f>IF(ROSTER!C$26="","",ROSTER!C$26)</f>
        <v>Kate</v>
      </c>
      <c r="D281" s="508"/>
      <c r="E281" s="509"/>
      <c r="F281" s="511">
        <f>IF(E281="y",1,IF(E281="S",1,0))</f>
        <v>0</v>
      </c>
      <c r="G281" s="513">
        <f>IF(E281="S",1,0)</f>
        <v>0</v>
      </c>
      <c r="H281" s="515"/>
      <c r="I281" s="516"/>
      <c r="J281" s="519"/>
      <c r="K281" s="520"/>
      <c r="L281" s="523"/>
      <c r="M281" s="524"/>
      <c r="N281" s="537">
        <f>L281+J281</f>
        <v>0</v>
      </c>
      <c r="O281" s="538"/>
      <c r="P281" s="519"/>
      <c r="Q281" s="520"/>
      <c r="R281" s="523"/>
      <c r="S281" s="524"/>
      <c r="T281" s="527">
        <f t="shared" ref="T281" si="236">R281-P281</f>
        <v>0</v>
      </c>
      <c r="U281" s="528"/>
      <c r="V281" s="531"/>
      <c r="W281" s="516"/>
      <c r="X281" s="519"/>
      <c r="Y281" s="516"/>
      <c r="Z281" s="519"/>
      <c r="AA281" s="516"/>
      <c r="AB281" s="519"/>
      <c r="AC281" s="520"/>
      <c r="AD281" s="523"/>
      <c r="AE281" s="524"/>
      <c r="AF281" s="533">
        <f>IF(AB281=0,0,(AD281/AB281)*100)</f>
        <v>0</v>
      </c>
      <c r="AG281" s="534"/>
      <c r="AH281" s="519">
        <v>1</v>
      </c>
      <c r="AI281" s="520"/>
      <c r="AJ281" s="523">
        <v>1</v>
      </c>
      <c r="AK281" s="524"/>
      <c r="AL281" s="527">
        <f>IF(AH281=0,0,(AJ281/AH281)*100)</f>
        <v>100</v>
      </c>
      <c r="AM281" s="528"/>
      <c r="AN281" s="519">
        <v>1</v>
      </c>
      <c r="AO281" s="520"/>
      <c r="AP281" s="523">
        <v>0</v>
      </c>
      <c r="AQ281" s="524"/>
      <c r="AR281" s="527">
        <f>IF(AN281=0,0,(AP281/AN281)*100)</f>
        <v>0</v>
      </c>
      <c r="AS281" s="528"/>
      <c r="AT281" s="541">
        <f>AB281+AH281+AN281</f>
        <v>2</v>
      </c>
      <c r="AU281" s="542"/>
      <c r="AV281" s="545">
        <f>AD281+AJ281+AP281</f>
        <v>1</v>
      </c>
      <c r="AW281" s="546"/>
      <c r="AX281" s="527">
        <f>IF(AT281=0,0,(AV281/AT281)*100)</f>
        <v>50</v>
      </c>
      <c r="AY281" s="528"/>
      <c r="AZ281" s="519"/>
      <c r="BA281" s="520"/>
      <c r="BB281" s="523"/>
      <c r="BC281" s="524"/>
      <c r="BD281" s="527">
        <f>IF(AZ281=0,0,(BB281/AZ281)*100)</f>
        <v>0</v>
      </c>
      <c r="BE281" s="528"/>
      <c r="BF281" s="541">
        <f>AT281+AZ281</f>
        <v>2</v>
      </c>
      <c r="BG281" s="542"/>
      <c r="BH281" s="545">
        <f>AV281+BB281</f>
        <v>1</v>
      </c>
      <c r="BI281" s="546"/>
      <c r="BJ281" s="527">
        <f>IF(BF281=0,0,(BH281/BF281)*100)</f>
        <v>50</v>
      </c>
      <c r="BK281" s="528"/>
      <c r="BL281" s="549">
        <f>(AD281*2)+(AJ281*2)+(AP281*3)+BB281</f>
        <v>2</v>
      </c>
      <c r="BM281" s="550"/>
      <c r="BN281" s="551"/>
      <c r="BO281" s="501" t="e">
        <f>(BL281*BR$263)+(N281*BR$264)+(X281*BR$265)+(R281*BR$266)+(V281*BR$267)+(Z281*BR$268)</f>
        <v>#REF!</v>
      </c>
      <c r="BP281" s="501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06"/>
      <c r="C282" s="503" t="str">
        <f>IF(ROSTER!D$26="","",ROSTER!D$26)</f>
        <v>Vorwaller</v>
      </c>
      <c r="D282" s="504"/>
      <c r="E282" s="510"/>
      <c r="F282" s="512"/>
      <c r="G282" s="514"/>
      <c r="H282" s="517"/>
      <c r="I282" s="518"/>
      <c r="J282" s="521"/>
      <c r="K282" s="522"/>
      <c r="L282" s="525"/>
      <c r="M282" s="526"/>
      <c r="N282" s="539" t="s">
        <v>14</v>
      </c>
      <c r="O282" s="540"/>
      <c r="P282" s="521"/>
      <c r="Q282" s="522"/>
      <c r="R282" s="525"/>
      <c r="S282" s="526"/>
      <c r="T282" s="529"/>
      <c r="U282" s="530"/>
      <c r="V282" s="532"/>
      <c r="W282" s="518"/>
      <c r="X282" s="521"/>
      <c r="Y282" s="518"/>
      <c r="Z282" s="521"/>
      <c r="AA282" s="518"/>
      <c r="AB282" s="521"/>
      <c r="AC282" s="522"/>
      <c r="AD282" s="525"/>
      <c r="AE282" s="526"/>
      <c r="AF282" s="535"/>
      <c r="AG282" s="536"/>
      <c r="AH282" s="521"/>
      <c r="AI282" s="522"/>
      <c r="AJ282" s="525"/>
      <c r="AK282" s="526"/>
      <c r="AL282" s="529"/>
      <c r="AM282" s="530"/>
      <c r="AN282" s="521"/>
      <c r="AO282" s="522"/>
      <c r="AP282" s="525"/>
      <c r="AQ282" s="526"/>
      <c r="AR282" s="529"/>
      <c r="AS282" s="530"/>
      <c r="AT282" s="543"/>
      <c r="AU282" s="544"/>
      <c r="AV282" s="547"/>
      <c r="AW282" s="548"/>
      <c r="AX282" s="529"/>
      <c r="AY282" s="530"/>
      <c r="AZ282" s="521"/>
      <c r="BA282" s="522"/>
      <c r="BB282" s="525"/>
      <c r="BC282" s="526"/>
      <c r="BD282" s="529"/>
      <c r="BE282" s="530"/>
      <c r="BF282" s="543"/>
      <c r="BG282" s="544"/>
      <c r="BH282" s="547"/>
      <c r="BI282" s="548"/>
      <c r="BJ282" s="529"/>
      <c r="BK282" s="530"/>
      <c r="BL282" s="552"/>
      <c r="BM282" s="553"/>
      <c r="BN282" s="554"/>
      <c r="BO282" s="502"/>
      <c r="BP282" s="502"/>
      <c r="BQ282" s="54"/>
      <c r="BR282" s="54"/>
      <c r="BS282" s="54"/>
    </row>
    <row r="283" spans="1:71" ht="21.75" customHeight="1" x14ac:dyDescent="0.2">
      <c r="A283" s="54"/>
      <c r="B283" s="505" t="str">
        <f>IF(ROSTER!B28="","",ROSTER!B28)</f>
        <v>32</v>
      </c>
      <c r="C283" s="507" t="str">
        <f>IF(ROSTER!C$28="","",ROSTER!C$28)</f>
        <v>Signe</v>
      </c>
      <c r="D283" s="508"/>
      <c r="E283" s="509"/>
      <c r="F283" s="511">
        <f>IF(E283="y",1,IF(E283="S",1,0))</f>
        <v>0</v>
      </c>
      <c r="G283" s="513">
        <f>IF(E283="S",1,0)</f>
        <v>0</v>
      </c>
      <c r="H283" s="515"/>
      <c r="I283" s="516"/>
      <c r="J283" s="519"/>
      <c r="K283" s="520"/>
      <c r="L283" s="523"/>
      <c r="M283" s="524"/>
      <c r="N283" s="537">
        <f>L283+J283</f>
        <v>0</v>
      </c>
      <c r="O283" s="538"/>
      <c r="P283" s="519"/>
      <c r="Q283" s="520"/>
      <c r="R283" s="523"/>
      <c r="S283" s="524"/>
      <c r="T283" s="527">
        <f t="shared" ref="T283" si="237">R283-P283</f>
        <v>0</v>
      </c>
      <c r="U283" s="528"/>
      <c r="V283" s="531"/>
      <c r="W283" s="516"/>
      <c r="X283" s="519"/>
      <c r="Y283" s="516"/>
      <c r="Z283" s="519"/>
      <c r="AA283" s="516"/>
      <c r="AB283" s="519"/>
      <c r="AC283" s="520"/>
      <c r="AD283" s="523"/>
      <c r="AE283" s="524"/>
      <c r="AF283" s="533">
        <f>IF(AB283=0,0,(AD283/AB283)*100)</f>
        <v>0</v>
      </c>
      <c r="AG283" s="534"/>
      <c r="AH283" s="519"/>
      <c r="AI283" s="520"/>
      <c r="AJ283" s="523"/>
      <c r="AK283" s="524"/>
      <c r="AL283" s="527">
        <f>IF(AH283=0,0,(AJ283/AH283)*100)</f>
        <v>0</v>
      </c>
      <c r="AM283" s="528"/>
      <c r="AN283" s="519"/>
      <c r="AO283" s="520"/>
      <c r="AP283" s="523"/>
      <c r="AQ283" s="524"/>
      <c r="AR283" s="527">
        <f>IF(AN283=0,0,(AP283/AN283)*100)</f>
        <v>0</v>
      </c>
      <c r="AS283" s="528"/>
      <c r="AT283" s="541">
        <f>AB283+AH283+AN283</f>
        <v>0</v>
      </c>
      <c r="AU283" s="542"/>
      <c r="AV283" s="545">
        <f>AD283+AJ283+AP283</f>
        <v>0</v>
      </c>
      <c r="AW283" s="546"/>
      <c r="AX283" s="527">
        <f>IF(AT283=0,0,(AV283/AT283)*100)</f>
        <v>0</v>
      </c>
      <c r="AY283" s="528"/>
      <c r="AZ283" s="519"/>
      <c r="BA283" s="520"/>
      <c r="BB283" s="523"/>
      <c r="BC283" s="524"/>
      <c r="BD283" s="527">
        <f>IF(AZ283=0,0,(BB283/AZ283)*100)</f>
        <v>0</v>
      </c>
      <c r="BE283" s="528"/>
      <c r="BF283" s="541">
        <f>AT283+AZ283</f>
        <v>0</v>
      </c>
      <c r="BG283" s="542"/>
      <c r="BH283" s="545">
        <f>AV283+BB283</f>
        <v>0</v>
      </c>
      <c r="BI283" s="546"/>
      <c r="BJ283" s="527">
        <f>IF(BF283=0,0,(BH283/BF283)*100)</f>
        <v>0</v>
      </c>
      <c r="BK283" s="528"/>
      <c r="BL283" s="549">
        <f>(AD283*2)+(AJ283*2)+(AP283*3)+BB283</f>
        <v>0</v>
      </c>
      <c r="BM283" s="550"/>
      <c r="BN283" s="551"/>
      <c r="BO283" s="501" t="e">
        <f>(BL283*BR$263)+(N283*BR$264)+(X283*BR$265)+(R283*BR$266)+(V283*BR$267)+(Z283*BR$268)</f>
        <v>#REF!</v>
      </c>
      <c r="BP283" s="501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06"/>
      <c r="C284" s="503" t="str">
        <f>IF(ROSTER!D$28="","",ROSTER!D$28)</f>
        <v>Glantz</v>
      </c>
      <c r="D284" s="504"/>
      <c r="E284" s="510"/>
      <c r="F284" s="512"/>
      <c r="G284" s="514"/>
      <c r="H284" s="517"/>
      <c r="I284" s="518"/>
      <c r="J284" s="521"/>
      <c r="K284" s="522"/>
      <c r="L284" s="525"/>
      <c r="M284" s="526"/>
      <c r="N284" s="539" t="s">
        <v>14</v>
      </c>
      <c r="O284" s="540"/>
      <c r="P284" s="521"/>
      <c r="Q284" s="522"/>
      <c r="R284" s="525"/>
      <c r="S284" s="526"/>
      <c r="T284" s="529"/>
      <c r="U284" s="530"/>
      <c r="V284" s="532"/>
      <c r="W284" s="518"/>
      <c r="X284" s="521"/>
      <c r="Y284" s="518"/>
      <c r="Z284" s="521"/>
      <c r="AA284" s="518"/>
      <c r="AB284" s="521"/>
      <c r="AC284" s="522"/>
      <c r="AD284" s="525"/>
      <c r="AE284" s="526"/>
      <c r="AF284" s="535"/>
      <c r="AG284" s="536"/>
      <c r="AH284" s="521"/>
      <c r="AI284" s="522"/>
      <c r="AJ284" s="525"/>
      <c r="AK284" s="526"/>
      <c r="AL284" s="529"/>
      <c r="AM284" s="530"/>
      <c r="AN284" s="521"/>
      <c r="AO284" s="522"/>
      <c r="AP284" s="525"/>
      <c r="AQ284" s="526"/>
      <c r="AR284" s="529"/>
      <c r="AS284" s="530"/>
      <c r="AT284" s="543"/>
      <c r="AU284" s="544"/>
      <c r="AV284" s="547"/>
      <c r="AW284" s="548"/>
      <c r="AX284" s="529"/>
      <c r="AY284" s="530"/>
      <c r="AZ284" s="521"/>
      <c r="BA284" s="522"/>
      <c r="BB284" s="525"/>
      <c r="BC284" s="526"/>
      <c r="BD284" s="529"/>
      <c r="BE284" s="530"/>
      <c r="BF284" s="543"/>
      <c r="BG284" s="544"/>
      <c r="BH284" s="547"/>
      <c r="BI284" s="548"/>
      <c r="BJ284" s="529"/>
      <c r="BK284" s="530"/>
      <c r="BL284" s="552"/>
      <c r="BM284" s="553"/>
      <c r="BN284" s="554"/>
      <c r="BO284" s="502"/>
      <c r="BP284" s="502"/>
      <c r="BQ284" s="54"/>
      <c r="BR284" s="54"/>
      <c r="BS284" s="54"/>
    </row>
    <row r="285" spans="1:71" ht="21.75" customHeight="1" x14ac:dyDescent="0.2">
      <c r="A285" s="54"/>
      <c r="B285" s="505" t="str">
        <f>IF(ROSTER!B30="","",ROSTER!B30)</f>
        <v>34</v>
      </c>
      <c r="C285" s="507" t="str">
        <f>IF(ROSTER!C$30="","",ROSTER!C$30)</f>
        <v/>
      </c>
      <c r="D285" s="508"/>
      <c r="E285" s="509"/>
      <c r="F285" s="511">
        <f>IF(E285="y",1,IF(E285="S",1,0))</f>
        <v>0</v>
      </c>
      <c r="G285" s="513">
        <f>IF(E285="S",1,0)</f>
        <v>0</v>
      </c>
      <c r="H285" s="515"/>
      <c r="I285" s="516"/>
      <c r="J285" s="519"/>
      <c r="K285" s="520"/>
      <c r="L285" s="523"/>
      <c r="M285" s="524"/>
      <c r="N285" s="537">
        <f>L285+J285</f>
        <v>0</v>
      </c>
      <c r="O285" s="538"/>
      <c r="P285" s="519"/>
      <c r="Q285" s="520"/>
      <c r="R285" s="523"/>
      <c r="S285" s="524"/>
      <c r="T285" s="527">
        <f t="shared" ref="T285" si="238">R285-P285</f>
        <v>0</v>
      </c>
      <c r="U285" s="528"/>
      <c r="V285" s="531"/>
      <c r="W285" s="516"/>
      <c r="X285" s="519"/>
      <c r="Y285" s="516"/>
      <c r="Z285" s="519"/>
      <c r="AA285" s="516"/>
      <c r="AB285" s="519"/>
      <c r="AC285" s="520"/>
      <c r="AD285" s="523"/>
      <c r="AE285" s="524"/>
      <c r="AF285" s="533">
        <f>IF(AB285=0,0,(AD285/AB285)*100)</f>
        <v>0</v>
      </c>
      <c r="AG285" s="534"/>
      <c r="AH285" s="519"/>
      <c r="AI285" s="520"/>
      <c r="AJ285" s="523"/>
      <c r="AK285" s="524"/>
      <c r="AL285" s="527">
        <f>IF(AH285=0,0,(AJ285/AH285)*100)</f>
        <v>0</v>
      </c>
      <c r="AM285" s="528"/>
      <c r="AN285" s="519"/>
      <c r="AO285" s="520"/>
      <c r="AP285" s="523"/>
      <c r="AQ285" s="524"/>
      <c r="AR285" s="527">
        <f>IF(AN285=0,0,(AP285/AN285)*100)</f>
        <v>0</v>
      </c>
      <c r="AS285" s="528"/>
      <c r="AT285" s="541">
        <f>AB285+AH285+AN285</f>
        <v>0</v>
      </c>
      <c r="AU285" s="542"/>
      <c r="AV285" s="545">
        <f>AD285+AJ285+AP285</f>
        <v>0</v>
      </c>
      <c r="AW285" s="546"/>
      <c r="AX285" s="527">
        <f>IF(AT285=0,0,(AV285/AT285)*100)</f>
        <v>0</v>
      </c>
      <c r="AY285" s="528"/>
      <c r="AZ285" s="519"/>
      <c r="BA285" s="520"/>
      <c r="BB285" s="523"/>
      <c r="BC285" s="524"/>
      <c r="BD285" s="527">
        <f>IF(AZ285=0,0,(BB285/AZ285)*100)</f>
        <v>0</v>
      </c>
      <c r="BE285" s="528"/>
      <c r="BF285" s="541">
        <f>AT285+AZ285</f>
        <v>0</v>
      </c>
      <c r="BG285" s="542"/>
      <c r="BH285" s="545">
        <f>AV285+BB285</f>
        <v>0</v>
      </c>
      <c r="BI285" s="546"/>
      <c r="BJ285" s="527">
        <f>IF(BF285=0,0,(BH285/BF285)*100)</f>
        <v>0</v>
      </c>
      <c r="BK285" s="528"/>
      <c r="BL285" s="549">
        <f>(AD285*2)+(AJ285*2)+(AP285*3)+BB285</f>
        <v>0</v>
      </c>
      <c r="BM285" s="550"/>
      <c r="BN285" s="551"/>
      <c r="BO285" s="501" t="e">
        <f>(BL285*BR$263)+(N285*BR$264)+(X285*BR$265)+(R285*BR$266)+(V285*BR$267)+(Z285*BR$268)</f>
        <v>#REF!</v>
      </c>
      <c r="BP285" s="501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06"/>
      <c r="C286" s="503" t="str">
        <f>IF(ROSTER!D$30="","",ROSTER!D$30)</f>
        <v/>
      </c>
      <c r="D286" s="504"/>
      <c r="E286" s="510"/>
      <c r="F286" s="512"/>
      <c r="G286" s="514"/>
      <c r="H286" s="517"/>
      <c r="I286" s="518"/>
      <c r="J286" s="521"/>
      <c r="K286" s="522"/>
      <c r="L286" s="525"/>
      <c r="M286" s="526"/>
      <c r="N286" s="539" t="s">
        <v>14</v>
      </c>
      <c r="O286" s="540"/>
      <c r="P286" s="521"/>
      <c r="Q286" s="522"/>
      <c r="R286" s="525"/>
      <c r="S286" s="526"/>
      <c r="T286" s="529"/>
      <c r="U286" s="530"/>
      <c r="V286" s="532"/>
      <c r="W286" s="518"/>
      <c r="X286" s="521"/>
      <c r="Y286" s="518"/>
      <c r="Z286" s="521"/>
      <c r="AA286" s="518"/>
      <c r="AB286" s="521"/>
      <c r="AC286" s="522"/>
      <c r="AD286" s="525"/>
      <c r="AE286" s="526"/>
      <c r="AF286" s="535"/>
      <c r="AG286" s="536"/>
      <c r="AH286" s="521"/>
      <c r="AI286" s="522"/>
      <c r="AJ286" s="525"/>
      <c r="AK286" s="526"/>
      <c r="AL286" s="529"/>
      <c r="AM286" s="530"/>
      <c r="AN286" s="521"/>
      <c r="AO286" s="522"/>
      <c r="AP286" s="525"/>
      <c r="AQ286" s="526"/>
      <c r="AR286" s="529"/>
      <c r="AS286" s="530"/>
      <c r="AT286" s="543"/>
      <c r="AU286" s="544"/>
      <c r="AV286" s="547"/>
      <c r="AW286" s="548"/>
      <c r="AX286" s="529"/>
      <c r="AY286" s="530"/>
      <c r="AZ286" s="521"/>
      <c r="BA286" s="522"/>
      <c r="BB286" s="525"/>
      <c r="BC286" s="526"/>
      <c r="BD286" s="529"/>
      <c r="BE286" s="530"/>
      <c r="BF286" s="543"/>
      <c r="BG286" s="544"/>
      <c r="BH286" s="547"/>
      <c r="BI286" s="548"/>
      <c r="BJ286" s="529"/>
      <c r="BK286" s="530"/>
      <c r="BL286" s="552"/>
      <c r="BM286" s="553"/>
      <c r="BN286" s="554"/>
      <c r="BO286" s="502"/>
      <c r="BP286" s="502"/>
      <c r="BQ286" s="54"/>
      <c r="BR286" s="54"/>
      <c r="BS286" s="54"/>
    </row>
    <row r="287" spans="1:71" ht="21.75" customHeight="1" x14ac:dyDescent="0.2">
      <c r="A287" s="54"/>
      <c r="B287" s="505" t="str">
        <f>IF(ROSTER!B32="","",ROSTER!B32)</f>
        <v>42</v>
      </c>
      <c r="C287" s="507" t="str">
        <f>IF(ROSTER!C$32="","",ROSTER!C$32)</f>
        <v/>
      </c>
      <c r="D287" s="508"/>
      <c r="E287" s="509"/>
      <c r="F287" s="511">
        <f>IF(E287="y",1,IF(E287="S",1,0))</f>
        <v>0</v>
      </c>
      <c r="G287" s="513">
        <f>IF(E287="S",1,0)</f>
        <v>0</v>
      </c>
      <c r="H287" s="515"/>
      <c r="I287" s="516"/>
      <c r="J287" s="519"/>
      <c r="K287" s="520"/>
      <c r="L287" s="523"/>
      <c r="M287" s="524"/>
      <c r="N287" s="537">
        <f>L287+J287</f>
        <v>0</v>
      </c>
      <c r="O287" s="538"/>
      <c r="P287" s="519"/>
      <c r="Q287" s="520"/>
      <c r="R287" s="523"/>
      <c r="S287" s="524"/>
      <c r="T287" s="527">
        <f t="shared" ref="T287" si="239">R287-P287</f>
        <v>0</v>
      </c>
      <c r="U287" s="528"/>
      <c r="V287" s="531"/>
      <c r="W287" s="516"/>
      <c r="X287" s="519"/>
      <c r="Y287" s="516"/>
      <c r="Z287" s="519"/>
      <c r="AA287" s="516"/>
      <c r="AB287" s="519"/>
      <c r="AC287" s="520"/>
      <c r="AD287" s="523"/>
      <c r="AE287" s="524"/>
      <c r="AF287" s="533">
        <f>IF(AB287=0,0,(AD287/AB287)*100)</f>
        <v>0</v>
      </c>
      <c r="AG287" s="534"/>
      <c r="AH287" s="519"/>
      <c r="AI287" s="520"/>
      <c r="AJ287" s="523"/>
      <c r="AK287" s="524"/>
      <c r="AL287" s="527">
        <f>IF(AH287=0,0,(AJ287/AH287)*100)</f>
        <v>0</v>
      </c>
      <c r="AM287" s="528"/>
      <c r="AN287" s="519"/>
      <c r="AO287" s="520"/>
      <c r="AP287" s="523"/>
      <c r="AQ287" s="524"/>
      <c r="AR287" s="527">
        <f>IF(AN287=0,0,(AP287/AN287)*100)</f>
        <v>0</v>
      </c>
      <c r="AS287" s="528"/>
      <c r="AT287" s="541">
        <f>AB287+AH287+AN287</f>
        <v>0</v>
      </c>
      <c r="AU287" s="542"/>
      <c r="AV287" s="545">
        <f>AD287+AJ287+AP287</f>
        <v>0</v>
      </c>
      <c r="AW287" s="546"/>
      <c r="AX287" s="527">
        <f>IF(AT287=0,0,(AV287/AT287)*100)</f>
        <v>0</v>
      </c>
      <c r="AY287" s="528"/>
      <c r="AZ287" s="519"/>
      <c r="BA287" s="520"/>
      <c r="BB287" s="523"/>
      <c r="BC287" s="524"/>
      <c r="BD287" s="527">
        <f>IF(AZ287=0,0,(BB287/AZ287)*100)</f>
        <v>0</v>
      </c>
      <c r="BE287" s="528"/>
      <c r="BF287" s="541">
        <f>AT287+AZ287</f>
        <v>0</v>
      </c>
      <c r="BG287" s="542"/>
      <c r="BH287" s="545">
        <f>AV287+BB287</f>
        <v>0</v>
      </c>
      <c r="BI287" s="546"/>
      <c r="BJ287" s="527">
        <f>IF(BF287=0,0,(BH287/BF287)*100)</f>
        <v>0</v>
      </c>
      <c r="BK287" s="528"/>
      <c r="BL287" s="549">
        <f>(AD287*2)+(AJ287*2)+(AP287*3)+BB287</f>
        <v>0</v>
      </c>
      <c r="BM287" s="550"/>
      <c r="BN287" s="551"/>
      <c r="BO287" s="501" t="e">
        <f>(BL287*BR$263)+(N287*BR$264)+(X287*BR$265)+(R287*BR$266)+(V287*BR$267)+(Z287*BR$268)</f>
        <v>#REF!</v>
      </c>
      <c r="BP287" s="501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06"/>
      <c r="C288" s="503" t="str">
        <f>IF(ROSTER!D$32="","",ROSTER!D$32)</f>
        <v/>
      </c>
      <c r="D288" s="504"/>
      <c r="E288" s="510"/>
      <c r="F288" s="512"/>
      <c r="G288" s="514"/>
      <c r="H288" s="517"/>
      <c r="I288" s="518"/>
      <c r="J288" s="521"/>
      <c r="K288" s="522"/>
      <c r="L288" s="525"/>
      <c r="M288" s="526"/>
      <c r="N288" s="539" t="s">
        <v>14</v>
      </c>
      <c r="O288" s="540"/>
      <c r="P288" s="521"/>
      <c r="Q288" s="522"/>
      <c r="R288" s="525"/>
      <c r="S288" s="526"/>
      <c r="T288" s="529"/>
      <c r="U288" s="530"/>
      <c r="V288" s="532"/>
      <c r="W288" s="518"/>
      <c r="X288" s="521"/>
      <c r="Y288" s="518"/>
      <c r="Z288" s="521"/>
      <c r="AA288" s="518"/>
      <c r="AB288" s="521"/>
      <c r="AC288" s="522"/>
      <c r="AD288" s="525"/>
      <c r="AE288" s="526"/>
      <c r="AF288" s="535"/>
      <c r="AG288" s="536"/>
      <c r="AH288" s="521"/>
      <c r="AI288" s="522"/>
      <c r="AJ288" s="525"/>
      <c r="AK288" s="526"/>
      <c r="AL288" s="529"/>
      <c r="AM288" s="530"/>
      <c r="AN288" s="521"/>
      <c r="AO288" s="522"/>
      <c r="AP288" s="525"/>
      <c r="AQ288" s="526"/>
      <c r="AR288" s="529"/>
      <c r="AS288" s="530"/>
      <c r="AT288" s="543"/>
      <c r="AU288" s="544"/>
      <c r="AV288" s="547"/>
      <c r="AW288" s="548"/>
      <c r="AX288" s="529"/>
      <c r="AY288" s="530"/>
      <c r="AZ288" s="521"/>
      <c r="BA288" s="522"/>
      <c r="BB288" s="525"/>
      <c r="BC288" s="526"/>
      <c r="BD288" s="529"/>
      <c r="BE288" s="530"/>
      <c r="BF288" s="543"/>
      <c r="BG288" s="544"/>
      <c r="BH288" s="547"/>
      <c r="BI288" s="548"/>
      <c r="BJ288" s="529"/>
      <c r="BK288" s="530"/>
      <c r="BL288" s="552"/>
      <c r="BM288" s="553"/>
      <c r="BN288" s="554"/>
      <c r="BO288" s="502"/>
      <c r="BP288" s="502"/>
      <c r="BQ288" s="54"/>
      <c r="BR288" s="54"/>
      <c r="BS288" s="54"/>
    </row>
    <row r="289" spans="1:71" ht="21.75" customHeight="1" x14ac:dyDescent="0.2">
      <c r="A289" s="54"/>
      <c r="B289" s="505" t="str">
        <f>IF(ROSTER!B34="","",ROSTER!B34)</f>
        <v/>
      </c>
      <c r="C289" s="507" t="str">
        <f>IF(ROSTER!C$34="","",ROSTER!C$34)</f>
        <v/>
      </c>
      <c r="D289" s="508"/>
      <c r="E289" s="509"/>
      <c r="F289" s="511">
        <f>IF(E289="y",1,IF(E289="S",1,0))</f>
        <v>0</v>
      </c>
      <c r="G289" s="513">
        <f>IF(E289="S",1,0)</f>
        <v>0</v>
      </c>
      <c r="H289" s="515"/>
      <c r="I289" s="516"/>
      <c r="J289" s="519"/>
      <c r="K289" s="520"/>
      <c r="L289" s="523"/>
      <c r="M289" s="524"/>
      <c r="N289" s="537">
        <f>L289+J289</f>
        <v>0</v>
      </c>
      <c r="O289" s="538"/>
      <c r="P289" s="519"/>
      <c r="Q289" s="520"/>
      <c r="R289" s="523"/>
      <c r="S289" s="524"/>
      <c r="T289" s="527">
        <f t="shared" ref="T289" si="240">R289-P289</f>
        <v>0</v>
      </c>
      <c r="U289" s="528"/>
      <c r="V289" s="531"/>
      <c r="W289" s="516"/>
      <c r="X289" s="519"/>
      <c r="Y289" s="516"/>
      <c r="Z289" s="519"/>
      <c r="AA289" s="516"/>
      <c r="AB289" s="519"/>
      <c r="AC289" s="520"/>
      <c r="AD289" s="523"/>
      <c r="AE289" s="524"/>
      <c r="AF289" s="533">
        <f>IF(AB289=0,0,(AD289/AB289)*100)</f>
        <v>0</v>
      </c>
      <c r="AG289" s="534"/>
      <c r="AH289" s="519"/>
      <c r="AI289" s="520"/>
      <c r="AJ289" s="523"/>
      <c r="AK289" s="524"/>
      <c r="AL289" s="527">
        <f>IF(AH289=0,0,(AJ289/AH289)*100)</f>
        <v>0</v>
      </c>
      <c r="AM289" s="528"/>
      <c r="AN289" s="519"/>
      <c r="AO289" s="520"/>
      <c r="AP289" s="523"/>
      <c r="AQ289" s="524"/>
      <c r="AR289" s="527">
        <f>IF(AN289=0,0,(AP289/AN289)*100)</f>
        <v>0</v>
      </c>
      <c r="AS289" s="528"/>
      <c r="AT289" s="541">
        <f>AB289+AH289+AN289</f>
        <v>0</v>
      </c>
      <c r="AU289" s="542"/>
      <c r="AV289" s="545">
        <f>AD289+AJ289+AP289</f>
        <v>0</v>
      </c>
      <c r="AW289" s="546"/>
      <c r="AX289" s="527">
        <f>IF(AT289=0,0,(AV289/AT289)*100)</f>
        <v>0</v>
      </c>
      <c r="AY289" s="528"/>
      <c r="AZ289" s="519"/>
      <c r="BA289" s="520"/>
      <c r="BB289" s="523"/>
      <c r="BC289" s="524"/>
      <c r="BD289" s="527">
        <f>IF(AZ289=0,0,(BB289/AZ289)*100)</f>
        <v>0</v>
      </c>
      <c r="BE289" s="528"/>
      <c r="BF289" s="541">
        <f>AT289+AZ289</f>
        <v>0</v>
      </c>
      <c r="BG289" s="542"/>
      <c r="BH289" s="545">
        <f>AV289+BB289</f>
        <v>0</v>
      </c>
      <c r="BI289" s="546"/>
      <c r="BJ289" s="527">
        <f>IF(BF289=0,0,(BH289/BF289)*100)</f>
        <v>0</v>
      </c>
      <c r="BK289" s="528"/>
      <c r="BL289" s="549">
        <f>(AD289*2)+(AJ289*2)+(AP289*3)+BB289</f>
        <v>0</v>
      </c>
      <c r="BM289" s="550"/>
      <c r="BN289" s="551"/>
      <c r="BO289" s="501" t="e">
        <f>(BL289*BR$263)+(N289*BR$264)+(X289*BR$265)+(R289*BR$266)+(V289*BR$267)+(Z289*BR$268)</f>
        <v>#REF!</v>
      </c>
      <c r="BP289" s="501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06"/>
      <c r="C290" s="503" t="str">
        <f>IF(ROSTER!D$34="","",ROSTER!D$34)</f>
        <v/>
      </c>
      <c r="D290" s="504"/>
      <c r="E290" s="510"/>
      <c r="F290" s="512"/>
      <c r="G290" s="514"/>
      <c r="H290" s="517"/>
      <c r="I290" s="518"/>
      <c r="J290" s="521"/>
      <c r="K290" s="522"/>
      <c r="L290" s="525"/>
      <c r="M290" s="526"/>
      <c r="N290" s="539" t="s">
        <v>14</v>
      </c>
      <c r="O290" s="540"/>
      <c r="P290" s="521"/>
      <c r="Q290" s="522"/>
      <c r="R290" s="525"/>
      <c r="S290" s="526"/>
      <c r="T290" s="529"/>
      <c r="U290" s="530"/>
      <c r="V290" s="532"/>
      <c r="W290" s="518"/>
      <c r="X290" s="521"/>
      <c r="Y290" s="518"/>
      <c r="Z290" s="521"/>
      <c r="AA290" s="518"/>
      <c r="AB290" s="521"/>
      <c r="AC290" s="522"/>
      <c r="AD290" s="525"/>
      <c r="AE290" s="526"/>
      <c r="AF290" s="535"/>
      <c r="AG290" s="536"/>
      <c r="AH290" s="521"/>
      <c r="AI290" s="522"/>
      <c r="AJ290" s="525"/>
      <c r="AK290" s="526"/>
      <c r="AL290" s="529"/>
      <c r="AM290" s="530"/>
      <c r="AN290" s="521"/>
      <c r="AO290" s="522"/>
      <c r="AP290" s="525"/>
      <c r="AQ290" s="526"/>
      <c r="AR290" s="529"/>
      <c r="AS290" s="530"/>
      <c r="AT290" s="543"/>
      <c r="AU290" s="544"/>
      <c r="AV290" s="547"/>
      <c r="AW290" s="548"/>
      <c r="AX290" s="529"/>
      <c r="AY290" s="530"/>
      <c r="AZ290" s="521"/>
      <c r="BA290" s="522"/>
      <c r="BB290" s="525"/>
      <c r="BC290" s="526"/>
      <c r="BD290" s="529"/>
      <c r="BE290" s="530"/>
      <c r="BF290" s="543"/>
      <c r="BG290" s="544"/>
      <c r="BH290" s="547"/>
      <c r="BI290" s="548"/>
      <c r="BJ290" s="529"/>
      <c r="BK290" s="530"/>
      <c r="BL290" s="552"/>
      <c r="BM290" s="553"/>
      <c r="BN290" s="554"/>
      <c r="BO290" s="502"/>
      <c r="BP290" s="502"/>
      <c r="BQ290" s="54"/>
      <c r="BR290" s="54"/>
      <c r="BS290" s="54"/>
    </row>
    <row r="291" spans="1:71" ht="21.75" customHeight="1" x14ac:dyDescent="0.2">
      <c r="A291" s="54"/>
      <c r="B291" s="505" t="str">
        <f>IF(ROSTER!B36="","",ROSTER!B36)</f>
        <v/>
      </c>
      <c r="C291" s="507" t="str">
        <f>IF(ROSTER!C$36="","",ROSTER!C$36)</f>
        <v>Heather</v>
      </c>
      <c r="D291" s="508"/>
      <c r="E291" s="509"/>
      <c r="F291" s="511">
        <f>IF(E291="y",1,IF(E291="S",1,0))</f>
        <v>0</v>
      </c>
      <c r="G291" s="513">
        <f>IF(E291="S",1,0)</f>
        <v>0</v>
      </c>
      <c r="H291" s="515"/>
      <c r="I291" s="516"/>
      <c r="J291" s="519">
        <v>2</v>
      </c>
      <c r="K291" s="520"/>
      <c r="L291" s="523">
        <v>1</v>
      </c>
      <c r="M291" s="524"/>
      <c r="N291" s="537">
        <f>L291+J291</f>
        <v>3</v>
      </c>
      <c r="O291" s="538"/>
      <c r="P291" s="519"/>
      <c r="Q291" s="520"/>
      <c r="R291" s="523"/>
      <c r="S291" s="524"/>
      <c r="T291" s="527">
        <f t="shared" ref="T291" si="241">R291-P291</f>
        <v>0</v>
      </c>
      <c r="U291" s="528"/>
      <c r="V291" s="531"/>
      <c r="W291" s="516"/>
      <c r="X291" s="519"/>
      <c r="Y291" s="516"/>
      <c r="Z291" s="519"/>
      <c r="AA291" s="516"/>
      <c r="AB291" s="519"/>
      <c r="AC291" s="520"/>
      <c r="AD291" s="523"/>
      <c r="AE291" s="524"/>
      <c r="AF291" s="533">
        <f>IF(AB291=0,0,(AD291/AB291)*100)</f>
        <v>0</v>
      </c>
      <c r="AG291" s="534"/>
      <c r="AH291" s="519">
        <v>2</v>
      </c>
      <c r="AI291" s="520"/>
      <c r="AJ291" s="523">
        <v>1</v>
      </c>
      <c r="AK291" s="524"/>
      <c r="AL291" s="527">
        <f>IF(AH291=0,0,(AJ291/AH291)*100)</f>
        <v>50</v>
      </c>
      <c r="AM291" s="528"/>
      <c r="AN291" s="519"/>
      <c r="AO291" s="520"/>
      <c r="AP291" s="523"/>
      <c r="AQ291" s="524"/>
      <c r="AR291" s="527">
        <f>IF(AN291=0,0,(AP291/AN291)*100)</f>
        <v>0</v>
      </c>
      <c r="AS291" s="528"/>
      <c r="AT291" s="541">
        <f>AB291+AH291+AN291</f>
        <v>2</v>
      </c>
      <c r="AU291" s="542"/>
      <c r="AV291" s="545">
        <f>AD291+AJ291+AP291</f>
        <v>1</v>
      </c>
      <c r="AW291" s="546"/>
      <c r="AX291" s="527">
        <f>IF(AT291=0,0,(AV291/AT291)*100)</f>
        <v>50</v>
      </c>
      <c r="AY291" s="528"/>
      <c r="AZ291" s="519"/>
      <c r="BA291" s="520"/>
      <c r="BB291" s="523"/>
      <c r="BC291" s="524"/>
      <c r="BD291" s="527">
        <f>IF(AZ291=0,0,(BB291/AZ291)*100)</f>
        <v>0</v>
      </c>
      <c r="BE291" s="528"/>
      <c r="BF291" s="541">
        <f>AT291+AZ291</f>
        <v>2</v>
      </c>
      <c r="BG291" s="542"/>
      <c r="BH291" s="545">
        <f>AV291+BB291</f>
        <v>1</v>
      </c>
      <c r="BI291" s="546"/>
      <c r="BJ291" s="527">
        <f>IF(BF291=0,0,(BH291/BF291)*100)</f>
        <v>50</v>
      </c>
      <c r="BK291" s="528"/>
      <c r="BL291" s="549">
        <f>(AD291*2)+(AJ291*2)+(AP291*3)+BB291</f>
        <v>2</v>
      </c>
      <c r="BM291" s="550"/>
      <c r="BN291" s="551"/>
      <c r="BO291" s="501" t="e">
        <f>(BL291*BR$263)+(N291*BR$264)+(X291*BR$265)+(R291*BR$266)+(V291*BR$267)+(Z291*BR$268)</f>
        <v>#REF!</v>
      </c>
      <c r="BP291" s="501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06"/>
      <c r="C292" s="503" t="str">
        <f>IF(ROSTER!D$36="","",ROSTER!D$36)</f>
        <v>Hamson</v>
      </c>
      <c r="D292" s="504"/>
      <c r="E292" s="510"/>
      <c r="F292" s="512"/>
      <c r="G292" s="514"/>
      <c r="H292" s="517"/>
      <c r="I292" s="518"/>
      <c r="J292" s="521"/>
      <c r="K292" s="522"/>
      <c r="L292" s="525"/>
      <c r="M292" s="526"/>
      <c r="N292" s="539" t="s">
        <v>14</v>
      </c>
      <c r="O292" s="540"/>
      <c r="P292" s="521"/>
      <c r="Q292" s="522"/>
      <c r="R292" s="525"/>
      <c r="S292" s="526"/>
      <c r="T292" s="529"/>
      <c r="U292" s="530"/>
      <c r="V292" s="532"/>
      <c r="W292" s="518"/>
      <c r="X292" s="521"/>
      <c r="Y292" s="518"/>
      <c r="Z292" s="521"/>
      <c r="AA292" s="518"/>
      <c r="AB292" s="521"/>
      <c r="AC292" s="522"/>
      <c r="AD292" s="525"/>
      <c r="AE292" s="526"/>
      <c r="AF292" s="535"/>
      <c r="AG292" s="536"/>
      <c r="AH292" s="521"/>
      <c r="AI292" s="522"/>
      <c r="AJ292" s="525"/>
      <c r="AK292" s="526"/>
      <c r="AL292" s="529"/>
      <c r="AM292" s="530"/>
      <c r="AN292" s="521"/>
      <c r="AO292" s="522"/>
      <c r="AP292" s="525"/>
      <c r="AQ292" s="526"/>
      <c r="AR292" s="529"/>
      <c r="AS292" s="530"/>
      <c r="AT292" s="543"/>
      <c r="AU292" s="544"/>
      <c r="AV292" s="547"/>
      <c r="AW292" s="548"/>
      <c r="AX292" s="529"/>
      <c r="AY292" s="530"/>
      <c r="AZ292" s="521"/>
      <c r="BA292" s="522"/>
      <c r="BB292" s="525"/>
      <c r="BC292" s="526"/>
      <c r="BD292" s="529"/>
      <c r="BE292" s="530"/>
      <c r="BF292" s="543"/>
      <c r="BG292" s="544"/>
      <c r="BH292" s="547"/>
      <c r="BI292" s="548"/>
      <c r="BJ292" s="529"/>
      <c r="BK292" s="530"/>
      <c r="BL292" s="552"/>
      <c r="BM292" s="553"/>
      <c r="BN292" s="554"/>
      <c r="BO292" s="502"/>
      <c r="BP292" s="502"/>
      <c r="BQ292" s="54"/>
      <c r="BR292" s="54"/>
      <c r="BS292" s="54"/>
    </row>
    <row r="293" spans="1:71" ht="21.75" customHeight="1" x14ac:dyDescent="0.2">
      <c r="A293" s="54"/>
      <c r="B293" s="505" t="str">
        <f>IF(ROSTER!B38="","",ROSTER!B38)</f>
        <v/>
      </c>
      <c r="C293" s="507" t="str">
        <f>IF(ROSTER!C$38="","",ROSTER!C$38)</f>
        <v>Emma</v>
      </c>
      <c r="D293" s="508"/>
      <c r="E293" s="509"/>
      <c r="F293" s="511">
        <f>IF(E293="y",1,IF(E293="S",1,0))</f>
        <v>0</v>
      </c>
      <c r="G293" s="513">
        <f>IF(E293="S",1,0)</f>
        <v>0</v>
      </c>
      <c r="H293" s="515"/>
      <c r="I293" s="516"/>
      <c r="J293" s="519">
        <v>1</v>
      </c>
      <c r="K293" s="520"/>
      <c r="L293" s="523">
        <v>1</v>
      </c>
      <c r="M293" s="524"/>
      <c r="N293" s="537">
        <f>L293+J293</f>
        <v>2</v>
      </c>
      <c r="O293" s="538"/>
      <c r="P293" s="519">
        <v>1</v>
      </c>
      <c r="Q293" s="520"/>
      <c r="R293" s="523"/>
      <c r="S293" s="524"/>
      <c r="T293" s="527">
        <f t="shared" ref="T293" si="242">R293-P293</f>
        <v>-1</v>
      </c>
      <c r="U293" s="528"/>
      <c r="V293" s="531"/>
      <c r="W293" s="516"/>
      <c r="X293" s="519"/>
      <c r="Y293" s="516"/>
      <c r="Z293" s="519"/>
      <c r="AA293" s="516"/>
      <c r="AB293" s="519"/>
      <c r="AC293" s="520"/>
      <c r="AD293" s="523"/>
      <c r="AE293" s="524"/>
      <c r="AF293" s="533">
        <f>IF(AB293=0,0,(AD293/AB293)*100)</f>
        <v>0</v>
      </c>
      <c r="AG293" s="534"/>
      <c r="AH293" s="519">
        <v>4</v>
      </c>
      <c r="AI293" s="520"/>
      <c r="AJ293" s="523">
        <v>2</v>
      </c>
      <c r="AK293" s="524"/>
      <c r="AL293" s="527">
        <f>IF(AH293=0,0,(AJ293/AH293)*100)</f>
        <v>50</v>
      </c>
      <c r="AM293" s="528"/>
      <c r="AN293" s="519">
        <v>2</v>
      </c>
      <c r="AO293" s="520"/>
      <c r="AP293" s="523">
        <v>1</v>
      </c>
      <c r="AQ293" s="524"/>
      <c r="AR293" s="527">
        <f>IF(AN293=0,0,(AP293/AN293)*100)</f>
        <v>50</v>
      </c>
      <c r="AS293" s="528"/>
      <c r="AT293" s="541">
        <f>AB293+AH293+AN293</f>
        <v>6</v>
      </c>
      <c r="AU293" s="542"/>
      <c r="AV293" s="545">
        <f>AD293+AJ293+AP293</f>
        <v>3</v>
      </c>
      <c r="AW293" s="546"/>
      <c r="AX293" s="527">
        <f>IF(AT293=0,0,(AV293/AT293)*100)</f>
        <v>50</v>
      </c>
      <c r="AY293" s="528"/>
      <c r="AZ293" s="519"/>
      <c r="BA293" s="520"/>
      <c r="BB293" s="523"/>
      <c r="BC293" s="524"/>
      <c r="BD293" s="527">
        <f>IF(AZ293=0,0,(BB293/AZ293)*100)</f>
        <v>0</v>
      </c>
      <c r="BE293" s="528"/>
      <c r="BF293" s="541">
        <f>AT293+AZ293</f>
        <v>6</v>
      </c>
      <c r="BG293" s="542"/>
      <c r="BH293" s="545">
        <f>AV293+BB293</f>
        <v>3</v>
      </c>
      <c r="BI293" s="546"/>
      <c r="BJ293" s="527">
        <f>IF(BF293=0,0,(BH293/BF293)*100)</f>
        <v>50</v>
      </c>
      <c r="BK293" s="528"/>
      <c r="BL293" s="549">
        <f>(AD293*2)+(AJ293*2)+(AP293*3)+BB293</f>
        <v>7</v>
      </c>
      <c r="BM293" s="550"/>
      <c r="BN293" s="551"/>
      <c r="BO293" s="501" t="e">
        <f>(BL293*BR$263)+(N293*BR$264)+(X293*BR$265)+(R293*BR$266)+(V293*BR$267)+(Z293*BR$268)</f>
        <v>#REF!</v>
      </c>
      <c r="BP293" s="501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06"/>
      <c r="C294" s="503" t="str">
        <f>IF(ROSTER!D$38="","",ROSTER!D$38)</f>
        <v>Calvert</v>
      </c>
      <c r="D294" s="504"/>
      <c r="E294" s="510"/>
      <c r="F294" s="512"/>
      <c r="G294" s="514"/>
      <c r="H294" s="517"/>
      <c r="I294" s="518"/>
      <c r="J294" s="521"/>
      <c r="K294" s="522"/>
      <c r="L294" s="525"/>
      <c r="M294" s="526"/>
      <c r="N294" s="539" t="s">
        <v>14</v>
      </c>
      <c r="O294" s="540"/>
      <c r="P294" s="521"/>
      <c r="Q294" s="522"/>
      <c r="R294" s="525"/>
      <c r="S294" s="526"/>
      <c r="T294" s="529"/>
      <c r="U294" s="530"/>
      <c r="V294" s="532"/>
      <c r="W294" s="518"/>
      <c r="X294" s="521"/>
      <c r="Y294" s="518"/>
      <c r="Z294" s="521"/>
      <c r="AA294" s="518"/>
      <c r="AB294" s="521"/>
      <c r="AC294" s="522"/>
      <c r="AD294" s="525"/>
      <c r="AE294" s="526"/>
      <c r="AF294" s="535"/>
      <c r="AG294" s="536"/>
      <c r="AH294" s="521"/>
      <c r="AI294" s="522"/>
      <c r="AJ294" s="525"/>
      <c r="AK294" s="526"/>
      <c r="AL294" s="529"/>
      <c r="AM294" s="530"/>
      <c r="AN294" s="521"/>
      <c r="AO294" s="522"/>
      <c r="AP294" s="525"/>
      <c r="AQ294" s="526"/>
      <c r="AR294" s="529"/>
      <c r="AS294" s="530"/>
      <c r="AT294" s="543"/>
      <c r="AU294" s="544"/>
      <c r="AV294" s="547"/>
      <c r="AW294" s="548"/>
      <c r="AX294" s="529"/>
      <c r="AY294" s="530"/>
      <c r="AZ294" s="521"/>
      <c r="BA294" s="522"/>
      <c r="BB294" s="525"/>
      <c r="BC294" s="526"/>
      <c r="BD294" s="529"/>
      <c r="BE294" s="530"/>
      <c r="BF294" s="543"/>
      <c r="BG294" s="544"/>
      <c r="BH294" s="547"/>
      <c r="BI294" s="548"/>
      <c r="BJ294" s="529"/>
      <c r="BK294" s="530"/>
      <c r="BL294" s="552"/>
      <c r="BM294" s="553"/>
      <c r="BN294" s="554"/>
      <c r="BO294" s="502"/>
      <c r="BP294" s="502"/>
      <c r="BQ294" s="54"/>
      <c r="BR294" s="54"/>
      <c r="BS294" s="54"/>
    </row>
    <row r="295" spans="1:71" ht="21.75" customHeight="1" x14ac:dyDescent="0.2">
      <c r="A295" s="54"/>
      <c r="B295" s="505" t="str">
        <f>IF(ROSTER!B40="","",ROSTER!B40)</f>
        <v>1</v>
      </c>
      <c r="C295" s="507" t="str">
        <f>IF(ROSTER!C$40="","",ROSTER!C$40)</f>
        <v>Amanda</v>
      </c>
      <c r="D295" s="508"/>
      <c r="E295" s="509"/>
      <c r="F295" s="511">
        <f>IF(E295="y",1,IF(E295="S",1,0))</f>
        <v>0</v>
      </c>
      <c r="G295" s="513">
        <f>IF(E295="S",1,0)</f>
        <v>0</v>
      </c>
      <c r="H295" s="515"/>
      <c r="I295" s="516"/>
      <c r="J295" s="519">
        <v>1</v>
      </c>
      <c r="K295" s="520"/>
      <c r="L295" s="523"/>
      <c r="M295" s="524"/>
      <c r="N295" s="537">
        <f>L295+J295</f>
        <v>1</v>
      </c>
      <c r="O295" s="538"/>
      <c r="P295" s="519">
        <v>1</v>
      </c>
      <c r="Q295" s="520"/>
      <c r="R295" s="523"/>
      <c r="S295" s="524"/>
      <c r="T295" s="527">
        <f t="shared" ref="T295" si="243">R295-P295</f>
        <v>-1</v>
      </c>
      <c r="U295" s="528"/>
      <c r="V295" s="531"/>
      <c r="W295" s="516"/>
      <c r="X295" s="519"/>
      <c r="Y295" s="516"/>
      <c r="Z295" s="519"/>
      <c r="AA295" s="516"/>
      <c r="AB295" s="519"/>
      <c r="AC295" s="520"/>
      <c r="AD295" s="523"/>
      <c r="AE295" s="524"/>
      <c r="AF295" s="533">
        <f>IF(AB295=0,0,(AD295/AB295)*100)</f>
        <v>0</v>
      </c>
      <c r="AG295" s="534"/>
      <c r="AH295" s="519">
        <v>1</v>
      </c>
      <c r="AI295" s="520"/>
      <c r="AJ295" s="523">
        <v>0</v>
      </c>
      <c r="AK295" s="524"/>
      <c r="AL295" s="527">
        <f>IF(AH295=0,0,(AJ295/AH295)*100)</f>
        <v>0</v>
      </c>
      <c r="AM295" s="528"/>
      <c r="AN295" s="519"/>
      <c r="AO295" s="520"/>
      <c r="AP295" s="523"/>
      <c r="AQ295" s="524"/>
      <c r="AR295" s="527">
        <f>IF(AN295=0,0,(AP295/AN295)*100)</f>
        <v>0</v>
      </c>
      <c r="AS295" s="528"/>
      <c r="AT295" s="541">
        <f>AB295+AH295+AN295</f>
        <v>1</v>
      </c>
      <c r="AU295" s="542"/>
      <c r="AV295" s="545">
        <f>AD295+AJ295+AP295</f>
        <v>0</v>
      </c>
      <c r="AW295" s="546"/>
      <c r="AX295" s="527">
        <f>IF(AT295=0,0,(AV295/AT295)*100)</f>
        <v>0</v>
      </c>
      <c r="AY295" s="528"/>
      <c r="AZ295" s="519"/>
      <c r="BA295" s="520"/>
      <c r="BB295" s="523"/>
      <c r="BC295" s="524"/>
      <c r="BD295" s="527">
        <f>IF(AZ295=0,0,(BB295/AZ295)*100)</f>
        <v>0</v>
      </c>
      <c r="BE295" s="528"/>
      <c r="BF295" s="541">
        <f>AT295+AZ295</f>
        <v>1</v>
      </c>
      <c r="BG295" s="542"/>
      <c r="BH295" s="545">
        <f>AV295+BB295</f>
        <v>0</v>
      </c>
      <c r="BI295" s="546"/>
      <c r="BJ295" s="527">
        <f>IF(BF295=0,0,(BH295/BF295)*100)</f>
        <v>0</v>
      </c>
      <c r="BK295" s="528"/>
      <c r="BL295" s="549">
        <f>(AD295*2)+(AJ295*2)+(AP295*3)+BB295</f>
        <v>0</v>
      </c>
      <c r="BM295" s="550"/>
      <c r="BN295" s="551"/>
      <c r="BO295" s="501" t="e">
        <f>(BL295*BR$263)+(N295*BR$264)+(X295*BR$265)+(R295*BR$266)+(V295*BR$267)+(Z295*BR$268)</f>
        <v>#REF!</v>
      </c>
      <c r="BP295" s="501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06"/>
      <c r="C296" s="503" t="str">
        <f>IF(ROSTER!D$40="","",ROSTER!D$40)</f>
        <v>Barcello</v>
      </c>
      <c r="D296" s="504"/>
      <c r="E296" s="510"/>
      <c r="F296" s="512"/>
      <c r="G296" s="514"/>
      <c r="H296" s="517"/>
      <c r="I296" s="518"/>
      <c r="J296" s="521"/>
      <c r="K296" s="522"/>
      <c r="L296" s="525"/>
      <c r="M296" s="526"/>
      <c r="N296" s="539" t="s">
        <v>14</v>
      </c>
      <c r="O296" s="540"/>
      <c r="P296" s="521"/>
      <c r="Q296" s="522"/>
      <c r="R296" s="525"/>
      <c r="S296" s="526"/>
      <c r="T296" s="529"/>
      <c r="U296" s="530"/>
      <c r="V296" s="532"/>
      <c r="W296" s="518"/>
      <c r="X296" s="521"/>
      <c r="Y296" s="518"/>
      <c r="Z296" s="521"/>
      <c r="AA296" s="518"/>
      <c r="AB296" s="521"/>
      <c r="AC296" s="522"/>
      <c r="AD296" s="525"/>
      <c r="AE296" s="526"/>
      <c r="AF296" s="535"/>
      <c r="AG296" s="536"/>
      <c r="AH296" s="521"/>
      <c r="AI296" s="522"/>
      <c r="AJ296" s="525"/>
      <c r="AK296" s="526"/>
      <c r="AL296" s="529"/>
      <c r="AM296" s="530"/>
      <c r="AN296" s="521"/>
      <c r="AO296" s="522"/>
      <c r="AP296" s="525"/>
      <c r="AQ296" s="526"/>
      <c r="AR296" s="529"/>
      <c r="AS296" s="530"/>
      <c r="AT296" s="543"/>
      <c r="AU296" s="544"/>
      <c r="AV296" s="547"/>
      <c r="AW296" s="548"/>
      <c r="AX296" s="529"/>
      <c r="AY296" s="530"/>
      <c r="AZ296" s="521"/>
      <c r="BA296" s="522"/>
      <c r="BB296" s="525"/>
      <c r="BC296" s="526"/>
      <c r="BD296" s="529"/>
      <c r="BE296" s="530"/>
      <c r="BF296" s="543"/>
      <c r="BG296" s="544"/>
      <c r="BH296" s="547"/>
      <c r="BI296" s="548"/>
      <c r="BJ296" s="529"/>
      <c r="BK296" s="530"/>
      <c r="BL296" s="552"/>
      <c r="BM296" s="553"/>
      <c r="BN296" s="554"/>
      <c r="BO296" s="502"/>
      <c r="BP296" s="502"/>
      <c r="BQ296" s="54"/>
      <c r="BR296" s="54"/>
      <c r="BS296" s="54"/>
    </row>
    <row r="297" spans="1:71" ht="21.75" customHeight="1" x14ac:dyDescent="0.2">
      <c r="A297" s="54"/>
      <c r="B297" s="505" t="str">
        <f>IF(ROSTER!B42="","",ROSTER!B42)</f>
        <v>4</v>
      </c>
      <c r="C297" s="507" t="str">
        <f>IF(ROSTER!C$42="","",ROSTER!C$42)</f>
        <v>Arielle</v>
      </c>
      <c r="D297" s="508"/>
      <c r="E297" s="509"/>
      <c r="F297" s="511">
        <f>IF(E297="y",1,IF(E297="S",1,0))</f>
        <v>0</v>
      </c>
      <c r="G297" s="513">
        <f>IF(E297="S",1,0)</f>
        <v>0</v>
      </c>
      <c r="H297" s="515"/>
      <c r="I297" s="516"/>
      <c r="J297" s="519"/>
      <c r="K297" s="520"/>
      <c r="L297" s="523"/>
      <c r="M297" s="524"/>
      <c r="N297" s="537">
        <f>L297+J297</f>
        <v>0</v>
      </c>
      <c r="O297" s="538"/>
      <c r="P297" s="519">
        <v>1</v>
      </c>
      <c r="Q297" s="520"/>
      <c r="R297" s="523">
        <v>2</v>
      </c>
      <c r="S297" s="524"/>
      <c r="T297" s="527">
        <f t="shared" ref="T297" si="244">R297-P297</f>
        <v>1</v>
      </c>
      <c r="U297" s="528"/>
      <c r="V297" s="531"/>
      <c r="W297" s="516"/>
      <c r="X297" s="519"/>
      <c r="Y297" s="516"/>
      <c r="Z297" s="519"/>
      <c r="AA297" s="516"/>
      <c r="AB297" s="519"/>
      <c r="AC297" s="520"/>
      <c r="AD297" s="523"/>
      <c r="AE297" s="524"/>
      <c r="AF297" s="533">
        <f>IF(AB297=0,0,(AD297/AB297)*100)</f>
        <v>0</v>
      </c>
      <c r="AG297" s="534"/>
      <c r="AH297" s="519">
        <v>1</v>
      </c>
      <c r="AI297" s="520"/>
      <c r="AJ297" s="523">
        <v>0</v>
      </c>
      <c r="AK297" s="524"/>
      <c r="AL297" s="527">
        <f>IF(AH297=0,0,(AJ297/AH297)*100)</f>
        <v>0</v>
      </c>
      <c r="AM297" s="528"/>
      <c r="AN297" s="519">
        <v>5</v>
      </c>
      <c r="AO297" s="520"/>
      <c r="AP297" s="523">
        <v>0</v>
      </c>
      <c r="AQ297" s="524"/>
      <c r="AR297" s="527">
        <f>IF(AN297=0,0,(AP297/AN297)*100)</f>
        <v>0</v>
      </c>
      <c r="AS297" s="528"/>
      <c r="AT297" s="541">
        <f>AB297+AH297+AN297</f>
        <v>6</v>
      </c>
      <c r="AU297" s="542"/>
      <c r="AV297" s="545">
        <f>AD297+AJ297+AP297</f>
        <v>0</v>
      </c>
      <c r="AW297" s="546"/>
      <c r="AX297" s="527">
        <f>IF(AT297=0,0,(AV297/AT297)*100)</f>
        <v>0</v>
      </c>
      <c r="AY297" s="528"/>
      <c r="AZ297" s="519"/>
      <c r="BA297" s="520"/>
      <c r="BB297" s="523"/>
      <c r="BC297" s="524"/>
      <c r="BD297" s="527">
        <f>IF(AZ297=0,0,(BB297/AZ297)*100)</f>
        <v>0</v>
      </c>
      <c r="BE297" s="528"/>
      <c r="BF297" s="541">
        <f>AT297+AZ297</f>
        <v>6</v>
      </c>
      <c r="BG297" s="542"/>
      <c r="BH297" s="545">
        <f>AV297+BB297</f>
        <v>0</v>
      </c>
      <c r="BI297" s="546"/>
      <c r="BJ297" s="527">
        <f>IF(BF297=0,0,(BH297/BF297)*100)</f>
        <v>0</v>
      </c>
      <c r="BK297" s="528"/>
      <c r="BL297" s="549">
        <f>(AD297*2)+(AJ297*2)+(AP297*3)+BB297</f>
        <v>0</v>
      </c>
      <c r="BM297" s="550"/>
      <c r="BN297" s="551"/>
      <c r="BO297" s="501" t="e">
        <f>(BL297*BR$263)+(N297*BR$264)+(X297*BR$265)+(R297*BR$266)+(V297*BR$267)+(Z297*BR$268)</f>
        <v>#REF!</v>
      </c>
      <c r="BP297" s="501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06"/>
      <c r="C298" s="503" t="str">
        <f>IF(ROSTER!D$42="","",ROSTER!D$42)</f>
        <v>Mackey-Williams</v>
      </c>
      <c r="D298" s="504"/>
      <c r="E298" s="510"/>
      <c r="F298" s="512"/>
      <c r="G298" s="514"/>
      <c r="H298" s="517"/>
      <c r="I298" s="518"/>
      <c r="J298" s="521"/>
      <c r="K298" s="522"/>
      <c r="L298" s="525"/>
      <c r="M298" s="526"/>
      <c r="N298" s="539" t="s">
        <v>14</v>
      </c>
      <c r="O298" s="540"/>
      <c r="P298" s="521"/>
      <c r="Q298" s="522"/>
      <c r="R298" s="525"/>
      <c r="S298" s="526"/>
      <c r="T298" s="529"/>
      <c r="U298" s="530"/>
      <c r="V298" s="532"/>
      <c r="W298" s="518"/>
      <c r="X298" s="521"/>
      <c r="Y298" s="518"/>
      <c r="Z298" s="521"/>
      <c r="AA298" s="518"/>
      <c r="AB298" s="521"/>
      <c r="AC298" s="522"/>
      <c r="AD298" s="525"/>
      <c r="AE298" s="526"/>
      <c r="AF298" s="535"/>
      <c r="AG298" s="536"/>
      <c r="AH298" s="521"/>
      <c r="AI298" s="522"/>
      <c r="AJ298" s="525"/>
      <c r="AK298" s="526"/>
      <c r="AL298" s="529"/>
      <c r="AM298" s="530"/>
      <c r="AN298" s="521"/>
      <c r="AO298" s="522"/>
      <c r="AP298" s="525"/>
      <c r="AQ298" s="526"/>
      <c r="AR298" s="529"/>
      <c r="AS298" s="530"/>
      <c r="AT298" s="543"/>
      <c r="AU298" s="544"/>
      <c r="AV298" s="547"/>
      <c r="AW298" s="548"/>
      <c r="AX298" s="529"/>
      <c r="AY298" s="530"/>
      <c r="AZ298" s="521"/>
      <c r="BA298" s="522"/>
      <c r="BB298" s="525"/>
      <c r="BC298" s="526"/>
      <c r="BD298" s="529"/>
      <c r="BE298" s="530"/>
      <c r="BF298" s="543"/>
      <c r="BG298" s="544"/>
      <c r="BH298" s="547"/>
      <c r="BI298" s="548"/>
      <c r="BJ298" s="529"/>
      <c r="BK298" s="530"/>
      <c r="BL298" s="552"/>
      <c r="BM298" s="553"/>
      <c r="BN298" s="554"/>
      <c r="BO298" s="502"/>
      <c r="BP298" s="502"/>
      <c r="BQ298" s="54"/>
      <c r="BR298" s="54"/>
      <c r="BS298" s="54"/>
    </row>
    <row r="299" spans="1:71" ht="21.75" customHeight="1" x14ac:dyDescent="0.2">
      <c r="A299" s="54"/>
      <c r="B299" s="505" t="str">
        <f>IF(ROSTER!B44="","",ROSTER!B44)</f>
        <v/>
      </c>
      <c r="C299" s="507" t="str">
        <f>IF(ROSTER!C$44="","",ROSTER!C$44)</f>
        <v>Rose</v>
      </c>
      <c r="D299" s="508"/>
      <c r="E299" s="509"/>
      <c r="F299" s="511">
        <f>IF(E299="y",1,IF(E299="S",1,0))</f>
        <v>0</v>
      </c>
      <c r="G299" s="513">
        <f>IF(E299="S",1,0)</f>
        <v>0</v>
      </c>
      <c r="H299" s="515"/>
      <c r="I299" s="516"/>
      <c r="J299" s="519">
        <v>4</v>
      </c>
      <c r="K299" s="520"/>
      <c r="L299" s="523">
        <v>2</v>
      </c>
      <c r="M299" s="524"/>
      <c r="N299" s="537">
        <f>L299+J299</f>
        <v>6</v>
      </c>
      <c r="O299" s="538"/>
      <c r="P299" s="519">
        <v>1</v>
      </c>
      <c r="Q299" s="520"/>
      <c r="R299" s="523"/>
      <c r="S299" s="524"/>
      <c r="T299" s="527">
        <f t="shared" ref="T299" si="245">R299-P299</f>
        <v>-1</v>
      </c>
      <c r="U299" s="528"/>
      <c r="V299" s="531"/>
      <c r="W299" s="516"/>
      <c r="X299" s="519"/>
      <c r="Y299" s="516"/>
      <c r="Z299" s="519"/>
      <c r="AA299" s="516"/>
      <c r="AB299" s="519"/>
      <c r="AC299" s="520"/>
      <c r="AD299" s="523"/>
      <c r="AE299" s="524"/>
      <c r="AF299" s="533">
        <f>IF(AB299=0,0,(AD299/AB299)*100)</f>
        <v>0</v>
      </c>
      <c r="AG299" s="534"/>
      <c r="AH299" s="519">
        <v>1</v>
      </c>
      <c r="AI299" s="520"/>
      <c r="AJ299" s="523">
        <v>1</v>
      </c>
      <c r="AK299" s="524"/>
      <c r="AL299" s="527">
        <f>IF(AH299=0,0,(AJ299/AH299)*100)</f>
        <v>100</v>
      </c>
      <c r="AM299" s="528"/>
      <c r="AN299" s="519">
        <v>2</v>
      </c>
      <c r="AO299" s="520"/>
      <c r="AP299" s="523">
        <v>0</v>
      </c>
      <c r="AQ299" s="524"/>
      <c r="AR299" s="527">
        <f>IF(AN299=0,0,(AP299/AN299)*100)</f>
        <v>0</v>
      </c>
      <c r="AS299" s="528"/>
      <c r="AT299" s="541">
        <f>AB299+AH299+AN299</f>
        <v>3</v>
      </c>
      <c r="AU299" s="542"/>
      <c r="AV299" s="545">
        <f>AD299+AJ299+AP299</f>
        <v>1</v>
      </c>
      <c r="AW299" s="546"/>
      <c r="AX299" s="527">
        <f>IF(AT299=0,0,(AV299/AT299)*100)</f>
        <v>33.333333333333329</v>
      </c>
      <c r="AY299" s="528"/>
      <c r="AZ299" s="519"/>
      <c r="BA299" s="520"/>
      <c r="BB299" s="523"/>
      <c r="BC299" s="524"/>
      <c r="BD299" s="527">
        <f>IF(AZ299=0,0,(BB299/AZ299)*100)</f>
        <v>0</v>
      </c>
      <c r="BE299" s="528"/>
      <c r="BF299" s="541">
        <f>AT299+AZ299</f>
        <v>3</v>
      </c>
      <c r="BG299" s="542"/>
      <c r="BH299" s="545">
        <f>AV299+BB299</f>
        <v>1</v>
      </c>
      <c r="BI299" s="546"/>
      <c r="BJ299" s="527">
        <f>IF(BF299=0,0,(BH299/BF299)*100)</f>
        <v>33.333333333333329</v>
      </c>
      <c r="BK299" s="528"/>
      <c r="BL299" s="549">
        <f>(AD299*2)+(AJ299*2)+(AP299*3)+BB299</f>
        <v>2</v>
      </c>
      <c r="BM299" s="550"/>
      <c r="BN299" s="551"/>
      <c r="BO299" s="501" t="e">
        <f>(BL299*BR$263)+(N299*BR$264)+(X299*BR$265)+(R299*BR$266)+(V299*BR$267)+(Z299*BR$268)</f>
        <v>#REF!</v>
      </c>
      <c r="BP299" s="501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06"/>
      <c r="C300" s="503" t="str">
        <f>IF(ROSTER!D$44="","",ROSTER!D$44)</f>
        <v>Bubakar</v>
      </c>
      <c r="D300" s="504"/>
      <c r="E300" s="510"/>
      <c r="F300" s="512"/>
      <c r="G300" s="514"/>
      <c r="H300" s="517"/>
      <c r="I300" s="518"/>
      <c r="J300" s="521"/>
      <c r="K300" s="522"/>
      <c r="L300" s="525"/>
      <c r="M300" s="526"/>
      <c r="N300" s="539" t="s">
        <v>14</v>
      </c>
      <c r="O300" s="540"/>
      <c r="P300" s="521"/>
      <c r="Q300" s="522"/>
      <c r="R300" s="525"/>
      <c r="S300" s="526"/>
      <c r="T300" s="529"/>
      <c r="U300" s="530"/>
      <c r="V300" s="532"/>
      <c r="W300" s="518"/>
      <c r="X300" s="521"/>
      <c r="Y300" s="518"/>
      <c r="Z300" s="521"/>
      <c r="AA300" s="518"/>
      <c r="AB300" s="521"/>
      <c r="AC300" s="522"/>
      <c r="AD300" s="525"/>
      <c r="AE300" s="526"/>
      <c r="AF300" s="535"/>
      <c r="AG300" s="536"/>
      <c r="AH300" s="521"/>
      <c r="AI300" s="522"/>
      <c r="AJ300" s="525"/>
      <c r="AK300" s="526"/>
      <c r="AL300" s="529"/>
      <c r="AM300" s="530"/>
      <c r="AN300" s="521"/>
      <c r="AO300" s="522"/>
      <c r="AP300" s="525"/>
      <c r="AQ300" s="526"/>
      <c r="AR300" s="529"/>
      <c r="AS300" s="530"/>
      <c r="AT300" s="543"/>
      <c r="AU300" s="544"/>
      <c r="AV300" s="547"/>
      <c r="AW300" s="548"/>
      <c r="AX300" s="529"/>
      <c r="AY300" s="530"/>
      <c r="AZ300" s="521"/>
      <c r="BA300" s="522"/>
      <c r="BB300" s="525"/>
      <c r="BC300" s="526"/>
      <c r="BD300" s="529"/>
      <c r="BE300" s="530"/>
      <c r="BF300" s="543"/>
      <c r="BG300" s="544"/>
      <c r="BH300" s="547"/>
      <c r="BI300" s="548"/>
      <c r="BJ300" s="529"/>
      <c r="BK300" s="530"/>
      <c r="BL300" s="552"/>
      <c r="BM300" s="553"/>
      <c r="BN300" s="554"/>
      <c r="BO300" s="502"/>
      <c r="BP300" s="502"/>
      <c r="BQ300" s="54"/>
      <c r="BR300" s="54"/>
      <c r="BS300" s="54"/>
    </row>
    <row r="301" spans="1:71" ht="21.75" customHeight="1" x14ac:dyDescent="0.2">
      <c r="A301" s="54"/>
      <c r="B301" s="505" t="str">
        <f>IF(ROSTER!B46="","",ROSTER!B46)</f>
        <v/>
      </c>
      <c r="C301" s="507" t="str">
        <f>IF(ROSTER!C$46="","",ROSTER!C$46)</f>
        <v/>
      </c>
      <c r="D301" s="508"/>
      <c r="E301" s="509"/>
      <c r="F301" s="511">
        <f>IF(E301="y",1,IF(E301="S",1,0))</f>
        <v>0</v>
      </c>
      <c r="G301" s="513">
        <f>IF(E301="S",1,0)</f>
        <v>0</v>
      </c>
      <c r="H301" s="515"/>
      <c r="I301" s="516"/>
      <c r="J301" s="519"/>
      <c r="K301" s="520"/>
      <c r="L301" s="523"/>
      <c r="M301" s="524"/>
      <c r="N301" s="537">
        <f>L301+J301</f>
        <v>0</v>
      </c>
      <c r="O301" s="538"/>
      <c r="P301" s="519"/>
      <c r="Q301" s="520"/>
      <c r="R301" s="523"/>
      <c r="S301" s="524"/>
      <c r="T301" s="527">
        <f t="shared" ref="T301" si="246">R301-P301</f>
        <v>0</v>
      </c>
      <c r="U301" s="528"/>
      <c r="V301" s="531"/>
      <c r="W301" s="516"/>
      <c r="X301" s="519"/>
      <c r="Y301" s="516"/>
      <c r="Z301" s="519"/>
      <c r="AA301" s="516"/>
      <c r="AB301" s="519"/>
      <c r="AC301" s="520"/>
      <c r="AD301" s="523"/>
      <c r="AE301" s="524"/>
      <c r="AF301" s="533">
        <f>IF(AB301=0,0,(AD301/AB301)*100)</f>
        <v>0</v>
      </c>
      <c r="AG301" s="534"/>
      <c r="AH301" s="519"/>
      <c r="AI301" s="520"/>
      <c r="AJ301" s="523"/>
      <c r="AK301" s="524"/>
      <c r="AL301" s="527">
        <f>IF(AH301=0,0,(AJ301/AH301)*100)</f>
        <v>0</v>
      </c>
      <c r="AM301" s="528"/>
      <c r="AN301" s="519"/>
      <c r="AO301" s="520"/>
      <c r="AP301" s="523"/>
      <c r="AQ301" s="524"/>
      <c r="AR301" s="527">
        <f>IF(AN301=0,0,(AP301/AN301)*100)</f>
        <v>0</v>
      </c>
      <c r="AS301" s="528"/>
      <c r="AT301" s="541">
        <f>AB301+AH301+AN301</f>
        <v>0</v>
      </c>
      <c r="AU301" s="542"/>
      <c r="AV301" s="545">
        <f>AD301+AJ301+AP301</f>
        <v>0</v>
      </c>
      <c r="AW301" s="546"/>
      <c r="AX301" s="527">
        <f>IF(AT301=0,0,(AV301/AT301)*100)</f>
        <v>0</v>
      </c>
      <c r="AY301" s="528"/>
      <c r="AZ301" s="519"/>
      <c r="BA301" s="520"/>
      <c r="BB301" s="523"/>
      <c r="BC301" s="524"/>
      <c r="BD301" s="527">
        <f>IF(AZ301=0,0,(BB301/AZ301)*100)</f>
        <v>0</v>
      </c>
      <c r="BE301" s="528"/>
      <c r="BF301" s="541">
        <f>AT301+AZ301</f>
        <v>0</v>
      </c>
      <c r="BG301" s="542"/>
      <c r="BH301" s="545">
        <f>AV301+BB301</f>
        <v>0</v>
      </c>
      <c r="BI301" s="546"/>
      <c r="BJ301" s="527">
        <f>IF(BF301=0,0,(BH301/BF301)*100)</f>
        <v>0</v>
      </c>
      <c r="BK301" s="528"/>
      <c r="BL301" s="549">
        <f>(AD301*2)+(AJ301*2)+(AP301*3)+BB301</f>
        <v>0</v>
      </c>
      <c r="BM301" s="550"/>
      <c r="BN301" s="551"/>
      <c r="BO301" s="499" t="e">
        <f>(BL301*BR$74)+(N301*BR$75)+(X301*BR$76)+(R301*BR$77)+(V301*BR$78)+(Z301*BR$79)</f>
        <v>#REF!</v>
      </c>
      <c r="BP301" s="501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06"/>
      <c r="C302" s="503" t="str">
        <f>IF(ROSTER!D$46="","",ROSTER!D$46)</f>
        <v/>
      </c>
      <c r="D302" s="504"/>
      <c r="E302" s="510"/>
      <c r="F302" s="512"/>
      <c r="G302" s="514"/>
      <c r="H302" s="517"/>
      <c r="I302" s="518"/>
      <c r="J302" s="521"/>
      <c r="K302" s="522"/>
      <c r="L302" s="525"/>
      <c r="M302" s="526"/>
      <c r="N302" s="539" t="s">
        <v>14</v>
      </c>
      <c r="O302" s="540"/>
      <c r="P302" s="521"/>
      <c r="Q302" s="522"/>
      <c r="R302" s="525"/>
      <c r="S302" s="526"/>
      <c r="T302" s="529"/>
      <c r="U302" s="530"/>
      <c r="V302" s="532"/>
      <c r="W302" s="518"/>
      <c r="X302" s="521"/>
      <c r="Y302" s="518"/>
      <c r="Z302" s="521"/>
      <c r="AA302" s="518"/>
      <c r="AB302" s="521"/>
      <c r="AC302" s="522"/>
      <c r="AD302" s="525"/>
      <c r="AE302" s="526"/>
      <c r="AF302" s="535"/>
      <c r="AG302" s="536"/>
      <c r="AH302" s="521"/>
      <c r="AI302" s="522"/>
      <c r="AJ302" s="525"/>
      <c r="AK302" s="526"/>
      <c r="AL302" s="529"/>
      <c r="AM302" s="530"/>
      <c r="AN302" s="521"/>
      <c r="AO302" s="522"/>
      <c r="AP302" s="525"/>
      <c r="AQ302" s="526"/>
      <c r="AR302" s="529"/>
      <c r="AS302" s="530"/>
      <c r="AT302" s="543"/>
      <c r="AU302" s="544"/>
      <c r="AV302" s="547"/>
      <c r="AW302" s="548"/>
      <c r="AX302" s="529"/>
      <c r="AY302" s="530"/>
      <c r="AZ302" s="521"/>
      <c r="BA302" s="522"/>
      <c r="BB302" s="525"/>
      <c r="BC302" s="526"/>
      <c r="BD302" s="529"/>
      <c r="BE302" s="530"/>
      <c r="BF302" s="543"/>
      <c r="BG302" s="544"/>
      <c r="BH302" s="547"/>
      <c r="BI302" s="548"/>
      <c r="BJ302" s="529"/>
      <c r="BK302" s="530"/>
      <c r="BL302" s="552"/>
      <c r="BM302" s="553"/>
      <c r="BN302" s="554"/>
      <c r="BO302" s="500"/>
      <c r="BP302" s="502"/>
      <c r="BQ302" s="54"/>
      <c r="BR302" s="54"/>
      <c r="BS302" s="54"/>
    </row>
    <row r="303" spans="1:71" ht="21.75" customHeight="1" x14ac:dyDescent="0.2">
      <c r="A303" s="54"/>
      <c r="B303" s="505" t="str">
        <f>IF(ROSTER!B48="","",ROSTER!B48)</f>
        <v/>
      </c>
      <c r="C303" s="507" t="str">
        <f>IF(ROSTER!C$48="","",ROSTER!C$48)</f>
        <v/>
      </c>
      <c r="D303" s="508"/>
      <c r="E303" s="509"/>
      <c r="F303" s="511">
        <f t="shared" ref="F303" si="247">IF(E303="y",1,IF(E303="S",1,0))</f>
        <v>0</v>
      </c>
      <c r="G303" s="513">
        <f t="shared" ref="G303" si="248">IF(E303="S",1,0)</f>
        <v>0</v>
      </c>
      <c r="H303" s="515"/>
      <c r="I303" s="516"/>
      <c r="J303" s="519"/>
      <c r="K303" s="520"/>
      <c r="L303" s="523"/>
      <c r="M303" s="524"/>
      <c r="N303" s="537">
        <f t="shared" ref="N303" si="249">L303+J303</f>
        <v>0</v>
      </c>
      <c r="O303" s="538"/>
      <c r="P303" s="519"/>
      <c r="Q303" s="520"/>
      <c r="R303" s="523"/>
      <c r="S303" s="524"/>
      <c r="T303" s="527">
        <f t="shared" ref="T303" si="250">R303-P303</f>
        <v>0</v>
      </c>
      <c r="U303" s="528"/>
      <c r="V303" s="531"/>
      <c r="W303" s="516"/>
      <c r="X303" s="519"/>
      <c r="Y303" s="516"/>
      <c r="Z303" s="519"/>
      <c r="AA303" s="516"/>
      <c r="AB303" s="519"/>
      <c r="AC303" s="520"/>
      <c r="AD303" s="523"/>
      <c r="AE303" s="524"/>
      <c r="AF303" s="533"/>
      <c r="AG303" s="534"/>
      <c r="AH303" s="519"/>
      <c r="AI303" s="520"/>
      <c r="AJ303" s="523"/>
      <c r="AK303" s="524"/>
      <c r="AL303" s="527">
        <f t="shared" ref="AL303" si="251">IF(AH303=0,0,(AJ303/AH303)*100)</f>
        <v>0</v>
      </c>
      <c r="AM303" s="528"/>
      <c r="AN303" s="519"/>
      <c r="AO303" s="520"/>
      <c r="AP303" s="523"/>
      <c r="AQ303" s="524"/>
      <c r="AR303" s="527">
        <f t="shared" ref="AR303" si="252">IF(AN303=0,0,(AP303/AN303)*100)</f>
        <v>0</v>
      </c>
      <c r="AS303" s="528"/>
      <c r="AT303" s="541">
        <f t="shared" ref="AT303" si="253">AB303+AH303+AN303</f>
        <v>0</v>
      </c>
      <c r="AU303" s="542"/>
      <c r="AV303" s="545">
        <f t="shared" ref="AV303" si="254">AD303+AJ303+AP303</f>
        <v>0</v>
      </c>
      <c r="AW303" s="546"/>
      <c r="AX303" s="527">
        <f t="shared" ref="AX303" si="255">IF(AT303=0,0,(AV303/AT303)*100)</f>
        <v>0</v>
      </c>
      <c r="AY303" s="528"/>
      <c r="AZ303" s="519"/>
      <c r="BA303" s="520"/>
      <c r="BB303" s="523"/>
      <c r="BC303" s="524"/>
      <c r="BD303" s="527">
        <f t="shared" ref="BD303" si="256">IF(AZ303=0,0,(BB303/AZ303)*100)</f>
        <v>0</v>
      </c>
      <c r="BE303" s="528"/>
      <c r="BF303" s="541">
        <f t="shared" ref="BF303" si="257">AT303+AZ303</f>
        <v>0</v>
      </c>
      <c r="BG303" s="542"/>
      <c r="BH303" s="545">
        <f t="shared" ref="BH303" si="258">AV303+BB303</f>
        <v>0</v>
      </c>
      <c r="BI303" s="546"/>
      <c r="BJ303" s="527">
        <f t="shared" ref="BJ303" si="259">IF(BF303=0,0,(BH303/BF303)*100)</f>
        <v>0</v>
      </c>
      <c r="BK303" s="528"/>
      <c r="BL303" s="549">
        <f t="shared" ref="BL303" si="260">(AD303*2)+(AJ303*2)+(AP303*3)+BB303</f>
        <v>0</v>
      </c>
      <c r="BM303" s="550"/>
      <c r="BN303" s="551"/>
      <c r="BO303" s="499" t="e">
        <f>(BL303*BR$74)+(N303*BR$75)+(X303*BR$76)+(R303*BR$77)+(V303*BR$78)+(Z303*BR$79)</f>
        <v>#REF!</v>
      </c>
      <c r="BP303" s="501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06"/>
      <c r="C304" s="503" t="str">
        <f>IF(ROSTER!D$48="","",ROSTER!D$48)</f>
        <v/>
      </c>
      <c r="D304" s="504"/>
      <c r="E304" s="510"/>
      <c r="F304" s="512"/>
      <c r="G304" s="514"/>
      <c r="H304" s="517"/>
      <c r="I304" s="518"/>
      <c r="J304" s="521"/>
      <c r="K304" s="522"/>
      <c r="L304" s="525"/>
      <c r="M304" s="526"/>
      <c r="N304" s="539" t="s">
        <v>14</v>
      </c>
      <c r="O304" s="540"/>
      <c r="P304" s="521"/>
      <c r="Q304" s="522"/>
      <c r="R304" s="525"/>
      <c r="S304" s="526"/>
      <c r="T304" s="529"/>
      <c r="U304" s="530"/>
      <c r="V304" s="532"/>
      <c r="W304" s="518"/>
      <c r="X304" s="521"/>
      <c r="Y304" s="518"/>
      <c r="Z304" s="521"/>
      <c r="AA304" s="518"/>
      <c r="AB304" s="521"/>
      <c r="AC304" s="522"/>
      <c r="AD304" s="525"/>
      <c r="AE304" s="526"/>
      <c r="AF304" s="535"/>
      <c r="AG304" s="536"/>
      <c r="AH304" s="521"/>
      <c r="AI304" s="522"/>
      <c r="AJ304" s="525"/>
      <c r="AK304" s="526"/>
      <c r="AL304" s="529"/>
      <c r="AM304" s="530"/>
      <c r="AN304" s="521"/>
      <c r="AO304" s="522"/>
      <c r="AP304" s="525"/>
      <c r="AQ304" s="526"/>
      <c r="AR304" s="529"/>
      <c r="AS304" s="530"/>
      <c r="AT304" s="543"/>
      <c r="AU304" s="544"/>
      <c r="AV304" s="547"/>
      <c r="AW304" s="548"/>
      <c r="AX304" s="529"/>
      <c r="AY304" s="530"/>
      <c r="AZ304" s="521"/>
      <c r="BA304" s="522"/>
      <c r="BB304" s="525"/>
      <c r="BC304" s="526"/>
      <c r="BD304" s="529"/>
      <c r="BE304" s="530"/>
      <c r="BF304" s="543"/>
      <c r="BG304" s="544"/>
      <c r="BH304" s="547"/>
      <c r="BI304" s="548"/>
      <c r="BJ304" s="529"/>
      <c r="BK304" s="530"/>
      <c r="BL304" s="552"/>
      <c r="BM304" s="553"/>
      <c r="BN304" s="554"/>
      <c r="BO304" s="500"/>
      <c r="BP304" s="502"/>
      <c r="BQ304" s="54"/>
      <c r="BR304" s="54"/>
      <c r="BS304" s="54"/>
    </row>
    <row r="305" spans="1:71" ht="21.75" customHeight="1" x14ac:dyDescent="0.2">
      <c r="A305" s="54"/>
      <c r="B305" s="505" t="str">
        <f>IF(ROSTER!B50="","",ROSTER!B50)</f>
        <v/>
      </c>
      <c r="C305" s="507" t="str">
        <f>IF(ROSTER!C$50="","",ROSTER!C$50)</f>
        <v/>
      </c>
      <c r="D305" s="508"/>
      <c r="E305" s="509"/>
      <c r="F305" s="511">
        <f t="shared" ref="F305" si="261">IF(E305="y",1,IF(E305="S",1,0))</f>
        <v>0</v>
      </c>
      <c r="G305" s="513">
        <f t="shared" ref="G305" si="262">IF(E305="S",1,0)</f>
        <v>0</v>
      </c>
      <c r="H305" s="515"/>
      <c r="I305" s="516"/>
      <c r="J305" s="519"/>
      <c r="K305" s="520"/>
      <c r="L305" s="523"/>
      <c r="M305" s="524"/>
      <c r="N305" s="537">
        <f t="shared" ref="N305" si="263">L305+J305</f>
        <v>0</v>
      </c>
      <c r="O305" s="538"/>
      <c r="P305" s="519"/>
      <c r="Q305" s="520"/>
      <c r="R305" s="523"/>
      <c r="S305" s="524"/>
      <c r="T305" s="527">
        <f t="shared" ref="T305" si="264">R305-P305</f>
        <v>0</v>
      </c>
      <c r="U305" s="528"/>
      <c r="V305" s="531"/>
      <c r="W305" s="516"/>
      <c r="X305" s="519"/>
      <c r="Y305" s="516"/>
      <c r="Z305" s="519"/>
      <c r="AA305" s="516"/>
      <c r="AB305" s="519"/>
      <c r="AC305" s="520"/>
      <c r="AD305" s="523"/>
      <c r="AE305" s="524"/>
      <c r="AF305" s="533"/>
      <c r="AG305" s="534"/>
      <c r="AH305" s="519"/>
      <c r="AI305" s="520"/>
      <c r="AJ305" s="523"/>
      <c r="AK305" s="524"/>
      <c r="AL305" s="527">
        <f t="shared" ref="AL305" si="265">IF(AH305=0,0,(AJ305/AH305)*100)</f>
        <v>0</v>
      </c>
      <c r="AM305" s="528"/>
      <c r="AN305" s="519"/>
      <c r="AO305" s="520"/>
      <c r="AP305" s="523"/>
      <c r="AQ305" s="524"/>
      <c r="AR305" s="527">
        <f t="shared" ref="AR305" si="266">IF(AN305=0,0,(AP305/AN305)*100)</f>
        <v>0</v>
      </c>
      <c r="AS305" s="528"/>
      <c r="AT305" s="541">
        <f t="shared" ref="AT305" si="267">AB305+AH305+AN305</f>
        <v>0</v>
      </c>
      <c r="AU305" s="542"/>
      <c r="AV305" s="545">
        <f t="shared" ref="AV305" si="268">AD305+AJ305+AP305</f>
        <v>0</v>
      </c>
      <c r="AW305" s="546"/>
      <c r="AX305" s="527">
        <f t="shared" ref="AX305" si="269">IF(AT305=0,0,(AV305/AT305)*100)</f>
        <v>0</v>
      </c>
      <c r="AY305" s="528"/>
      <c r="AZ305" s="519"/>
      <c r="BA305" s="520"/>
      <c r="BB305" s="523"/>
      <c r="BC305" s="524"/>
      <c r="BD305" s="527">
        <f t="shared" ref="BD305" si="270">IF(AZ305=0,0,(BB305/AZ305)*100)</f>
        <v>0</v>
      </c>
      <c r="BE305" s="528"/>
      <c r="BF305" s="541">
        <f t="shared" ref="BF305" si="271">AT305+AZ305</f>
        <v>0</v>
      </c>
      <c r="BG305" s="542"/>
      <c r="BH305" s="545">
        <f t="shared" ref="BH305" si="272">AV305+BB305</f>
        <v>0</v>
      </c>
      <c r="BI305" s="546"/>
      <c r="BJ305" s="527">
        <f t="shared" ref="BJ305" si="273">IF(BF305=0,0,(BH305/BF305)*100)</f>
        <v>0</v>
      </c>
      <c r="BK305" s="528"/>
      <c r="BL305" s="549">
        <f t="shared" ref="BL305" si="274">(AD305*2)+(AJ305*2)+(AP305*3)+BB305</f>
        <v>0</v>
      </c>
      <c r="BM305" s="550"/>
      <c r="BN305" s="551"/>
      <c r="BO305" s="499" t="e">
        <f>(BL305*BR$74)+(N305*BR$75)+(X305*BR$76)+(R305*BR$77)+(V305*BR$78)+(Z305*BR$79)</f>
        <v>#REF!</v>
      </c>
      <c r="BP305" s="501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06"/>
      <c r="C306" s="503" t="str">
        <f>IF(ROSTER!D$50="","",ROSTER!D$50)</f>
        <v/>
      </c>
      <c r="D306" s="504"/>
      <c r="E306" s="510"/>
      <c r="F306" s="512"/>
      <c r="G306" s="514"/>
      <c r="H306" s="517"/>
      <c r="I306" s="518"/>
      <c r="J306" s="521"/>
      <c r="K306" s="522"/>
      <c r="L306" s="525"/>
      <c r="M306" s="526"/>
      <c r="N306" s="539" t="s">
        <v>14</v>
      </c>
      <c r="O306" s="540"/>
      <c r="P306" s="521"/>
      <c r="Q306" s="522"/>
      <c r="R306" s="525"/>
      <c r="S306" s="526"/>
      <c r="T306" s="529"/>
      <c r="U306" s="530"/>
      <c r="V306" s="532"/>
      <c r="W306" s="518"/>
      <c r="X306" s="521"/>
      <c r="Y306" s="518"/>
      <c r="Z306" s="521"/>
      <c r="AA306" s="518"/>
      <c r="AB306" s="521"/>
      <c r="AC306" s="522"/>
      <c r="AD306" s="525"/>
      <c r="AE306" s="526"/>
      <c r="AF306" s="535"/>
      <c r="AG306" s="536"/>
      <c r="AH306" s="521"/>
      <c r="AI306" s="522"/>
      <c r="AJ306" s="525"/>
      <c r="AK306" s="526"/>
      <c r="AL306" s="529"/>
      <c r="AM306" s="530"/>
      <c r="AN306" s="521"/>
      <c r="AO306" s="522"/>
      <c r="AP306" s="525"/>
      <c r="AQ306" s="526"/>
      <c r="AR306" s="529"/>
      <c r="AS306" s="530"/>
      <c r="AT306" s="543"/>
      <c r="AU306" s="544"/>
      <c r="AV306" s="547"/>
      <c r="AW306" s="548"/>
      <c r="AX306" s="529"/>
      <c r="AY306" s="530"/>
      <c r="AZ306" s="521"/>
      <c r="BA306" s="522"/>
      <c r="BB306" s="525"/>
      <c r="BC306" s="526"/>
      <c r="BD306" s="529"/>
      <c r="BE306" s="530"/>
      <c r="BF306" s="543"/>
      <c r="BG306" s="544"/>
      <c r="BH306" s="547"/>
      <c r="BI306" s="548"/>
      <c r="BJ306" s="529"/>
      <c r="BK306" s="530"/>
      <c r="BL306" s="552"/>
      <c r="BM306" s="553"/>
      <c r="BN306" s="554"/>
      <c r="BO306" s="500"/>
      <c r="BP306" s="502"/>
      <c r="BQ306" s="54"/>
      <c r="BR306" s="54"/>
      <c r="BS306" s="54"/>
    </row>
    <row r="307" spans="1:71" s="335" customFormat="1" ht="33.5" customHeight="1" x14ac:dyDescent="0.35">
      <c r="A307" s="333"/>
      <c r="B307" s="631"/>
      <c r="C307" s="627"/>
      <c r="D307" s="627" t="s">
        <v>10</v>
      </c>
      <c r="E307" s="628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49"/>
      <c r="BL307" s="643">
        <f>SUM(BL263:BN306)</f>
        <v>74</v>
      </c>
      <c r="BM307" s="644"/>
      <c r="BN307" s="645"/>
      <c r="BO307" s="499" t="e">
        <f>(BL307*BR$74)+(N307*BR$75)+(X307*BR$76)+(R307*BR$77)+(V307*BR$78)+(Z307*BR$79)</f>
        <v>#REF!</v>
      </c>
      <c r="BP307" s="501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32"/>
      <c r="C308" s="629"/>
      <c r="D308" s="629"/>
      <c r="E308" s="630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50"/>
      <c r="BL308" s="646"/>
      <c r="BM308" s="647"/>
      <c r="BN308" s="648"/>
      <c r="BO308" s="500"/>
      <c r="BP308" s="502"/>
      <c r="BQ308" s="333"/>
      <c r="BR308" s="333"/>
      <c r="BS308" s="333"/>
    </row>
    <row r="309" spans="1:71" s="341" customFormat="1" ht="48.25" customHeight="1" thickBot="1" x14ac:dyDescent="0.4">
      <c r="A309" s="337"/>
      <c r="B309" s="637"/>
      <c r="C309" s="587"/>
      <c r="D309" s="587" t="s">
        <v>13</v>
      </c>
      <c r="E309" s="588"/>
      <c r="F309" s="338"/>
      <c r="G309" s="334"/>
      <c r="H309" s="585"/>
      <c r="I309" s="586"/>
      <c r="J309" s="625"/>
      <c r="K309" s="626"/>
      <c r="L309" s="623"/>
      <c r="M309" s="624"/>
      <c r="N309" s="633">
        <f>J309+L309</f>
        <v>0</v>
      </c>
      <c r="O309" s="634"/>
      <c r="P309" s="625"/>
      <c r="Q309" s="626"/>
      <c r="R309" s="623"/>
      <c r="S309" s="626"/>
      <c r="T309" s="589">
        <f>R309-P309</f>
        <v>0</v>
      </c>
      <c r="U309" s="590"/>
      <c r="V309" s="625"/>
      <c r="W309" s="638"/>
      <c r="X309" s="639"/>
      <c r="Y309" s="640"/>
      <c r="Z309" s="625"/>
      <c r="AA309" s="638"/>
      <c r="AB309" s="625"/>
      <c r="AC309" s="626"/>
      <c r="AD309" s="623"/>
      <c r="AE309" s="624"/>
      <c r="AF309" s="635">
        <f>IF(AB309=0,0,(AD309/AB309)*100)</f>
        <v>0</v>
      </c>
      <c r="AG309" s="636"/>
      <c r="AH309" s="625"/>
      <c r="AI309" s="626"/>
      <c r="AJ309" s="623"/>
      <c r="AK309" s="624"/>
      <c r="AL309" s="589">
        <f>IF(AH309=0,0,(AJ309/AH309)*100)</f>
        <v>0</v>
      </c>
      <c r="AM309" s="590"/>
      <c r="AN309" s="625"/>
      <c r="AO309" s="626"/>
      <c r="AP309" s="623"/>
      <c r="AQ309" s="624"/>
      <c r="AR309" s="589">
        <f>IF(AN309=0,0,(AP309/AN309)*100)</f>
        <v>0</v>
      </c>
      <c r="AS309" s="590"/>
      <c r="AT309" s="609">
        <f>AB309+AH309+AN309</f>
        <v>0</v>
      </c>
      <c r="AU309" s="610"/>
      <c r="AV309" s="607">
        <f>AD309+AJ309+AP309</f>
        <v>0</v>
      </c>
      <c r="AW309" s="608"/>
      <c r="AX309" s="589">
        <f>IF(AT309=0,0,(AV309/AT309)*100)</f>
        <v>0</v>
      </c>
      <c r="AY309" s="590"/>
      <c r="AZ309" s="625"/>
      <c r="BA309" s="626"/>
      <c r="BB309" s="623"/>
      <c r="BC309" s="624"/>
      <c r="BD309" s="589">
        <f>IF(AZ309=0,0,(BB309/AZ309)*100)</f>
        <v>0</v>
      </c>
      <c r="BE309" s="590"/>
      <c r="BF309" s="609">
        <f>AT309+AZ309</f>
        <v>0</v>
      </c>
      <c r="BG309" s="610"/>
      <c r="BH309" s="607">
        <f>AV309+BB309</f>
        <v>0</v>
      </c>
      <c r="BI309" s="608"/>
      <c r="BJ309" s="589">
        <f>IF(BF309=0,0,(BH309/BF309)*100)</f>
        <v>0</v>
      </c>
      <c r="BK309" s="590"/>
      <c r="BL309" s="604"/>
      <c r="BM309" s="605"/>
      <c r="BN309" s="606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9" t="s">
        <v>95</v>
      </c>
      <c r="E310" s="620"/>
      <c r="F310" s="344"/>
      <c r="G310" s="344"/>
      <c r="H310" s="343"/>
      <c r="I310" s="343"/>
      <c r="J310" s="616">
        <f>IF((J307+L309)=0,0,J307/(J307+L309)*100)</f>
        <v>100</v>
      </c>
      <c r="K310" s="618"/>
      <c r="L310" s="616">
        <f>IF((L307+J309)=0,0,L307/(L307+J309)*100)</f>
        <v>100</v>
      </c>
      <c r="M310" s="618"/>
      <c r="N310" s="616">
        <f>IF((N307+N309)=0,0,N307/(N307+N309)*100)</f>
        <v>100</v>
      </c>
      <c r="O310" s="617"/>
      <c r="P310" s="611"/>
      <c r="Q310" s="583"/>
      <c r="R310" s="583"/>
      <c r="S310" s="583"/>
      <c r="T310" s="612"/>
      <c r="U310" s="612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14" t="s">
        <v>62</v>
      </c>
      <c r="C312" s="615"/>
      <c r="D312" s="613" t="s">
        <v>54</v>
      </c>
      <c r="E312" s="613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21" t="s">
        <v>117</v>
      </c>
      <c r="BC312" s="622"/>
      <c r="BD312" s="622"/>
      <c r="BE312" s="642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21" t="s">
        <v>47</v>
      </c>
      <c r="C314" s="622"/>
      <c r="D314" s="613" t="s">
        <v>55</v>
      </c>
      <c r="E314" s="613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21" t="s">
        <v>118</v>
      </c>
      <c r="BC314" s="622"/>
      <c r="BD314" s="622"/>
      <c r="BE314" s="642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41" t="s">
        <v>11</v>
      </c>
      <c r="AF319" s="641"/>
      <c r="AG319" s="641"/>
      <c r="AH319" s="641"/>
      <c r="AI319" s="641"/>
      <c r="AJ319" s="641"/>
      <c r="AK319" s="641"/>
      <c r="AL319" s="641"/>
      <c r="AM319" s="64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651"/>
      <c r="BL319" s="651"/>
      <c r="BM319" s="651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651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198"/>
      <c r="AE321" s="239" t="s">
        <v>19</v>
      </c>
      <c r="AF321" s="239"/>
      <c r="AG321" s="239"/>
      <c r="AH321" s="641" t="s">
        <v>19</v>
      </c>
      <c r="AI321" s="641"/>
      <c r="AJ321" s="641"/>
      <c r="AK321" s="641"/>
      <c r="AL321" s="641"/>
      <c r="AM321" s="64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41" t="s">
        <v>12</v>
      </c>
      <c r="BB321" s="641"/>
      <c r="BC321" s="641"/>
      <c r="BD321" s="652">
        <v>44459</v>
      </c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53" t="s">
        <v>119</v>
      </c>
      <c r="BM324" s="654"/>
      <c r="BN324" s="655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56"/>
      <c r="BM325" s="657"/>
      <c r="BN325" s="658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07" t="str">
        <f>IF(ROSTER!C$8="","",ROSTER!C$8)</f>
        <v>Shaylee</v>
      </c>
      <c r="D326" s="508"/>
      <c r="E326" s="509"/>
      <c r="F326" s="511">
        <f>IF(E326="y",1,IF(E326="S",1,0))</f>
        <v>0</v>
      </c>
      <c r="G326" s="513">
        <f>IF(E326="S",1,0)</f>
        <v>0</v>
      </c>
      <c r="H326" s="515"/>
      <c r="I326" s="516"/>
      <c r="J326" s="519">
        <v>1</v>
      </c>
      <c r="K326" s="520"/>
      <c r="L326" s="523">
        <v>2</v>
      </c>
      <c r="M326" s="524"/>
      <c r="N326" s="537">
        <f>L326+J326</f>
        <v>3</v>
      </c>
      <c r="O326" s="538"/>
      <c r="P326" s="519"/>
      <c r="Q326" s="520"/>
      <c r="R326" s="523">
        <v>1</v>
      </c>
      <c r="S326" s="524"/>
      <c r="T326" s="527">
        <f>R326-P326</f>
        <v>1</v>
      </c>
      <c r="U326" s="528"/>
      <c r="V326" s="531"/>
      <c r="W326" s="516"/>
      <c r="X326" s="519"/>
      <c r="Y326" s="516"/>
      <c r="Z326" s="519"/>
      <c r="AA326" s="516"/>
      <c r="AB326" s="519"/>
      <c r="AC326" s="520"/>
      <c r="AD326" s="523"/>
      <c r="AE326" s="524"/>
      <c r="AF326" s="533">
        <f>IF(AB326=0,0,(AD326/AB326)*100)</f>
        <v>0</v>
      </c>
      <c r="AG326" s="534"/>
      <c r="AH326" s="519">
        <v>3</v>
      </c>
      <c r="AI326" s="520"/>
      <c r="AJ326" s="523">
        <v>1</v>
      </c>
      <c r="AK326" s="524"/>
      <c r="AL326" s="527">
        <f>IF(AH326=0,0,(AJ326/AH326)*100)</f>
        <v>33.333333333333329</v>
      </c>
      <c r="AM326" s="528"/>
      <c r="AN326" s="519">
        <v>2</v>
      </c>
      <c r="AO326" s="520"/>
      <c r="AP326" s="523">
        <v>0</v>
      </c>
      <c r="AQ326" s="524"/>
      <c r="AR326" s="527">
        <f>IF(AN326=0,0,(AP326/AN326)*100)</f>
        <v>0</v>
      </c>
      <c r="AS326" s="528"/>
      <c r="AT326" s="541">
        <f>AB326+AH326+AN326</f>
        <v>5</v>
      </c>
      <c r="AU326" s="542"/>
      <c r="AV326" s="545">
        <f>AD326+AJ326+AP326</f>
        <v>1</v>
      </c>
      <c r="AW326" s="546"/>
      <c r="AX326" s="527">
        <f>IF(AT326=0,0,(AV326/AT326)*100)</f>
        <v>20</v>
      </c>
      <c r="AY326" s="528"/>
      <c r="AZ326" s="519"/>
      <c r="BA326" s="520"/>
      <c r="BB326" s="523"/>
      <c r="BC326" s="524"/>
      <c r="BD326" s="527">
        <f>IF(AZ326=0,0,(BB326/AZ326)*100)</f>
        <v>0</v>
      </c>
      <c r="BE326" s="528"/>
      <c r="BF326" s="541">
        <f>AT326+AZ326</f>
        <v>5</v>
      </c>
      <c r="BG326" s="542"/>
      <c r="BH326" s="545">
        <f>AV326+BB326</f>
        <v>1</v>
      </c>
      <c r="BI326" s="546"/>
      <c r="BJ326" s="527">
        <f>IF(BF326=0,0,(BH326/BF326)*100)</f>
        <v>20</v>
      </c>
      <c r="BK326" s="528"/>
      <c r="BL326" s="549">
        <f>(AD326*2)+(AJ326*2)+(AP326*3)+BB326</f>
        <v>2</v>
      </c>
      <c r="BM326" s="550"/>
      <c r="BN326" s="551"/>
      <c r="BO326" s="501"/>
      <c r="BP326" s="501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03" t="str">
        <f>IF(ROSTER!D$8="","",ROSTER!D$8)</f>
        <v>Gonzales</v>
      </c>
      <c r="D327" s="504"/>
      <c r="E327" s="510"/>
      <c r="F327" s="512"/>
      <c r="G327" s="514"/>
      <c r="H327" s="517"/>
      <c r="I327" s="518"/>
      <c r="J327" s="521"/>
      <c r="K327" s="522"/>
      <c r="L327" s="525"/>
      <c r="M327" s="526"/>
      <c r="N327" s="539" t="s">
        <v>14</v>
      </c>
      <c r="O327" s="540"/>
      <c r="P327" s="521"/>
      <c r="Q327" s="522"/>
      <c r="R327" s="525"/>
      <c r="S327" s="526"/>
      <c r="T327" s="529"/>
      <c r="U327" s="530"/>
      <c r="V327" s="532"/>
      <c r="W327" s="518"/>
      <c r="X327" s="521"/>
      <c r="Y327" s="518"/>
      <c r="Z327" s="521"/>
      <c r="AA327" s="518"/>
      <c r="AB327" s="521"/>
      <c r="AC327" s="522"/>
      <c r="AD327" s="525"/>
      <c r="AE327" s="526"/>
      <c r="AF327" s="535"/>
      <c r="AG327" s="536"/>
      <c r="AH327" s="521"/>
      <c r="AI327" s="522"/>
      <c r="AJ327" s="525"/>
      <c r="AK327" s="526"/>
      <c r="AL327" s="529"/>
      <c r="AM327" s="530"/>
      <c r="AN327" s="521"/>
      <c r="AO327" s="522"/>
      <c r="AP327" s="525"/>
      <c r="AQ327" s="526"/>
      <c r="AR327" s="529"/>
      <c r="AS327" s="530"/>
      <c r="AT327" s="543"/>
      <c r="AU327" s="544"/>
      <c r="AV327" s="547"/>
      <c r="AW327" s="548"/>
      <c r="AX327" s="529"/>
      <c r="AY327" s="530"/>
      <c r="AZ327" s="521"/>
      <c r="BA327" s="522"/>
      <c r="BB327" s="525"/>
      <c r="BC327" s="526"/>
      <c r="BD327" s="529"/>
      <c r="BE327" s="530"/>
      <c r="BF327" s="543"/>
      <c r="BG327" s="544"/>
      <c r="BH327" s="547"/>
      <c r="BI327" s="548"/>
      <c r="BJ327" s="529"/>
      <c r="BK327" s="530"/>
      <c r="BL327" s="552"/>
      <c r="BM327" s="553"/>
      <c r="BN327" s="554"/>
      <c r="BO327" s="502"/>
      <c r="BP327" s="502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07" t="str">
        <f>IF(ROSTER!C$10="","",ROSTER!C$10)</f>
        <v>Nani</v>
      </c>
      <c r="D328" s="508"/>
      <c r="E328" s="509"/>
      <c r="F328" s="511">
        <f>IF(E328="y",1,IF(E328="S",1,0))</f>
        <v>0</v>
      </c>
      <c r="G328" s="513">
        <f>IF(E328="S",1,0)</f>
        <v>0</v>
      </c>
      <c r="H328" s="515"/>
      <c r="I328" s="516"/>
      <c r="J328" s="519"/>
      <c r="K328" s="520"/>
      <c r="L328" s="523">
        <v>1</v>
      </c>
      <c r="M328" s="524"/>
      <c r="N328" s="537">
        <f>L328+J328</f>
        <v>1</v>
      </c>
      <c r="O328" s="538"/>
      <c r="P328" s="519">
        <v>1</v>
      </c>
      <c r="Q328" s="520"/>
      <c r="R328" s="523"/>
      <c r="S328" s="524"/>
      <c r="T328" s="527">
        <f t="shared" ref="T328" si="285">R328-P328</f>
        <v>-1</v>
      </c>
      <c r="U328" s="528"/>
      <c r="V328" s="531"/>
      <c r="W328" s="516"/>
      <c r="X328" s="519"/>
      <c r="Y328" s="516"/>
      <c r="Z328" s="519"/>
      <c r="AA328" s="516"/>
      <c r="AB328" s="519"/>
      <c r="AC328" s="520"/>
      <c r="AD328" s="523"/>
      <c r="AE328" s="524"/>
      <c r="AF328" s="533">
        <f>IF(AB328=0,0,(AD328/AB328)*100)</f>
        <v>0</v>
      </c>
      <c r="AG328" s="534"/>
      <c r="AH328" s="519">
        <v>1</v>
      </c>
      <c r="AI328" s="520"/>
      <c r="AJ328" s="523">
        <v>0</v>
      </c>
      <c r="AK328" s="524"/>
      <c r="AL328" s="527">
        <f>IF(AH328=0,0,(AJ328/AH328)*100)</f>
        <v>0</v>
      </c>
      <c r="AM328" s="528"/>
      <c r="AN328" s="519">
        <v>2</v>
      </c>
      <c r="AO328" s="520"/>
      <c r="AP328" s="523">
        <v>1</v>
      </c>
      <c r="AQ328" s="524"/>
      <c r="AR328" s="527">
        <f>IF(AN328=0,0,(AP328/AN328)*100)</f>
        <v>50</v>
      </c>
      <c r="AS328" s="528"/>
      <c r="AT328" s="541">
        <f>AB328+AH328+AN328</f>
        <v>3</v>
      </c>
      <c r="AU328" s="542"/>
      <c r="AV328" s="545">
        <f>AD328+AJ328+AP328</f>
        <v>1</v>
      </c>
      <c r="AW328" s="546"/>
      <c r="AX328" s="527">
        <f>IF(AT328=0,0,(AV328/AT328)*100)</f>
        <v>33.333333333333329</v>
      </c>
      <c r="AY328" s="528"/>
      <c r="AZ328" s="519"/>
      <c r="BA328" s="520"/>
      <c r="BB328" s="523"/>
      <c r="BC328" s="524"/>
      <c r="BD328" s="527">
        <f>IF(AZ328=0,0,(BB328/AZ328)*100)</f>
        <v>0</v>
      </c>
      <c r="BE328" s="528"/>
      <c r="BF328" s="541">
        <f>AT328+AZ328</f>
        <v>3</v>
      </c>
      <c r="BG328" s="542"/>
      <c r="BH328" s="545">
        <f>AV328+BB328</f>
        <v>1</v>
      </c>
      <c r="BI328" s="546"/>
      <c r="BJ328" s="527">
        <f>IF(BF328=0,0,(BH328/BF328)*100)</f>
        <v>33.333333333333329</v>
      </c>
      <c r="BK328" s="528"/>
      <c r="BL328" s="549">
        <f>(AD328*2)+(AJ328*2)+(AP328*3)+BB328</f>
        <v>3</v>
      </c>
      <c r="BM328" s="550"/>
      <c r="BN328" s="551"/>
      <c r="BO328" s="501"/>
      <c r="BP328" s="501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03" t="str">
        <f>IF(ROSTER!D$10="","",ROSTER!D$10)</f>
        <v>Falatea</v>
      </c>
      <c r="D329" s="504"/>
      <c r="E329" s="510"/>
      <c r="F329" s="512"/>
      <c r="G329" s="514"/>
      <c r="H329" s="517"/>
      <c r="I329" s="518"/>
      <c r="J329" s="521"/>
      <c r="K329" s="522"/>
      <c r="L329" s="525"/>
      <c r="M329" s="526"/>
      <c r="N329" s="539" t="s">
        <v>14</v>
      </c>
      <c r="O329" s="540"/>
      <c r="P329" s="521"/>
      <c r="Q329" s="522"/>
      <c r="R329" s="525"/>
      <c r="S329" s="526"/>
      <c r="T329" s="529"/>
      <c r="U329" s="530"/>
      <c r="V329" s="532"/>
      <c r="W329" s="518"/>
      <c r="X329" s="521"/>
      <c r="Y329" s="518"/>
      <c r="Z329" s="521"/>
      <c r="AA329" s="518"/>
      <c r="AB329" s="521"/>
      <c r="AC329" s="522"/>
      <c r="AD329" s="525"/>
      <c r="AE329" s="526"/>
      <c r="AF329" s="535"/>
      <c r="AG329" s="536"/>
      <c r="AH329" s="521"/>
      <c r="AI329" s="522"/>
      <c r="AJ329" s="525"/>
      <c r="AK329" s="526"/>
      <c r="AL329" s="529"/>
      <c r="AM329" s="530"/>
      <c r="AN329" s="521"/>
      <c r="AO329" s="522"/>
      <c r="AP329" s="525"/>
      <c r="AQ329" s="526"/>
      <c r="AR329" s="529"/>
      <c r="AS329" s="530"/>
      <c r="AT329" s="543"/>
      <c r="AU329" s="544"/>
      <c r="AV329" s="547"/>
      <c r="AW329" s="548"/>
      <c r="AX329" s="529"/>
      <c r="AY329" s="530"/>
      <c r="AZ329" s="521"/>
      <c r="BA329" s="522"/>
      <c r="BB329" s="525"/>
      <c r="BC329" s="526"/>
      <c r="BD329" s="529"/>
      <c r="BE329" s="530"/>
      <c r="BF329" s="543"/>
      <c r="BG329" s="544"/>
      <c r="BH329" s="547"/>
      <c r="BI329" s="548"/>
      <c r="BJ329" s="529"/>
      <c r="BK329" s="530"/>
      <c r="BL329" s="552"/>
      <c r="BM329" s="553"/>
      <c r="BN329" s="554"/>
      <c r="BO329" s="502"/>
      <c r="BP329" s="502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05" t="str">
        <f>IF(ROSTER!B12="","",ROSTER!B12)</f>
        <v>20</v>
      </c>
      <c r="C330" s="507" t="str">
        <f>IF(ROSTER!C$12="","",ROSTER!C$12)</f>
        <v>Devry</v>
      </c>
      <c r="D330" s="508"/>
      <c r="E330" s="509"/>
      <c r="F330" s="511">
        <f>IF(E330="y",1,IF(E330="S",1,0))</f>
        <v>0</v>
      </c>
      <c r="G330" s="513">
        <f>IF(E330="S",1,0)</f>
        <v>0</v>
      </c>
      <c r="H330" s="515"/>
      <c r="I330" s="516"/>
      <c r="J330" s="519"/>
      <c r="K330" s="520"/>
      <c r="L330" s="523"/>
      <c r="M330" s="524"/>
      <c r="N330" s="537">
        <f>L330+J330</f>
        <v>0</v>
      </c>
      <c r="O330" s="538"/>
      <c r="P330" s="519"/>
      <c r="Q330" s="520"/>
      <c r="R330" s="523">
        <v>1</v>
      </c>
      <c r="S330" s="524"/>
      <c r="T330" s="527">
        <f t="shared" ref="T330" si="286">R330-P330</f>
        <v>1</v>
      </c>
      <c r="U330" s="528"/>
      <c r="V330" s="531"/>
      <c r="W330" s="516"/>
      <c r="X330" s="519"/>
      <c r="Y330" s="516"/>
      <c r="Z330" s="519"/>
      <c r="AA330" s="516"/>
      <c r="AB330" s="519"/>
      <c r="AC330" s="520"/>
      <c r="AD330" s="523"/>
      <c r="AE330" s="524"/>
      <c r="AF330" s="533">
        <f>IF(AB330=0,0,(AD330/AB330)*100)</f>
        <v>0</v>
      </c>
      <c r="AG330" s="534"/>
      <c r="AH330" s="519">
        <v>2</v>
      </c>
      <c r="AI330" s="520"/>
      <c r="AJ330" s="523">
        <v>0</v>
      </c>
      <c r="AK330" s="524"/>
      <c r="AL330" s="527">
        <f>IF(AH330=0,0,(AJ330/AH330)*100)</f>
        <v>0</v>
      </c>
      <c r="AM330" s="528"/>
      <c r="AN330" s="519">
        <v>1</v>
      </c>
      <c r="AO330" s="520"/>
      <c r="AP330" s="523">
        <v>0</v>
      </c>
      <c r="AQ330" s="524"/>
      <c r="AR330" s="527">
        <f>IF(AN330=0,0,(AP330/AN330)*100)</f>
        <v>0</v>
      </c>
      <c r="AS330" s="528"/>
      <c r="AT330" s="541">
        <f>AB330+AH330+AN330</f>
        <v>3</v>
      </c>
      <c r="AU330" s="542"/>
      <c r="AV330" s="545">
        <f>AD330+AJ330+AP330</f>
        <v>0</v>
      </c>
      <c r="AW330" s="546"/>
      <c r="AX330" s="527">
        <f>IF(AT330=0,0,(AV330/AT330)*100)</f>
        <v>0</v>
      </c>
      <c r="AY330" s="528"/>
      <c r="AZ330" s="519"/>
      <c r="BA330" s="520"/>
      <c r="BB330" s="523"/>
      <c r="BC330" s="524"/>
      <c r="BD330" s="527">
        <f>IF(AZ330=0,0,(BB330/AZ330)*100)</f>
        <v>0</v>
      </c>
      <c r="BE330" s="528"/>
      <c r="BF330" s="541">
        <f>AT330+AZ330</f>
        <v>3</v>
      </c>
      <c r="BG330" s="542"/>
      <c r="BH330" s="545">
        <f>AV330+BB330</f>
        <v>0</v>
      </c>
      <c r="BI330" s="546"/>
      <c r="BJ330" s="527">
        <f>IF(BF330=0,0,(BH330/BF330)*100)</f>
        <v>0</v>
      </c>
      <c r="BK330" s="528"/>
      <c r="BL330" s="549">
        <f>(AD330*2)+(AJ330*2)+(AP330*3)+BB330</f>
        <v>0</v>
      </c>
      <c r="BM330" s="550"/>
      <c r="BN330" s="551"/>
      <c r="BO330" s="501"/>
      <c r="BP330" s="501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06"/>
      <c r="C331" s="503" t="str">
        <f>IF(ROSTER!D$12="","",ROSTER!D$12)</f>
        <v>Millett</v>
      </c>
      <c r="D331" s="504"/>
      <c r="E331" s="510"/>
      <c r="F331" s="512"/>
      <c r="G331" s="514"/>
      <c r="H331" s="517"/>
      <c r="I331" s="518"/>
      <c r="J331" s="521"/>
      <c r="K331" s="522"/>
      <c r="L331" s="525"/>
      <c r="M331" s="526"/>
      <c r="N331" s="539" t="s">
        <v>14</v>
      </c>
      <c r="O331" s="540"/>
      <c r="P331" s="521"/>
      <c r="Q331" s="522"/>
      <c r="R331" s="525"/>
      <c r="S331" s="526"/>
      <c r="T331" s="529"/>
      <c r="U331" s="530"/>
      <c r="V331" s="532"/>
      <c r="W331" s="518"/>
      <c r="X331" s="521"/>
      <c r="Y331" s="518"/>
      <c r="Z331" s="521"/>
      <c r="AA331" s="518"/>
      <c r="AB331" s="521"/>
      <c r="AC331" s="522"/>
      <c r="AD331" s="525"/>
      <c r="AE331" s="526"/>
      <c r="AF331" s="535"/>
      <c r="AG331" s="536"/>
      <c r="AH331" s="521"/>
      <c r="AI331" s="522"/>
      <c r="AJ331" s="525"/>
      <c r="AK331" s="526"/>
      <c r="AL331" s="529"/>
      <c r="AM331" s="530"/>
      <c r="AN331" s="521"/>
      <c r="AO331" s="522"/>
      <c r="AP331" s="525"/>
      <c r="AQ331" s="526"/>
      <c r="AR331" s="529"/>
      <c r="AS331" s="530"/>
      <c r="AT331" s="543"/>
      <c r="AU331" s="544"/>
      <c r="AV331" s="547"/>
      <c r="AW331" s="548"/>
      <c r="AX331" s="529"/>
      <c r="AY331" s="530"/>
      <c r="AZ331" s="521"/>
      <c r="BA331" s="522"/>
      <c r="BB331" s="525"/>
      <c r="BC331" s="526"/>
      <c r="BD331" s="529"/>
      <c r="BE331" s="530"/>
      <c r="BF331" s="543"/>
      <c r="BG331" s="544"/>
      <c r="BH331" s="547"/>
      <c r="BI331" s="548"/>
      <c r="BJ331" s="529"/>
      <c r="BK331" s="530"/>
      <c r="BL331" s="552"/>
      <c r="BM331" s="553"/>
      <c r="BN331" s="554"/>
      <c r="BO331" s="502"/>
      <c r="BP331" s="502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05" t="str">
        <f>IF(ROSTER!B14="","",ROSTER!B14)</f>
        <v>5</v>
      </c>
      <c r="C332" s="507" t="str">
        <f>IF(ROSTER!C$14="","",ROSTER!C$14)</f>
        <v>Maria</v>
      </c>
      <c r="D332" s="508"/>
      <c r="E332" s="509"/>
      <c r="F332" s="511">
        <f>IF(E332="y",1,IF(E332="S",1,0))</f>
        <v>0</v>
      </c>
      <c r="G332" s="513">
        <f>IF(E332="S",1,0)</f>
        <v>0</v>
      </c>
      <c r="H332" s="515"/>
      <c r="I332" s="516"/>
      <c r="J332" s="519">
        <v>1</v>
      </c>
      <c r="K332" s="520"/>
      <c r="L332" s="523"/>
      <c r="M332" s="524"/>
      <c r="N332" s="537">
        <f>L332+J332</f>
        <v>1</v>
      </c>
      <c r="O332" s="538"/>
      <c r="P332" s="519">
        <v>2</v>
      </c>
      <c r="Q332" s="520"/>
      <c r="R332" s="523"/>
      <c r="S332" s="524"/>
      <c r="T332" s="527">
        <f t="shared" ref="T332" si="287">R332-P332</f>
        <v>-2</v>
      </c>
      <c r="U332" s="528"/>
      <c r="V332" s="531"/>
      <c r="W332" s="516"/>
      <c r="X332" s="519"/>
      <c r="Y332" s="516"/>
      <c r="Z332" s="519"/>
      <c r="AA332" s="516"/>
      <c r="AB332" s="519"/>
      <c r="AC332" s="520"/>
      <c r="AD332" s="523"/>
      <c r="AE332" s="524"/>
      <c r="AF332" s="533">
        <f>IF(AB332=0,0,(AD332/AB332)*100)</f>
        <v>0</v>
      </c>
      <c r="AG332" s="534"/>
      <c r="AH332" s="519">
        <v>1</v>
      </c>
      <c r="AI332" s="520"/>
      <c r="AJ332" s="523">
        <v>1</v>
      </c>
      <c r="AK332" s="524"/>
      <c r="AL332" s="527">
        <f>IF(AH332=0,0,(AJ332/AH332)*100)</f>
        <v>100</v>
      </c>
      <c r="AM332" s="528"/>
      <c r="AN332" s="519">
        <v>1</v>
      </c>
      <c r="AO332" s="520"/>
      <c r="AP332" s="523">
        <v>1</v>
      </c>
      <c r="AQ332" s="524"/>
      <c r="AR332" s="527">
        <f>IF(AN332=0,0,(AP332/AN332)*100)</f>
        <v>100</v>
      </c>
      <c r="AS332" s="528"/>
      <c r="AT332" s="541">
        <f>AB332+AH332+AN332</f>
        <v>2</v>
      </c>
      <c r="AU332" s="542"/>
      <c r="AV332" s="545">
        <f>AD332+AJ332+AP332</f>
        <v>2</v>
      </c>
      <c r="AW332" s="546"/>
      <c r="AX332" s="527">
        <f>IF(AT332=0,0,(AV332/AT332)*100)</f>
        <v>100</v>
      </c>
      <c r="AY332" s="528"/>
      <c r="AZ332" s="519"/>
      <c r="BA332" s="520"/>
      <c r="BB332" s="523"/>
      <c r="BC332" s="524"/>
      <c r="BD332" s="527">
        <f>IF(AZ332=0,0,(BB332/AZ332)*100)</f>
        <v>0</v>
      </c>
      <c r="BE332" s="528"/>
      <c r="BF332" s="541">
        <f>AT332+AZ332</f>
        <v>2</v>
      </c>
      <c r="BG332" s="542"/>
      <c r="BH332" s="545">
        <f>AV332+BB332</f>
        <v>2</v>
      </c>
      <c r="BI332" s="546"/>
      <c r="BJ332" s="527">
        <f>IF(BF332=0,0,(BH332/BF332)*100)</f>
        <v>100</v>
      </c>
      <c r="BK332" s="528"/>
      <c r="BL332" s="549">
        <f>(AD332*2)+(AJ332*2)+(AP332*3)+BB332</f>
        <v>5</v>
      </c>
      <c r="BM332" s="550"/>
      <c r="BN332" s="551"/>
      <c r="BO332" s="501"/>
      <c r="BP332" s="501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06"/>
      <c r="C333" s="503" t="str">
        <f>IF(ROSTER!D$14="","",ROSTER!D$14)</f>
        <v>Albiero</v>
      </c>
      <c r="D333" s="504"/>
      <c r="E333" s="510"/>
      <c r="F333" s="512"/>
      <c r="G333" s="514"/>
      <c r="H333" s="517"/>
      <c r="I333" s="518"/>
      <c r="J333" s="521"/>
      <c r="K333" s="522"/>
      <c r="L333" s="525"/>
      <c r="M333" s="526"/>
      <c r="N333" s="539" t="s">
        <v>14</v>
      </c>
      <c r="O333" s="540"/>
      <c r="P333" s="521"/>
      <c r="Q333" s="522"/>
      <c r="R333" s="525"/>
      <c r="S333" s="526"/>
      <c r="T333" s="529"/>
      <c r="U333" s="530"/>
      <c r="V333" s="532"/>
      <c r="W333" s="518"/>
      <c r="X333" s="521"/>
      <c r="Y333" s="518"/>
      <c r="Z333" s="521"/>
      <c r="AA333" s="518"/>
      <c r="AB333" s="521"/>
      <c r="AC333" s="522"/>
      <c r="AD333" s="525"/>
      <c r="AE333" s="526"/>
      <c r="AF333" s="535"/>
      <c r="AG333" s="536"/>
      <c r="AH333" s="521"/>
      <c r="AI333" s="522"/>
      <c r="AJ333" s="525"/>
      <c r="AK333" s="526"/>
      <c r="AL333" s="529"/>
      <c r="AM333" s="530"/>
      <c r="AN333" s="521"/>
      <c r="AO333" s="522"/>
      <c r="AP333" s="525"/>
      <c r="AQ333" s="526"/>
      <c r="AR333" s="529"/>
      <c r="AS333" s="530"/>
      <c r="AT333" s="543"/>
      <c r="AU333" s="544"/>
      <c r="AV333" s="547"/>
      <c r="AW333" s="548"/>
      <c r="AX333" s="529"/>
      <c r="AY333" s="530"/>
      <c r="AZ333" s="521"/>
      <c r="BA333" s="522"/>
      <c r="BB333" s="525"/>
      <c r="BC333" s="526"/>
      <c r="BD333" s="529"/>
      <c r="BE333" s="530"/>
      <c r="BF333" s="543"/>
      <c r="BG333" s="544"/>
      <c r="BH333" s="547"/>
      <c r="BI333" s="548"/>
      <c r="BJ333" s="529"/>
      <c r="BK333" s="530"/>
      <c r="BL333" s="552"/>
      <c r="BM333" s="553"/>
      <c r="BN333" s="554"/>
      <c r="BO333" s="502"/>
      <c r="BP333" s="502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05" t="str">
        <f>IF(ROSTER!B16="","",ROSTER!B16)</f>
        <v>10</v>
      </c>
      <c r="C334" s="507" t="str">
        <f>IF(ROSTER!C$16="","",ROSTER!C$16)</f>
        <v>Tegan</v>
      </c>
      <c r="D334" s="508"/>
      <c r="E334" s="509"/>
      <c r="F334" s="511">
        <f>IF(E334="y",1,IF(E334="S",1,0))</f>
        <v>0</v>
      </c>
      <c r="G334" s="513">
        <f>IF(E334="S",1,0)</f>
        <v>0</v>
      </c>
      <c r="H334" s="515"/>
      <c r="I334" s="516"/>
      <c r="J334" s="519"/>
      <c r="K334" s="520"/>
      <c r="L334" s="523"/>
      <c r="M334" s="524"/>
      <c r="N334" s="537">
        <f>L334+J334</f>
        <v>0</v>
      </c>
      <c r="O334" s="538"/>
      <c r="P334" s="519"/>
      <c r="Q334" s="520"/>
      <c r="R334" s="523"/>
      <c r="S334" s="524"/>
      <c r="T334" s="527">
        <f t="shared" ref="T334" si="288">R334-P334</f>
        <v>0</v>
      </c>
      <c r="U334" s="528"/>
      <c r="V334" s="531"/>
      <c r="W334" s="516"/>
      <c r="X334" s="519"/>
      <c r="Y334" s="516"/>
      <c r="Z334" s="519"/>
      <c r="AA334" s="516"/>
      <c r="AB334" s="519"/>
      <c r="AC334" s="520"/>
      <c r="AD334" s="523"/>
      <c r="AE334" s="524"/>
      <c r="AF334" s="533">
        <f>IF(AB334=0,0,(AD334/AB334)*100)</f>
        <v>0</v>
      </c>
      <c r="AG334" s="534"/>
      <c r="AH334" s="519"/>
      <c r="AI334" s="520"/>
      <c r="AJ334" s="523"/>
      <c r="AK334" s="524"/>
      <c r="AL334" s="527">
        <f>IF(AH334=0,0,(AJ334/AH334)*100)</f>
        <v>0</v>
      </c>
      <c r="AM334" s="528"/>
      <c r="AN334" s="519"/>
      <c r="AO334" s="520"/>
      <c r="AP334" s="523"/>
      <c r="AQ334" s="524"/>
      <c r="AR334" s="527">
        <f>IF(AN334=0,0,(AP334/AN334)*100)</f>
        <v>0</v>
      </c>
      <c r="AS334" s="528"/>
      <c r="AT334" s="541">
        <f>AB334+AH334+AN334</f>
        <v>0</v>
      </c>
      <c r="AU334" s="542"/>
      <c r="AV334" s="545">
        <f>AD334+AJ334+AP334</f>
        <v>0</v>
      </c>
      <c r="AW334" s="546"/>
      <c r="AX334" s="527">
        <f>IF(AT334=0,0,(AV334/AT334)*100)</f>
        <v>0</v>
      </c>
      <c r="AY334" s="528"/>
      <c r="AZ334" s="519"/>
      <c r="BA334" s="520"/>
      <c r="BB334" s="523"/>
      <c r="BC334" s="524"/>
      <c r="BD334" s="527">
        <f>IF(AZ334=0,0,(BB334/AZ334)*100)</f>
        <v>0</v>
      </c>
      <c r="BE334" s="528"/>
      <c r="BF334" s="541">
        <f>AT334+AZ334</f>
        <v>0</v>
      </c>
      <c r="BG334" s="542"/>
      <c r="BH334" s="545">
        <f>AV334+BB334</f>
        <v>0</v>
      </c>
      <c r="BI334" s="546"/>
      <c r="BJ334" s="527">
        <f>IF(BF334=0,0,(BH334/BF334)*100)</f>
        <v>0</v>
      </c>
      <c r="BK334" s="528"/>
      <c r="BL334" s="549">
        <f>(AD334*2)+(AJ334*2)+(AP334*3)+BB334</f>
        <v>0</v>
      </c>
      <c r="BM334" s="550"/>
      <c r="BN334" s="551"/>
      <c r="BO334" s="501"/>
      <c r="BP334" s="501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06"/>
      <c r="C335" s="503" t="str">
        <f>IF(ROSTER!D$16="","",ROSTER!D$16)</f>
        <v>Graham</v>
      </c>
      <c r="D335" s="504"/>
      <c r="E335" s="510"/>
      <c r="F335" s="512"/>
      <c r="G335" s="514"/>
      <c r="H335" s="517"/>
      <c r="I335" s="518"/>
      <c r="J335" s="521"/>
      <c r="K335" s="522"/>
      <c r="L335" s="525"/>
      <c r="M335" s="526"/>
      <c r="N335" s="539" t="s">
        <v>14</v>
      </c>
      <c r="O335" s="540"/>
      <c r="P335" s="521"/>
      <c r="Q335" s="522"/>
      <c r="R335" s="525"/>
      <c r="S335" s="526"/>
      <c r="T335" s="529"/>
      <c r="U335" s="530"/>
      <c r="V335" s="532"/>
      <c r="W335" s="518"/>
      <c r="X335" s="521"/>
      <c r="Y335" s="518"/>
      <c r="Z335" s="521"/>
      <c r="AA335" s="518"/>
      <c r="AB335" s="521"/>
      <c r="AC335" s="522"/>
      <c r="AD335" s="525"/>
      <c r="AE335" s="526"/>
      <c r="AF335" s="535"/>
      <c r="AG335" s="536"/>
      <c r="AH335" s="521"/>
      <c r="AI335" s="522"/>
      <c r="AJ335" s="525"/>
      <c r="AK335" s="526"/>
      <c r="AL335" s="529"/>
      <c r="AM335" s="530"/>
      <c r="AN335" s="521"/>
      <c r="AO335" s="522"/>
      <c r="AP335" s="525"/>
      <c r="AQ335" s="526"/>
      <c r="AR335" s="529"/>
      <c r="AS335" s="530"/>
      <c r="AT335" s="543"/>
      <c r="AU335" s="544"/>
      <c r="AV335" s="547"/>
      <c r="AW335" s="548"/>
      <c r="AX335" s="529"/>
      <c r="AY335" s="530"/>
      <c r="AZ335" s="521"/>
      <c r="BA335" s="522"/>
      <c r="BB335" s="525"/>
      <c r="BC335" s="526"/>
      <c r="BD335" s="529"/>
      <c r="BE335" s="530"/>
      <c r="BF335" s="543"/>
      <c r="BG335" s="544"/>
      <c r="BH335" s="547"/>
      <c r="BI335" s="548"/>
      <c r="BJ335" s="529"/>
      <c r="BK335" s="530"/>
      <c r="BL335" s="552"/>
      <c r="BM335" s="553"/>
      <c r="BN335" s="554"/>
      <c r="BO335" s="502"/>
      <c r="BP335" s="502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05" t="str">
        <f>IF(ROSTER!B18="","",ROSTER!B18)</f>
        <v>11</v>
      </c>
      <c r="C336" s="507" t="str">
        <f>IF(ROSTER!C$18="","",ROSTER!C$18)</f>
        <v>Kaylee</v>
      </c>
      <c r="D336" s="508"/>
      <c r="E336" s="509"/>
      <c r="F336" s="511">
        <f>IF(E336="y",1,IF(E336="S",1,0))</f>
        <v>0</v>
      </c>
      <c r="G336" s="513">
        <f>IF(E336="S",1,0)</f>
        <v>0</v>
      </c>
      <c r="H336" s="515"/>
      <c r="I336" s="516"/>
      <c r="J336" s="519"/>
      <c r="K336" s="520"/>
      <c r="L336" s="523"/>
      <c r="M336" s="524"/>
      <c r="N336" s="537">
        <f>L336+J336</f>
        <v>0</v>
      </c>
      <c r="O336" s="538"/>
      <c r="P336" s="519"/>
      <c r="Q336" s="520"/>
      <c r="R336" s="523">
        <v>1</v>
      </c>
      <c r="S336" s="524"/>
      <c r="T336" s="527">
        <f t="shared" ref="T336" si="289">R336-P336</f>
        <v>1</v>
      </c>
      <c r="U336" s="528"/>
      <c r="V336" s="531"/>
      <c r="W336" s="516"/>
      <c r="X336" s="519">
        <v>1</v>
      </c>
      <c r="Y336" s="516"/>
      <c r="Z336" s="519"/>
      <c r="AA336" s="516"/>
      <c r="AB336" s="519"/>
      <c r="AC336" s="520"/>
      <c r="AD336" s="523"/>
      <c r="AE336" s="524"/>
      <c r="AF336" s="533">
        <f>IF(AB336=0,0,(AD336/AB336)*100)</f>
        <v>0</v>
      </c>
      <c r="AG336" s="534"/>
      <c r="AH336" s="519">
        <v>1</v>
      </c>
      <c r="AI336" s="520"/>
      <c r="AJ336" s="523">
        <v>0</v>
      </c>
      <c r="AK336" s="524"/>
      <c r="AL336" s="527">
        <f>IF(AH336=0,0,(AJ336/AH336)*100)</f>
        <v>0</v>
      </c>
      <c r="AM336" s="528"/>
      <c r="AN336" s="519">
        <v>2</v>
      </c>
      <c r="AO336" s="520"/>
      <c r="AP336" s="523">
        <v>1</v>
      </c>
      <c r="AQ336" s="524"/>
      <c r="AR336" s="527">
        <f>IF(AN336=0,0,(AP336/AN336)*100)</f>
        <v>50</v>
      </c>
      <c r="AS336" s="528"/>
      <c r="AT336" s="541">
        <f>AB336+AH336+AN336</f>
        <v>3</v>
      </c>
      <c r="AU336" s="542"/>
      <c r="AV336" s="545">
        <f>AD336+AJ336+AP336</f>
        <v>1</v>
      </c>
      <c r="AW336" s="546"/>
      <c r="AX336" s="527">
        <f>IF(AT336=0,0,(AV336/AT336)*100)</f>
        <v>33.333333333333329</v>
      </c>
      <c r="AY336" s="528"/>
      <c r="AZ336" s="519"/>
      <c r="BA336" s="520"/>
      <c r="BB336" s="523"/>
      <c r="BC336" s="524"/>
      <c r="BD336" s="527">
        <f>IF(AZ336=0,0,(BB336/AZ336)*100)</f>
        <v>0</v>
      </c>
      <c r="BE336" s="528"/>
      <c r="BF336" s="541">
        <f>AT336+AZ336</f>
        <v>3</v>
      </c>
      <c r="BG336" s="542"/>
      <c r="BH336" s="545">
        <f>AV336+BB336</f>
        <v>1</v>
      </c>
      <c r="BI336" s="546"/>
      <c r="BJ336" s="527">
        <f>IF(BF336=0,0,(BH336/BF336)*100)</f>
        <v>33.333333333333329</v>
      </c>
      <c r="BK336" s="528"/>
      <c r="BL336" s="549">
        <f>(AD336*2)+(AJ336*2)+(AP336*3)+BB336</f>
        <v>3</v>
      </c>
      <c r="BM336" s="550"/>
      <c r="BN336" s="551"/>
      <c r="BO336" s="501"/>
      <c r="BP336" s="501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06"/>
      <c r="C337" s="503" t="str">
        <f>IF(ROSTER!D$18="","",ROSTER!D$18)</f>
        <v>Smiler</v>
      </c>
      <c r="D337" s="504"/>
      <c r="E337" s="510"/>
      <c r="F337" s="512"/>
      <c r="G337" s="514"/>
      <c r="H337" s="517"/>
      <c r="I337" s="518"/>
      <c r="J337" s="521"/>
      <c r="K337" s="522"/>
      <c r="L337" s="525"/>
      <c r="M337" s="526"/>
      <c r="N337" s="539"/>
      <c r="O337" s="540"/>
      <c r="P337" s="521"/>
      <c r="Q337" s="522"/>
      <c r="R337" s="525"/>
      <c r="S337" s="526"/>
      <c r="T337" s="529"/>
      <c r="U337" s="530"/>
      <c r="V337" s="532"/>
      <c r="W337" s="518"/>
      <c r="X337" s="521"/>
      <c r="Y337" s="518"/>
      <c r="Z337" s="521"/>
      <c r="AA337" s="518"/>
      <c r="AB337" s="521"/>
      <c r="AC337" s="522"/>
      <c r="AD337" s="525"/>
      <c r="AE337" s="526"/>
      <c r="AF337" s="535"/>
      <c r="AG337" s="536"/>
      <c r="AH337" s="521"/>
      <c r="AI337" s="522"/>
      <c r="AJ337" s="525"/>
      <c r="AK337" s="526"/>
      <c r="AL337" s="529"/>
      <c r="AM337" s="530"/>
      <c r="AN337" s="521"/>
      <c r="AO337" s="522"/>
      <c r="AP337" s="525"/>
      <c r="AQ337" s="526"/>
      <c r="AR337" s="529"/>
      <c r="AS337" s="530"/>
      <c r="AT337" s="543"/>
      <c r="AU337" s="544"/>
      <c r="AV337" s="547"/>
      <c r="AW337" s="548"/>
      <c r="AX337" s="529"/>
      <c r="AY337" s="530"/>
      <c r="AZ337" s="521"/>
      <c r="BA337" s="522"/>
      <c r="BB337" s="525"/>
      <c r="BC337" s="526"/>
      <c r="BD337" s="529"/>
      <c r="BE337" s="530"/>
      <c r="BF337" s="543"/>
      <c r="BG337" s="544"/>
      <c r="BH337" s="547"/>
      <c r="BI337" s="548"/>
      <c r="BJ337" s="529"/>
      <c r="BK337" s="530"/>
      <c r="BL337" s="552"/>
      <c r="BM337" s="553"/>
      <c r="BN337" s="554"/>
      <c r="BO337" s="502"/>
      <c r="BP337" s="502"/>
      <c r="BQ337" s="54"/>
      <c r="BR337" s="54"/>
      <c r="BS337" s="54"/>
    </row>
    <row r="338" spans="1:71" ht="21.75" customHeight="1" x14ac:dyDescent="0.2">
      <c r="A338" s="54"/>
      <c r="B338" s="505" t="str">
        <f>IF(ROSTER!B20="","",ROSTER!B20)</f>
        <v>12</v>
      </c>
      <c r="C338" s="507" t="str">
        <f>IF(ROSTER!C$20="","",ROSTER!C$20)</f>
        <v>Lauren</v>
      </c>
      <c r="D338" s="508"/>
      <c r="E338" s="509"/>
      <c r="F338" s="511">
        <f>IF(E338="y",1,IF(E338="S",1,0))</f>
        <v>0</v>
      </c>
      <c r="G338" s="513">
        <f>IF(E338="S",1,0)</f>
        <v>0</v>
      </c>
      <c r="H338" s="515"/>
      <c r="I338" s="516"/>
      <c r="J338" s="519">
        <v>6</v>
      </c>
      <c r="K338" s="520"/>
      <c r="L338" s="523">
        <v>1</v>
      </c>
      <c r="M338" s="524"/>
      <c r="N338" s="537">
        <f>L338+J338</f>
        <v>7</v>
      </c>
      <c r="O338" s="538"/>
      <c r="P338" s="519"/>
      <c r="Q338" s="520"/>
      <c r="R338" s="523">
        <v>1</v>
      </c>
      <c r="S338" s="524"/>
      <c r="T338" s="527">
        <f t="shared" ref="T338" si="290">R338-P338</f>
        <v>1</v>
      </c>
      <c r="U338" s="528"/>
      <c r="V338" s="531"/>
      <c r="W338" s="516"/>
      <c r="X338" s="519">
        <v>1</v>
      </c>
      <c r="Y338" s="516"/>
      <c r="Z338" s="519"/>
      <c r="AA338" s="516"/>
      <c r="AB338" s="519"/>
      <c r="AC338" s="520"/>
      <c r="AD338" s="523"/>
      <c r="AE338" s="524"/>
      <c r="AF338" s="533">
        <f>IF(AB338=0,0,(AD338/AB338)*100)</f>
        <v>0</v>
      </c>
      <c r="AG338" s="534"/>
      <c r="AH338" s="519">
        <v>3</v>
      </c>
      <c r="AI338" s="520"/>
      <c r="AJ338" s="523">
        <v>2</v>
      </c>
      <c r="AK338" s="524"/>
      <c r="AL338" s="527">
        <f>IF(AH338=0,0,(AJ338/AH338)*100)</f>
        <v>66.666666666666657</v>
      </c>
      <c r="AM338" s="528"/>
      <c r="AN338" s="519"/>
      <c r="AO338" s="520"/>
      <c r="AP338" s="523"/>
      <c r="AQ338" s="524"/>
      <c r="AR338" s="527">
        <f>IF(AN338=0,0,(AP338/AN338)*100)</f>
        <v>0</v>
      </c>
      <c r="AS338" s="528"/>
      <c r="AT338" s="541">
        <f>AB338+AH338+AN338</f>
        <v>3</v>
      </c>
      <c r="AU338" s="542"/>
      <c r="AV338" s="545">
        <f>AD338+AJ338+AP338</f>
        <v>2</v>
      </c>
      <c r="AW338" s="546"/>
      <c r="AX338" s="527">
        <f>IF(AT338=0,0,(AV338/AT338)*100)</f>
        <v>66.666666666666657</v>
      </c>
      <c r="AY338" s="528"/>
      <c r="AZ338" s="519"/>
      <c r="BA338" s="520"/>
      <c r="BB338" s="523"/>
      <c r="BC338" s="524"/>
      <c r="BD338" s="527">
        <f>IF(AZ338=0,0,(BB338/AZ338)*100)</f>
        <v>0</v>
      </c>
      <c r="BE338" s="528"/>
      <c r="BF338" s="541">
        <f>AT338+AZ338</f>
        <v>3</v>
      </c>
      <c r="BG338" s="542"/>
      <c r="BH338" s="545">
        <f>AV338+BB338</f>
        <v>2</v>
      </c>
      <c r="BI338" s="546"/>
      <c r="BJ338" s="527">
        <f>IF(BF338=0,0,(BH338/BF338)*100)</f>
        <v>66.666666666666657</v>
      </c>
      <c r="BK338" s="528"/>
      <c r="BL338" s="549">
        <f>(AD338*2)+(AJ338*2)+(AP338*3)+BB338</f>
        <v>4</v>
      </c>
      <c r="BM338" s="550"/>
      <c r="BN338" s="551"/>
      <c r="BO338" s="501"/>
      <c r="BP338" s="501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06"/>
      <c r="C339" s="503" t="str">
        <f>IF(ROSTER!D$20="","",ROSTER!D$20)</f>
        <v>Gustin</v>
      </c>
      <c r="D339" s="504"/>
      <c r="E339" s="510"/>
      <c r="F339" s="512"/>
      <c r="G339" s="514"/>
      <c r="H339" s="517"/>
      <c r="I339" s="518"/>
      <c r="J339" s="521"/>
      <c r="K339" s="522"/>
      <c r="L339" s="525"/>
      <c r="M339" s="526"/>
      <c r="N339" s="539" t="s">
        <v>14</v>
      </c>
      <c r="O339" s="540"/>
      <c r="P339" s="521"/>
      <c r="Q339" s="522"/>
      <c r="R339" s="525"/>
      <c r="S339" s="526"/>
      <c r="T339" s="529"/>
      <c r="U339" s="530"/>
      <c r="V339" s="532"/>
      <c r="W339" s="518"/>
      <c r="X339" s="521"/>
      <c r="Y339" s="518"/>
      <c r="Z339" s="521"/>
      <c r="AA339" s="518"/>
      <c r="AB339" s="521"/>
      <c r="AC339" s="522"/>
      <c r="AD339" s="525"/>
      <c r="AE339" s="526"/>
      <c r="AF339" s="535"/>
      <c r="AG339" s="536"/>
      <c r="AH339" s="521"/>
      <c r="AI339" s="522"/>
      <c r="AJ339" s="525"/>
      <c r="AK339" s="526"/>
      <c r="AL339" s="529"/>
      <c r="AM339" s="530"/>
      <c r="AN339" s="521"/>
      <c r="AO339" s="522"/>
      <c r="AP339" s="525"/>
      <c r="AQ339" s="526"/>
      <c r="AR339" s="529"/>
      <c r="AS339" s="530"/>
      <c r="AT339" s="543"/>
      <c r="AU339" s="544"/>
      <c r="AV339" s="547"/>
      <c r="AW339" s="548"/>
      <c r="AX339" s="529"/>
      <c r="AY339" s="530"/>
      <c r="AZ339" s="521"/>
      <c r="BA339" s="522"/>
      <c r="BB339" s="525"/>
      <c r="BC339" s="526"/>
      <c r="BD339" s="529"/>
      <c r="BE339" s="530"/>
      <c r="BF339" s="543"/>
      <c r="BG339" s="544"/>
      <c r="BH339" s="547"/>
      <c r="BI339" s="548"/>
      <c r="BJ339" s="529"/>
      <c r="BK339" s="530"/>
      <c r="BL339" s="552"/>
      <c r="BM339" s="553"/>
      <c r="BN339" s="554"/>
      <c r="BO339" s="502"/>
      <c r="BP339" s="502"/>
      <c r="BQ339" s="54"/>
      <c r="BR339" s="54"/>
      <c r="BS339" s="54"/>
    </row>
    <row r="340" spans="1:71" ht="21.75" customHeight="1" x14ac:dyDescent="0.2">
      <c r="A340" s="54"/>
      <c r="B340" s="505" t="str">
        <f>IF(ROSTER!B22="","",ROSTER!B22)</f>
        <v>13</v>
      </c>
      <c r="C340" s="507" t="str">
        <f>IF(ROSTER!C$22="","",ROSTER!C$22)</f>
        <v>Paisley</v>
      </c>
      <c r="D340" s="508"/>
      <c r="E340" s="509"/>
      <c r="F340" s="511">
        <f>IF(E340="y",1,IF(E340="S",1,0))</f>
        <v>0</v>
      </c>
      <c r="G340" s="513">
        <f>IF(E340="S",1,0)</f>
        <v>0</v>
      </c>
      <c r="H340" s="515"/>
      <c r="I340" s="516"/>
      <c r="J340" s="519">
        <v>1</v>
      </c>
      <c r="K340" s="520"/>
      <c r="L340" s="523">
        <v>1</v>
      </c>
      <c r="M340" s="524"/>
      <c r="N340" s="537">
        <f>L340+J340</f>
        <v>2</v>
      </c>
      <c r="O340" s="538"/>
      <c r="P340" s="519"/>
      <c r="Q340" s="520"/>
      <c r="R340" s="523"/>
      <c r="S340" s="524"/>
      <c r="T340" s="527">
        <f t="shared" ref="T340" si="291">R340-P340</f>
        <v>0</v>
      </c>
      <c r="U340" s="528"/>
      <c r="V340" s="531"/>
      <c r="W340" s="516"/>
      <c r="X340" s="519">
        <v>1</v>
      </c>
      <c r="Y340" s="516"/>
      <c r="Z340" s="519"/>
      <c r="AA340" s="516"/>
      <c r="AB340" s="519"/>
      <c r="AC340" s="520"/>
      <c r="AD340" s="523"/>
      <c r="AE340" s="524"/>
      <c r="AF340" s="533">
        <f>IF(AB340=0,0,(AD340/AB340)*100)</f>
        <v>0</v>
      </c>
      <c r="AG340" s="534"/>
      <c r="AH340" s="519">
        <v>8</v>
      </c>
      <c r="AI340" s="520"/>
      <c r="AJ340" s="523">
        <v>2</v>
      </c>
      <c r="AK340" s="524"/>
      <c r="AL340" s="527">
        <f>IF(AH340=0,0,(AJ340/AH340)*100)</f>
        <v>25</v>
      </c>
      <c r="AM340" s="528"/>
      <c r="AN340" s="519">
        <v>2</v>
      </c>
      <c r="AO340" s="520"/>
      <c r="AP340" s="523">
        <v>1</v>
      </c>
      <c r="AQ340" s="524"/>
      <c r="AR340" s="527">
        <f>IF(AN340=0,0,(AP340/AN340)*100)</f>
        <v>50</v>
      </c>
      <c r="AS340" s="528"/>
      <c r="AT340" s="541">
        <f>AB340+AH340+AN340</f>
        <v>10</v>
      </c>
      <c r="AU340" s="542"/>
      <c r="AV340" s="545">
        <f>AD340+AJ340+AP340</f>
        <v>3</v>
      </c>
      <c r="AW340" s="546"/>
      <c r="AX340" s="527">
        <f>IF(AT340=0,0,(AV340/AT340)*100)</f>
        <v>30</v>
      </c>
      <c r="AY340" s="528"/>
      <c r="AZ340" s="519"/>
      <c r="BA340" s="520"/>
      <c r="BB340" s="523"/>
      <c r="BC340" s="524"/>
      <c r="BD340" s="527">
        <f>IF(AZ340=0,0,(BB340/AZ340)*100)</f>
        <v>0</v>
      </c>
      <c r="BE340" s="528"/>
      <c r="BF340" s="541">
        <f>AT340+AZ340</f>
        <v>10</v>
      </c>
      <c r="BG340" s="542"/>
      <c r="BH340" s="545">
        <f>AV340+BB340</f>
        <v>3</v>
      </c>
      <c r="BI340" s="546"/>
      <c r="BJ340" s="527">
        <f>IF(BF340=0,0,(BH340/BF340)*100)</f>
        <v>30</v>
      </c>
      <c r="BK340" s="528"/>
      <c r="BL340" s="549">
        <f>(AD340*2)+(AJ340*2)+(AP340*3)+BB340</f>
        <v>7</v>
      </c>
      <c r="BM340" s="550"/>
      <c r="BN340" s="551"/>
      <c r="BO340" s="501"/>
      <c r="BP340" s="501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06"/>
      <c r="C341" s="503" t="str">
        <f>IF(ROSTER!D$22="","",ROSTER!D$22)</f>
        <v>Harding</v>
      </c>
      <c r="D341" s="504"/>
      <c r="E341" s="510"/>
      <c r="F341" s="512"/>
      <c r="G341" s="514"/>
      <c r="H341" s="517"/>
      <c r="I341" s="518"/>
      <c r="J341" s="521"/>
      <c r="K341" s="522"/>
      <c r="L341" s="525"/>
      <c r="M341" s="526"/>
      <c r="N341" s="539" t="s">
        <v>14</v>
      </c>
      <c r="O341" s="540"/>
      <c r="P341" s="521"/>
      <c r="Q341" s="522"/>
      <c r="R341" s="525"/>
      <c r="S341" s="526"/>
      <c r="T341" s="529"/>
      <c r="U341" s="530"/>
      <c r="V341" s="532"/>
      <c r="W341" s="518"/>
      <c r="X341" s="521"/>
      <c r="Y341" s="518"/>
      <c r="Z341" s="521"/>
      <c r="AA341" s="518"/>
      <c r="AB341" s="521"/>
      <c r="AC341" s="522"/>
      <c r="AD341" s="525"/>
      <c r="AE341" s="526"/>
      <c r="AF341" s="535"/>
      <c r="AG341" s="536"/>
      <c r="AH341" s="521"/>
      <c r="AI341" s="522"/>
      <c r="AJ341" s="525"/>
      <c r="AK341" s="526"/>
      <c r="AL341" s="529"/>
      <c r="AM341" s="530"/>
      <c r="AN341" s="521"/>
      <c r="AO341" s="522"/>
      <c r="AP341" s="525"/>
      <c r="AQ341" s="526"/>
      <c r="AR341" s="529"/>
      <c r="AS341" s="530"/>
      <c r="AT341" s="543"/>
      <c r="AU341" s="544"/>
      <c r="AV341" s="547"/>
      <c r="AW341" s="548"/>
      <c r="AX341" s="529"/>
      <c r="AY341" s="530"/>
      <c r="AZ341" s="521"/>
      <c r="BA341" s="522"/>
      <c r="BB341" s="525"/>
      <c r="BC341" s="526"/>
      <c r="BD341" s="529"/>
      <c r="BE341" s="530"/>
      <c r="BF341" s="543"/>
      <c r="BG341" s="544"/>
      <c r="BH341" s="547"/>
      <c r="BI341" s="548"/>
      <c r="BJ341" s="529"/>
      <c r="BK341" s="530"/>
      <c r="BL341" s="552"/>
      <c r="BM341" s="553"/>
      <c r="BN341" s="554"/>
      <c r="BO341" s="502"/>
      <c r="BP341" s="502"/>
      <c r="BQ341" s="54"/>
      <c r="BR341" s="54"/>
      <c r="BS341" s="54"/>
    </row>
    <row r="342" spans="1:71" ht="21.75" customHeight="1" x14ac:dyDescent="0.2">
      <c r="A342" s="54"/>
      <c r="B342" s="505" t="str">
        <f>IF(ROSTER!B24="","",ROSTER!B24)</f>
        <v>22</v>
      </c>
      <c r="C342" s="507" t="str">
        <f>IF(ROSTER!C$24="","",ROSTER!C$24)</f>
        <v>Sara</v>
      </c>
      <c r="D342" s="508"/>
      <c r="E342" s="509"/>
      <c r="F342" s="511">
        <f>IF(E342="y",1,IF(E342="S",1,0))</f>
        <v>0</v>
      </c>
      <c r="G342" s="513">
        <f>IF(E342="S",1,0)</f>
        <v>0</v>
      </c>
      <c r="H342" s="515"/>
      <c r="I342" s="516"/>
      <c r="J342" s="519">
        <v>2</v>
      </c>
      <c r="K342" s="520"/>
      <c r="L342" s="523">
        <v>2</v>
      </c>
      <c r="M342" s="524"/>
      <c r="N342" s="537">
        <f>L342+J342</f>
        <v>4</v>
      </c>
      <c r="O342" s="538"/>
      <c r="P342" s="519">
        <v>1</v>
      </c>
      <c r="Q342" s="520"/>
      <c r="R342" s="523"/>
      <c r="S342" s="524"/>
      <c r="T342" s="527">
        <f t="shared" ref="T342" si="292">R342-P342</f>
        <v>-1</v>
      </c>
      <c r="U342" s="528"/>
      <c r="V342" s="531"/>
      <c r="W342" s="516"/>
      <c r="X342" s="519">
        <v>1</v>
      </c>
      <c r="Y342" s="516"/>
      <c r="Z342" s="519"/>
      <c r="AA342" s="516"/>
      <c r="AB342" s="519"/>
      <c r="AC342" s="520"/>
      <c r="AD342" s="523"/>
      <c r="AE342" s="524"/>
      <c r="AF342" s="533">
        <f>IF(AB342=0,0,(AD342/AB342)*100)</f>
        <v>0</v>
      </c>
      <c r="AG342" s="534"/>
      <c r="AH342" s="519">
        <v>4</v>
      </c>
      <c r="AI342" s="520"/>
      <c r="AJ342" s="523">
        <v>2</v>
      </c>
      <c r="AK342" s="524"/>
      <c r="AL342" s="527">
        <f>IF(AH342=0,0,(AJ342/AH342)*100)</f>
        <v>50</v>
      </c>
      <c r="AM342" s="528"/>
      <c r="AN342" s="519"/>
      <c r="AO342" s="520"/>
      <c r="AP342" s="523"/>
      <c r="AQ342" s="524"/>
      <c r="AR342" s="527">
        <f>IF(AN342=0,0,(AP342/AN342)*100)</f>
        <v>0</v>
      </c>
      <c r="AS342" s="528"/>
      <c r="AT342" s="541">
        <f>AB342+AH342+AN342</f>
        <v>4</v>
      </c>
      <c r="AU342" s="542"/>
      <c r="AV342" s="545">
        <f>AD342+AJ342+AP342</f>
        <v>2</v>
      </c>
      <c r="AW342" s="546"/>
      <c r="AX342" s="527">
        <f>IF(AT342=0,0,(AV342/AT342)*100)</f>
        <v>50</v>
      </c>
      <c r="AY342" s="528"/>
      <c r="AZ342" s="519"/>
      <c r="BA342" s="520"/>
      <c r="BB342" s="523"/>
      <c r="BC342" s="524"/>
      <c r="BD342" s="527">
        <f>IF(AZ342=0,0,(BB342/AZ342)*100)</f>
        <v>0</v>
      </c>
      <c r="BE342" s="528"/>
      <c r="BF342" s="541">
        <f>AT342+AZ342</f>
        <v>4</v>
      </c>
      <c r="BG342" s="542"/>
      <c r="BH342" s="545">
        <f>AV342+BB342</f>
        <v>2</v>
      </c>
      <c r="BI342" s="546"/>
      <c r="BJ342" s="527">
        <f>IF(BF342=0,0,(BH342/BF342)*100)</f>
        <v>50</v>
      </c>
      <c r="BK342" s="528"/>
      <c r="BL342" s="549">
        <f>(AD342*2)+(AJ342*2)+(AP342*3)+BB342</f>
        <v>4</v>
      </c>
      <c r="BM342" s="550"/>
      <c r="BN342" s="551"/>
      <c r="BO342" s="501"/>
      <c r="BP342" s="501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06"/>
      <c r="C343" s="503" t="str">
        <f>IF(ROSTER!D$24="","",ROSTER!D$24)</f>
        <v>Hamson</v>
      </c>
      <c r="D343" s="504"/>
      <c r="E343" s="510"/>
      <c r="F343" s="512"/>
      <c r="G343" s="514"/>
      <c r="H343" s="517"/>
      <c r="I343" s="518"/>
      <c r="J343" s="521"/>
      <c r="K343" s="522"/>
      <c r="L343" s="525"/>
      <c r="M343" s="526"/>
      <c r="N343" s="539" t="s">
        <v>14</v>
      </c>
      <c r="O343" s="540"/>
      <c r="P343" s="521"/>
      <c r="Q343" s="522"/>
      <c r="R343" s="525"/>
      <c r="S343" s="526"/>
      <c r="T343" s="529"/>
      <c r="U343" s="530"/>
      <c r="V343" s="532"/>
      <c r="W343" s="518"/>
      <c r="X343" s="521"/>
      <c r="Y343" s="518"/>
      <c r="Z343" s="521"/>
      <c r="AA343" s="518"/>
      <c r="AB343" s="521"/>
      <c r="AC343" s="522"/>
      <c r="AD343" s="525"/>
      <c r="AE343" s="526"/>
      <c r="AF343" s="535"/>
      <c r="AG343" s="536"/>
      <c r="AH343" s="521"/>
      <c r="AI343" s="522"/>
      <c r="AJ343" s="525"/>
      <c r="AK343" s="526"/>
      <c r="AL343" s="529"/>
      <c r="AM343" s="530"/>
      <c r="AN343" s="521"/>
      <c r="AO343" s="522"/>
      <c r="AP343" s="525"/>
      <c r="AQ343" s="526"/>
      <c r="AR343" s="529"/>
      <c r="AS343" s="530"/>
      <c r="AT343" s="543"/>
      <c r="AU343" s="544"/>
      <c r="AV343" s="547"/>
      <c r="AW343" s="548"/>
      <c r="AX343" s="529"/>
      <c r="AY343" s="530"/>
      <c r="AZ343" s="521"/>
      <c r="BA343" s="522"/>
      <c r="BB343" s="525"/>
      <c r="BC343" s="526"/>
      <c r="BD343" s="529"/>
      <c r="BE343" s="530"/>
      <c r="BF343" s="543"/>
      <c r="BG343" s="544"/>
      <c r="BH343" s="547"/>
      <c r="BI343" s="548"/>
      <c r="BJ343" s="529"/>
      <c r="BK343" s="530"/>
      <c r="BL343" s="552"/>
      <c r="BM343" s="553"/>
      <c r="BN343" s="554"/>
      <c r="BO343" s="502"/>
      <c r="BP343" s="502"/>
      <c r="BQ343" s="54"/>
      <c r="BR343" s="54"/>
      <c r="BS343" s="54"/>
    </row>
    <row r="344" spans="1:71" ht="21.75" customHeight="1" x14ac:dyDescent="0.2">
      <c r="A344" s="54"/>
      <c r="B344" s="505" t="str">
        <f>IF(ROSTER!B26="","",ROSTER!B26)</f>
        <v>30</v>
      </c>
      <c r="C344" s="507" t="str">
        <f>IF(ROSTER!C$26="","",ROSTER!C$26)</f>
        <v>Kate</v>
      </c>
      <c r="D344" s="508"/>
      <c r="E344" s="509"/>
      <c r="F344" s="511">
        <f>IF(E344="y",1,IF(E344="S",1,0))</f>
        <v>0</v>
      </c>
      <c r="G344" s="513">
        <f>IF(E344="S",1,0)</f>
        <v>0</v>
      </c>
      <c r="H344" s="515"/>
      <c r="I344" s="516"/>
      <c r="J344" s="519"/>
      <c r="K344" s="520"/>
      <c r="L344" s="523"/>
      <c r="M344" s="524"/>
      <c r="N344" s="537">
        <f>L344+J344</f>
        <v>0</v>
      </c>
      <c r="O344" s="538"/>
      <c r="P344" s="519"/>
      <c r="Q344" s="520"/>
      <c r="R344" s="523"/>
      <c r="S344" s="524"/>
      <c r="T344" s="527">
        <f t="shared" ref="T344" si="293">R344-P344</f>
        <v>0</v>
      </c>
      <c r="U344" s="528"/>
      <c r="V344" s="531"/>
      <c r="W344" s="516"/>
      <c r="X344" s="519"/>
      <c r="Y344" s="516"/>
      <c r="Z344" s="519"/>
      <c r="AA344" s="516"/>
      <c r="AB344" s="519"/>
      <c r="AC344" s="520"/>
      <c r="AD344" s="523"/>
      <c r="AE344" s="524"/>
      <c r="AF344" s="533">
        <f>IF(AB344=0,0,(AD344/AB344)*100)</f>
        <v>0</v>
      </c>
      <c r="AG344" s="534"/>
      <c r="AH344" s="519"/>
      <c r="AI344" s="520"/>
      <c r="AJ344" s="523"/>
      <c r="AK344" s="524"/>
      <c r="AL344" s="527">
        <f>IF(AH344=0,0,(AJ344/AH344)*100)</f>
        <v>0</v>
      </c>
      <c r="AM344" s="528"/>
      <c r="AN344" s="519"/>
      <c r="AO344" s="520"/>
      <c r="AP344" s="523"/>
      <c r="AQ344" s="524"/>
      <c r="AR344" s="527">
        <f>IF(AN344=0,0,(AP344/AN344)*100)</f>
        <v>0</v>
      </c>
      <c r="AS344" s="528"/>
      <c r="AT344" s="541">
        <f>AB344+AH344+AN344</f>
        <v>0</v>
      </c>
      <c r="AU344" s="542"/>
      <c r="AV344" s="545">
        <f>AD344+AJ344+AP344</f>
        <v>0</v>
      </c>
      <c r="AW344" s="546"/>
      <c r="AX344" s="527">
        <f>IF(AT344=0,0,(AV344/AT344)*100)</f>
        <v>0</v>
      </c>
      <c r="AY344" s="528"/>
      <c r="AZ344" s="519"/>
      <c r="BA344" s="520"/>
      <c r="BB344" s="523"/>
      <c r="BC344" s="524"/>
      <c r="BD344" s="527">
        <f>IF(AZ344=0,0,(BB344/AZ344)*100)</f>
        <v>0</v>
      </c>
      <c r="BE344" s="528"/>
      <c r="BF344" s="541">
        <f>AT344+AZ344</f>
        <v>0</v>
      </c>
      <c r="BG344" s="542"/>
      <c r="BH344" s="545">
        <f>AV344+BB344</f>
        <v>0</v>
      </c>
      <c r="BI344" s="546"/>
      <c r="BJ344" s="527">
        <f>IF(BF344=0,0,(BH344/BF344)*100)</f>
        <v>0</v>
      </c>
      <c r="BK344" s="528"/>
      <c r="BL344" s="549">
        <f>(AD344*2)+(AJ344*2)+(AP344*3)+BB344</f>
        <v>0</v>
      </c>
      <c r="BM344" s="550"/>
      <c r="BN344" s="551"/>
      <c r="BO344" s="501"/>
      <c r="BP344" s="501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06"/>
      <c r="C345" s="503" t="str">
        <f>IF(ROSTER!D$26="","",ROSTER!D$26)</f>
        <v>Vorwaller</v>
      </c>
      <c r="D345" s="504"/>
      <c r="E345" s="510"/>
      <c r="F345" s="512"/>
      <c r="G345" s="514"/>
      <c r="H345" s="517"/>
      <c r="I345" s="518"/>
      <c r="J345" s="521"/>
      <c r="K345" s="522"/>
      <c r="L345" s="525"/>
      <c r="M345" s="526"/>
      <c r="N345" s="539" t="s">
        <v>14</v>
      </c>
      <c r="O345" s="540"/>
      <c r="P345" s="521"/>
      <c r="Q345" s="522"/>
      <c r="R345" s="525"/>
      <c r="S345" s="526"/>
      <c r="T345" s="529"/>
      <c r="U345" s="530"/>
      <c r="V345" s="532"/>
      <c r="W345" s="518"/>
      <c r="X345" s="521"/>
      <c r="Y345" s="518"/>
      <c r="Z345" s="521"/>
      <c r="AA345" s="518"/>
      <c r="AB345" s="521"/>
      <c r="AC345" s="522"/>
      <c r="AD345" s="525"/>
      <c r="AE345" s="526"/>
      <c r="AF345" s="535"/>
      <c r="AG345" s="536"/>
      <c r="AH345" s="521"/>
      <c r="AI345" s="522"/>
      <c r="AJ345" s="525"/>
      <c r="AK345" s="526"/>
      <c r="AL345" s="529"/>
      <c r="AM345" s="530"/>
      <c r="AN345" s="521"/>
      <c r="AO345" s="522"/>
      <c r="AP345" s="525"/>
      <c r="AQ345" s="526"/>
      <c r="AR345" s="529"/>
      <c r="AS345" s="530"/>
      <c r="AT345" s="543"/>
      <c r="AU345" s="544"/>
      <c r="AV345" s="547"/>
      <c r="AW345" s="548"/>
      <c r="AX345" s="529"/>
      <c r="AY345" s="530"/>
      <c r="AZ345" s="521"/>
      <c r="BA345" s="522"/>
      <c r="BB345" s="525"/>
      <c r="BC345" s="526"/>
      <c r="BD345" s="529"/>
      <c r="BE345" s="530"/>
      <c r="BF345" s="543"/>
      <c r="BG345" s="544"/>
      <c r="BH345" s="547"/>
      <c r="BI345" s="548"/>
      <c r="BJ345" s="529"/>
      <c r="BK345" s="530"/>
      <c r="BL345" s="552"/>
      <c r="BM345" s="553"/>
      <c r="BN345" s="554"/>
      <c r="BO345" s="502"/>
      <c r="BP345" s="502"/>
      <c r="BQ345" s="54"/>
      <c r="BR345" s="54"/>
      <c r="BS345" s="54"/>
    </row>
    <row r="346" spans="1:71" ht="21.75" customHeight="1" x14ac:dyDescent="0.2">
      <c r="A346" s="54"/>
      <c r="B346" s="505" t="str">
        <f>IF(ROSTER!B28="","",ROSTER!B28)</f>
        <v>32</v>
      </c>
      <c r="C346" s="507" t="str">
        <f>IF(ROSTER!C$28="","",ROSTER!C$28)</f>
        <v>Signe</v>
      </c>
      <c r="D346" s="508"/>
      <c r="E346" s="509"/>
      <c r="F346" s="511">
        <f>IF(E346="y",1,IF(E346="S",1,0))</f>
        <v>0</v>
      </c>
      <c r="G346" s="513">
        <f>IF(E346="S",1,0)</f>
        <v>0</v>
      </c>
      <c r="H346" s="515"/>
      <c r="I346" s="516"/>
      <c r="J346" s="519"/>
      <c r="K346" s="520"/>
      <c r="L346" s="523"/>
      <c r="M346" s="524"/>
      <c r="N346" s="537">
        <f>L346+J346</f>
        <v>0</v>
      </c>
      <c r="O346" s="538"/>
      <c r="P346" s="519"/>
      <c r="Q346" s="520"/>
      <c r="R346" s="523"/>
      <c r="S346" s="524"/>
      <c r="T346" s="527">
        <f t="shared" ref="T346" si="294">R346-P346</f>
        <v>0</v>
      </c>
      <c r="U346" s="528"/>
      <c r="V346" s="531"/>
      <c r="W346" s="516"/>
      <c r="X346" s="519"/>
      <c r="Y346" s="516"/>
      <c r="Z346" s="519"/>
      <c r="AA346" s="516"/>
      <c r="AB346" s="519"/>
      <c r="AC346" s="520"/>
      <c r="AD346" s="523"/>
      <c r="AE346" s="524"/>
      <c r="AF346" s="533">
        <f>IF(AB346=0,0,(AD346/AB346)*100)</f>
        <v>0</v>
      </c>
      <c r="AG346" s="534"/>
      <c r="AH346" s="519"/>
      <c r="AI346" s="520"/>
      <c r="AJ346" s="523"/>
      <c r="AK346" s="524"/>
      <c r="AL346" s="527">
        <f>IF(AH346=0,0,(AJ346/AH346)*100)</f>
        <v>0</v>
      </c>
      <c r="AM346" s="528"/>
      <c r="AN346" s="519"/>
      <c r="AO346" s="520"/>
      <c r="AP346" s="523"/>
      <c r="AQ346" s="524"/>
      <c r="AR346" s="527">
        <f>IF(AN346=0,0,(AP346/AN346)*100)</f>
        <v>0</v>
      </c>
      <c r="AS346" s="528"/>
      <c r="AT346" s="541">
        <f>AB346+AH346+AN346</f>
        <v>0</v>
      </c>
      <c r="AU346" s="542"/>
      <c r="AV346" s="545">
        <f>AD346+AJ346+AP346</f>
        <v>0</v>
      </c>
      <c r="AW346" s="546"/>
      <c r="AX346" s="527">
        <f>IF(AT346=0,0,(AV346/AT346)*100)</f>
        <v>0</v>
      </c>
      <c r="AY346" s="528"/>
      <c r="AZ346" s="519"/>
      <c r="BA346" s="520"/>
      <c r="BB346" s="523"/>
      <c r="BC346" s="524"/>
      <c r="BD346" s="527">
        <f>IF(AZ346=0,0,(BB346/AZ346)*100)</f>
        <v>0</v>
      </c>
      <c r="BE346" s="528"/>
      <c r="BF346" s="541">
        <f>AT346+AZ346</f>
        <v>0</v>
      </c>
      <c r="BG346" s="542"/>
      <c r="BH346" s="545">
        <f>AV346+BB346</f>
        <v>0</v>
      </c>
      <c r="BI346" s="546"/>
      <c r="BJ346" s="527">
        <f>IF(BF346=0,0,(BH346/BF346)*100)</f>
        <v>0</v>
      </c>
      <c r="BK346" s="528"/>
      <c r="BL346" s="549">
        <f>(AD346*2)+(AJ346*2)+(AP346*3)+BB346</f>
        <v>0</v>
      </c>
      <c r="BM346" s="550"/>
      <c r="BN346" s="551"/>
      <c r="BO346" s="501"/>
      <c r="BP346" s="501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06"/>
      <c r="C347" s="503" t="str">
        <f>IF(ROSTER!D$28="","",ROSTER!D$28)</f>
        <v>Glantz</v>
      </c>
      <c r="D347" s="504"/>
      <c r="E347" s="510"/>
      <c r="F347" s="512"/>
      <c r="G347" s="514"/>
      <c r="H347" s="517"/>
      <c r="I347" s="518"/>
      <c r="J347" s="521"/>
      <c r="K347" s="522"/>
      <c r="L347" s="525"/>
      <c r="M347" s="526"/>
      <c r="N347" s="539" t="s">
        <v>14</v>
      </c>
      <c r="O347" s="540"/>
      <c r="P347" s="521"/>
      <c r="Q347" s="522"/>
      <c r="R347" s="525"/>
      <c r="S347" s="526"/>
      <c r="T347" s="529"/>
      <c r="U347" s="530"/>
      <c r="V347" s="532"/>
      <c r="W347" s="518"/>
      <c r="X347" s="521"/>
      <c r="Y347" s="518"/>
      <c r="Z347" s="521"/>
      <c r="AA347" s="518"/>
      <c r="AB347" s="521"/>
      <c r="AC347" s="522"/>
      <c r="AD347" s="525"/>
      <c r="AE347" s="526"/>
      <c r="AF347" s="535"/>
      <c r="AG347" s="536"/>
      <c r="AH347" s="521"/>
      <c r="AI347" s="522"/>
      <c r="AJ347" s="525"/>
      <c r="AK347" s="526"/>
      <c r="AL347" s="529"/>
      <c r="AM347" s="530"/>
      <c r="AN347" s="521"/>
      <c r="AO347" s="522"/>
      <c r="AP347" s="525"/>
      <c r="AQ347" s="526"/>
      <c r="AR347" s="529"/>
      <c r="AS347" s="530"/>
      <c r="AT347" s="543"/>
      <c r="AU347" s="544"/>
      <c r="AV347" s="547"/>
      <c r="AW347" s="548"/>
      <c r="AX347" s="529"/>
      <c r="AY347" s="530"/>
      <c r="AZ347" s="521"/>
      <c r="BA347" s="522"/>
      <c r="BB347" s="525"/>
      <c r="BC347" s="526"/>
      <c r="BD347" s="529"/>
      <c r="BE347" s="530"/>
      <c r="BF347" s="543"/>
      <c r="BG347" s="544"/>
      <c r="BH347" s="547"/>
      <c r="BI347" s="548"/>
      <c r="BJ347" s="529"/>
      <c r="BK347" s="530"/>
      <c r="BL347" s="552"/>
      <c r="BM347" s="553"/>
      <c r="BN347" s="554"/>
      <c r="BO347" s="502"/>
      <c r="BP347" s="502"/>
      <c r="BQ347" s="54"/>
      <c r="BR347" s="54"/>
      <c r="BS347" s="54"/>
    </row>
    <row r="348" spans="1:71" ht="21.75" customHeight="1" x14ac:dyDescent="0.2">
      <c r="A348" s="54"/>
      <c r="B348" s="505" t="str">
        <f>IF(ROSTER!B30="","",ROSTER!B30)</f>
        <v>34</v>
      </c>
      <c r="C348" s="507" t="str">
        <f>IF(ROSTER!C$30="","",ROSTER!C$30)</f>
        <v/>
      </c>
      <c r="D348" s="508"/>
      <c r="E348" s="509"/>
      <c r="F348" s="511">
        <f>IF(E348="y",1,IF(E348="S",1,0))</f>
        <v>0</v>
      </c>
      <c r="G348" s="513">
        <f>IF(E348="S",1,0)</f>
        <v>0</v>
      </c>
      <c r="H348" s="515"/>
      <c r="I348" s="516"/>
      <c r="J348" s="519">
        <v>1</v>
      </c>
      <c r="K348" s="520"/>
      <c r="L348" s="523"/>
      <c r="M348" s="524"/>
      <c r="N348" s="537">
        <f>L348+J348</f>
        <v>1</v>
      </c>
      <c r="O348" s="538"/>
      <c r="P348" s="519"/>
      <c r="Q348" s="520"/>
      <c r="R348" s="523">
        <v>1</v>
      </c>
      <c r="S348" s="524"/>
      <c r="T348" s="527">
        <f t="shared" ref="T348" si="295">R348-P348</f>
        <v>1</v>
      </c>
      <c r="U348" s="528"/>
      <c r="V348" s="531"/>
      <c r="W348" s="516"/>
      <c r="X348" s="519">
        <v>1</v>
      </c>
      <c r="Y348" s="516"/>
      <c r="Z348" s="519"/>
      <c r="AA348" s="516"/>
      <c r="AB348" s="519"/>
      <c r="AC348" s="520"/>
      <c r="AD348" s="523"/>
      <c r="AE348" s="524"/>
      <c r="AF348" s="533">
        <f>IF(AB348=0,0,(AD348/AB348)*100)</f>
        <v>0</v>
      </c>
      <c r="AG348" s="534"/>
      <c r="AH348" s="519">
        <v>3</v>
      </c>
      <c r="AI348" s="520"/>
      <c r="AJ348" s="523">
        <v>0</v>
      </c>
      <c r="AK348" s="524"/>
      <c r="AL348" s="527">
        <f>IF(AH348=0,0,(AJ348/AH348)*100)</f>
        <v>0</v>
      </c>
      <c r="AM348" s="528"/>
      <c r="AN348" s="519"/>
      <c r="AO348" s="520"/>
      <c r="AP348" s="523"/>
      <c r="AQ348" s="524"/>
      <c r="AR348" s="527">
        <f>IF(AN348=0,0,(AP348/AN348)*100)</f>
        <v>0</v>
      </c>
      <c r="AS348" s="528"/>
      <c r="AT348" s="541">
        <f>AB348+AH348+AN348</f>
        <v>3</v>
      </c>
      <c r="AU348" s="542"/>
      <c r="AV348" s="545">
        <f>AD348+AJ348+AP348</f>
        <v>0</v>
      </c>
      <c r="AW348" s="546"/>
      <c r="AX348" s="527">
        <f>IF(AT348=0,0,(AV348/AT348)*100)</f>
        <v>0</v>
      </c>
      <c r="AY348" s="528"/>
      <c r="AZ348" s="519"/>
      <c r="BA348" s="520"/>
      <c r="BB348" s="523"/>
      <c r="BC348" s="524"/>
      <c r="BD348" s="527">
        <f>IF(AZ348=0,0,(BB348/AZ348)*100)</f>
        <v>0</v>
      </c>
      <c r="BE348" s="528"/>
      <c r="BF348" s="541">
        <f>AT348+AZ348</f>
        <v>3</v>
      </c>
      <c r="BG348" s="542"/>
      <c r="BH348" s="545">
        <f>AV348+BB348</f>
        <v>0</v>
      </c>
      <c r="BI348" s="546"/>
      <c r="BJ348" s="527">
        <f>IF(BF348=0,0,(BH348/BF348)*100)</f>
        <v>0</v>
      </c>
      <c r="BK348" s="528"/>
      <c r="BL348" s="549">
        <f>(AD348*2)+(AJ348*2)+(AP348*3)+BB348</f>
        <v>0</v>
      </c>
      <c r="BM348" s="550"/>
      <c r="BN348" s="551"/>
      <c r="BO348" s="501"/>
      <c r="BP348" s="501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06"/>
      <c r="C349" s="503" t="str">
        <f>IF(ROSTER!D$30="","",ROSTER!D$30)</f>
        <v/>
      </c>
      <c r="D349" s="504"/>
      <c r="E349" s="510"/>
      <c r="F349" s="512"/>
      <c r="G349" s="514"/>
      <c r="H349" s="517"/>
      <c r="I349" s="518"/>
      <c r="J349" s="521"/>
      <c r="K349" s="522"/>
      <c r="L349" s="525"/>
      <c r="M349" s="526"/>
      <c r="N349" s="539" t="s">
        <v>14</v>
      </c>
      <c r="O349" s="540"/>
      <c r="P349" s="521"/>
      <c r="Q349" s="522"/>
      <c r="R349" s="525"/>
      <c r="S349" s="526"/>
      <c r="T349" s="529"/>
      <c r="U349" s="530"/>
      <c r="V349" s="532"/>
      <c r="W349" s="518"/>
      <c r="X349" s="521"/>
      <c r="Y349" s="518"/>
      <c r="Z349" s="521"/>
      <c r="AA349" s="518"/>
      <c r="AB349" s="521"/>
      <c r="AC349" s="522"/>
      <c r="AD349" s="525"/>
      <c r="AE349" s="526"/>
      <c r="AF349" s="535"/>
      <c r="AG349" s="536"/>
      <c r="AH349" s="521"/>
      <c r="AI349" s="522"/>
      <c r="AJ349" s="525"/>
      <c r="AK349" s="526"/>
      <c r="AL349" s="529"/>
      <c r="AM349" s="530"/>
      <c r="AN349" s="521"/>
      <c r="AO349" s="522"/>
      <c r="AP349" s="525"/>
      <c r="AQ349" s="526"/>
      <c r="AR349" s="529"/>
      <c r="AS349" s="530"/>
      <c r="AT349" s="543"/>
      <c r="AU349" s="544"/>
      <c r="AV349" s="547"/>
      <c r="AW349" s="548"/>
      <c r="AX349" s="529"/>
      <c r="AY349" s="530"/>
      <c r="AZ349" s="521"/>
      <c r="BA349" s="522"/>
      <c r="BB349" s="525"/>
      <c r="BC349" s="526"/>
      <c r="BD349" s="529"/>
      <c r="BE349" s="530"/>
      <c r="BF349" s="543"/>
      <c r="BG349" s="544"/>
      <c r="BH349" s="547"/>
      <c r="BI349" s="548"/>
      <c r="BJ349" s="529"/>
      <c r="BK349" s="530"/>
      <c r="BL349" s="552"/>
      <c r="BM349" s="553"/>
      <c r="BN349" s="554"/>
      <c r="BO349" s="502"/>
      <c r="BP349" s="502"/>
      <c r="BQ349" s="54"/>
      <c r="BR349" s="54"/>
      <c r="BS349" s="54"/>
    </row>
    <row r="350" spans="1:71" ht="21.75" customHeight="1" x14ac:dyDescent="0.2">
      <c r="A350" s="54"/>
      <c r="B350" s="505" t="str">
        <f>IF(ROSTER!B32="","",ROSTER!B32)</f>
        <v>42</v>
      </c>
      <c r="C350" s="507" t="str">
        <f>IF(ROSTER!C$32="","",ROSTER!C$32)</f>
        <v/>
      </c>
      <c r="D350" s="508"/>
      <c r="E350" s="509"/>
      <c r="F350" s="511">
        <f>IF(E350="y",1,IF(E350="S",1,0))</f>
        <v>0</v>
      </c>
      <c r="G350" s="513">
        <f>IF(E350="S",1,0)</f>
        <v>0</v>
      </c>
      <c r="H350" s="515"/>
      <c r="I350" s="516"/>
      <c r="J350" s="519"/>
      <c r="K350" s="520"/>
      <c r="L350" s="523"/>
      <c r="M350" s="524"/>
      <c r="N350" s="537">
        <f>L350+J350</f>
        <v>0</v>
      </c>
      <c r="O350" s="538"/>
      <c r="P350" s="519"/>
      <c r="Q350" s="520"/>
      <c r="R350" s="523"/>
      <c r="S350" s="524"/>
      <c r="T350" s="527">
        <f t="shared" ref="T350" si="296">R350-P350</f>
        <v>0</v>
      </c>
      <c r="U350" s="528"/>
      <c r="V350" s="531"/>
      <c r="W350" s="516"/>
      <c r="X350" s="519"/>
      <c r="Y350" s="516"/>
      <c r="Z350" s="519"/>
      <c r="AA350" s="516"/>
      <c r="AB350" s="519"/>
      <c r="AC350" s="520"/>
      <c r="AD350" s="523"/>
      <c r="AE350" s="524"/>
      <c r="AF350" s="533">
        <f>IF(AB350=0,0,(AD350/AB350)*100)</f>
        <v>0</v>
      </c>
      <c r="AG350" s="534"/>
      <c r="AH350" s="519"/>
      <c r="AI350" s="520"/>
      <c r="AJ350" s="523"/>
      <c r="AK350" s="524"/>
      <c r="AL350" s="527">
        <f>IF(AH350=0,0,(AJ350/AH350)*100)</f>
        <v>0</v>
      </c>
      <c r="AM350" s="528"/>
      <c r="AN350" s="519"/>
      <c r="AO350" s="520"/>
      <c r="AP350" s="523"/>
      <c r="AQ350" s="524"/>
      <c r="AR350" s="527">
        <f>IF(AN350=0,0,(AP350/AN350)*100)</f>
        <v>0</v>
      </c>
      <c r="AS350" s="528"/>
      <c r="AT350" s="541">
        <f>AB350+AH350+AN350</f>
        <v>0</v>
      </c>
      <c r="AU350" s="542"/>
      <c r="AV350" s="545">
        <f>AD350+AJ350+AP350</f>
        <v>0</v>
      </c>
      <c r="AW350" s="546"/>
      <c r="AX350" s="527">
        <f>IF(AT350=0,0,(AV350/AT350)*100)</f>
        <v>0</v>
      </c>
      <c r="AY350" s="528"/>
      <c r="AZ350" s="519"/>
      <c r="BA350" s="520"/>
      <c r="BB350" s="523"/>
      <c r="BC350" s="524"/>
      <c r="BD350" s="527">
        <f>IF(AZ350=0,0,(BB350/AZ350)*100)</f>
        <v>0</v>
      </c>
      <c r="BE350" s="528"/>
      <c r="BF350" s="541">
        <f>AT350+AZ350</f>
        <v>0</v>
      </c>
      <c r="BG350" s="542"/>
      <c r="BH350" s="545">
        <f>AV350+BB350</f>
        <v>0</v>
      </c>
      <c r="BI350" s="546"/>
      <c r="BJ350" s="527">
        <f>IF(BF350=0,0,(BH350/BF350)*100)</f>
        <v>0</v>
      </c>
      <c r="BK350" s="528"/>
      <c r="BL350" s="549">
        <f>(AD350*2)+(AJ350*2)+(AP350*3)+BB350</f>
        <v>0</v>
      </c>
      <c r="BM350" s="550"/>
      <c r="BN350" s="551"/>
      <c r="BO350" s="501"/>
      <c r="BP350" s="501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06"/>
      <c r="C351" s="503" t="str">
        <f>IF(ROSTER!D$32="","",ROSTER!D$32)</f>
        <v/>
      </c>
      <c r="D351" s="504"/>
      <c r="E351" s="510"/>
      <c r="F351" s="512"/>
      <c r="G351" s="514"/>
      <c r="H351" s="517"/>
      <c r="I351" s="518"/>
      <c r="J351" s="521"/>
      <c r="K351" s="522"/>
      <c r="L351" s="525"/>
      <c r="M351" s="526"/>
      <c r="N351" s="539" t="s">
        <v>14</v>
      </c>
      <c r="O351" s="540"/>
      <c r="P351" s="521"/>
      <c r="Q351" s="522"/>
      <c r="R351" s="525"/>
      <c r="S351" s="526"/>
      <c r="T351" s="529"/>
      <c r="U351" s="530"/>
      <c r="V351" s="532"/>
      <c r="W351" s="518"/>
      <c r="X351" s="521"/>
      <c r="Y351" s="518"/>
      <c r="Z351" s="521"/>
      <c r="AA351" s="518"/>
      <c r="AB351" s="521"/>
      <c r="AC351" s="522"/>
      <c r="AD351" s="525"/>
      <c r="AE351" s="526"/>
      <c r="AF351" s="535"/>
      <c r="AG351" s="536"/>
      <c r="AH351" s="521"/>
      <c r="AI351" s="522"/>
      <c r="AJ351" s="525"/>
      <c r="AK351" s="526"/>
      <c r="AL351" s="529"/>
      <c r="AM351" s="530"/>
      <c r="AN351" s="521"/>
      <c r="AO351" s="522"/>
      <c r="AP351" s="525"/>
      <c r="AQ351" s="526"/>
      <c r="AR351" s="529"/>
      <c r="AS351" s="530"/>
      <c r="AT351" s="543"/>
      <c r="AU351" s="544"/>
      <c r="AV351" s="547"/>
      <c r="AW351" s="548"/>
      <c r="AX351" s="529"/>
      <c r="AY351" s="530"/>
      <c r="AZ351" s="521"/>
      <c r="BA351" s="522"/>
      <c r="BB351" s="525"/>
      <c r="BC351" s="526"/>
      <c r="BD351" s="529"/>
      <c r="BE351" s="530"/>
      <c r="BF351" s="543"/>
      <c r="BG351" s="544"/>
      <c r="BH351" s="547"/>
      <c r="BI351" s="548"/>
      <c r="BJ351" s="529"/>
      <c r="BK351" s="530"/>
      <c r="BL351" s="552"/>
      <c r="BM351" s="553"/>
      <c r="BN351" s="554"/>
      <c r="BO351" s="502"/>
      <c r="BP351" s="502"/>
      <c r="BQ351" s="54"/>
      <c r="BR351" s="54"/>
      <c r="BS351" s="54"/>
    </row>
    <row r="352" spans="1:71" ht="21.75" customHeight="1" x14ac:dyDescent="0.2">
      <c r="A352" s="54"/>
      <c r="B352" s="505" t="str">
        <f>IF(ROSTER!B34="","",ROSTER!B34)</f>
        <v/>
      </c>
      <c r="C352" s="507" t="str">
        <f>IF(ROSTER!C$34="","",ROSTER!C$34)</f>
        <v/>
      </c>
      <c r="D352" s="508"/>
      <c r="E352" s="509"/>
      <c r="F352" s="511">
        <f>IF(E352="y",1,IF(E352="S",1,0))</f>
        <v>0</v>
      </c>
      <c r="G352" s="513">
        <f>IF(E352="S",1,0)</f>
        <v>0</v>
      </c>
      <c r="H352" s="515"/>
      <c r="I352" s="516"/>
      <c r="J352" s="519"/>
      <c r="K352" s="520"/>
      <c r="L352" s="523"/>
      <c r="M352" s="524"/>
      <c r="N352" s="537">
        <f>L352+J352</f>
        <v>0</v>
      </c>
      <c r="O352" s="538"/>
      <c r="P352" s="519"/>
      <c r="Q352" s="520"/>
      <c r="R352" s="523"/>
      <c r="S352" s="524"/>
      <c r="T352" s="527">
        <f t="shared" ref="T352" si="297">R352-P352</f>
        <v>0</v>
      </c>
      <c r="U352" s="528"/>
      <c r="V352" s="531"/>
      <c r="W352" s="516"/>
      <c r="X352" s="519"/>
      <c r="Y352" s="516"/>
      <c r="Z352" s="519"/>
      <c r="AA352" s="516"/>
      <c r="AB352" s="519"/>
      <c r="AC352" s="520"/>
      <c r="AD352" s="523"/>
      <c r="AE352" s="524"/>
      <c r="AF352" s="533">
        <f>IF(AB352=0,0,(AD352/AB352)*100)</f>
        <v>0</v>
      </c>
      <c r="AG352" s="534"/>
      <c r="AH352" s="519"/>
      <c r="AI352" s="520"/>
      <c r="AJ352" s="523"/>
      <c r="AK352" s="524"/>
      <c r="AL352" s="527">
        <f>IF(AH352=0,0,(AJ352/AH352)*100)</f>
        <v>0</v>
      </c>
      <c r="AM352" s="528"/>
      <c r="AN352" s="519"/>
      <c r="AO352" s="520"/>
      <c r="AP352" s="523"/>
      <c r="AQ352" s="524"/>
      <c r="AR352" s="527">
        <f>IF(AN352=0,0,(AP352/AN352)*100)</f>
        <v>0</v>
      </c>
      <c r="AS352" s="528"/>
      <c r="AT352" s="541">
        <f>AB352+AH352+AN352</f>
        <v>0</v>
      </c>
      <c r="AU352" s="542"/>
      <c r="AV352" s="545">
        <f>AD352+AJ352+AP352</f>
        <v>0</v>
      </c>
      <c r="AW352" s="546"/>
      <c r="AX352" s="527">
        <f>IF(AT352=0,0,(AV352/AT352)*100)</f>
        <v>0</v>
      </c>
      <c r="AY352" s="528"/>
      <c r="AZ352" s="519"/>
      <c r="BA352" s="520"/>
      <c r="BB352" s="523"/>
      <c r="BC352" s="524"/>
      <c r="BD352" s="527">
        <f>IF(AZ352=0,0,(BB352/AZ352)*100)</f>
        <v>0</v>
      </c>
      <c r="BE352" s="528"/>
      <c r="BF352" s="541">
        <f>AT352+AZ352</f>
        <v>0</v>
      </c>
      <c r="BG352" s="542"/>
      <c r="BH352" s="545">
        <f>AV352+BB352</f>
        <v>0</v>
      </c>
      <c r="BI352" s="546"/>
      <c r="BJ352" s="527">
        <f>IF(BF352=0,0,(BH352/BF352)*100)</f>
        <v>0</v>
      </c>
      <c r="BK352" s="528"/>
      <c r="BL352" s="549">
        <f>(AD352*2)+(AJ352*2)+(AP352*3)+BB352</f>
        <v>0</v>
      </c>
      <c r="BM352" s="550"/>
      <c r="BN352" s="551"/>
      <c r="BO352" s="501"/>
      <c r="BP352" s="501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06"/>
      <c r="C353" s="503" t="str">
        <f>IF(ROSTER!D$34="","",ROSTER!D$34)</f>
        <v/>
      </c>
      <c r="D353" s="504"/>
      <c r="E353" s="510"/>
      <c r="F353" s="512"/>
      <c r="G353" s="514"/>
      <c r="H353" s="517"/>
      <c r="I353" s="518"/>
      <c r="J353" s="521"/>
      <c r="K353" s="522"/>
      <c r="L353" s="525"/>
      <c r="M353" s="526"/>
      <c r="N353" s="539" t="s">
        <v>14</v>
      </c>
      <c r="O353" s="540"/>
      <c r="P353" s="521"/>
      <c r="Q353" s="522"/>
      <c r="R353" s="525"/>
      <c r="S353" s="526"/>
      <c r="T353" s="529"/>
      <c r="U353" s="530"/>
      <c r="V353" s="532"/>
      <c r="W353" s="518"/>
      <c r="X353" s="521"/>
      <c r="Y353" s="518"/>
      <c r="Z353" s="521"/>
      <c r="AA353" s="518"/>
      <c r="AB353" s="521"/>
      <c r="AC353" s="522"/>
      <c r="AD353" s="525"/>
      <c r="AE353" s="526"/>
      <c r="AF353" s="535"/>
      <c r="AG353" s="536"/>
      <c r="AH353" s="521"/>
      <c r="AI353" s="522"/>
      <c r="AJ353" s="525"/>
      <c r="AK353" s="526"/>
      <c r="AL353" s="529"/>
      <c r="AM353" s="530"/>
      <c r="AN353" s="521"/>
      <c r="AO353" s="522"/>
      <c r="AP353" s="525"/>
      <c r="AQ353" s="526"/>
      <c r="AR353" s="529"/>
      <c r="AS353" s="530"/>
      <c r="AT353" s="543"/>
      <c r="AU353" s="544"/>
      <c r="AV353" s="547"/>
      <c r="AW353" s="548"/>
      <c r="AX353" s="529"/>
      <c r="AY353" s="530"/>
      <c r="AZ353" s="521"/>
      <c r="BA353" s="522"/>
      <c r="BB353" s="525"/>
      <c r="BC353" s="526"/>
      <c r="BD353" s="529"/>
      <c r="BE353" s="530"/>
      <c r="BF353" s="543"/>
      <c r="BG353" s="544"/>
      <c r="BH353" s="547"/>
      <c r="BI353" s="548"/>
      <c r="BJ353" s="529"/>
      <c r="BK353" s="530"/>
      <c r="BL353" s="552"/>
      <c r="BM353" s="553"/>
      <c r="BN353" s="554"/>
      <c r="BO353" s="502"/>
      <c r="BP353" s="502"/>
      <c r="BQ353" s="54"/>
      <c r="BR353" s="54"/>
      <c r="BS353" s="54"/>
    </row>
    <row r="354" spans="1:71" ht="21.75" customHeight="1" x14ac:dyDescent="0.2">
      <c r="A354" s="54"/>
      <c r="B354" s="505" t="str">
        <f>IF(ROSTER!B36="","",ROSTER!B36)</f>
        <v/>
      </c>
      <c r="C354" s="507" t="str">
        <f>IF(ROSTER!C$36="","",ROSTER!C$36)</f>
        <v>Heather</v>
      </c>
      <c r="D354" s="508"/>
      <c r="E354" s="509"/>
      <c r="F354" s="511">
        <f>IF(E354="y",1,IF(E354="S",1,0))</f>
        <v>0</v>
      </c>
      <c r="G354" s="513">
        <f>IF(E354="S",1,0)</f>
        <v>0</v>
      </c>
      <c r="H354" s="515"/>
      <c r="I354" s="516"/>
      <c r="J354" s="519">
        <v>2</v>
      </c>
      <c r="K354" s="520"/>
      <c r="L354" s="523">
        <v>1</v>
      </c>
      <c r="M354" s="524"/>
      <c r="N354" s="537">
        <f>L354+J354</f>
        <v>3</v>
      </c>
      <c r="O354" s="538"/>
      <c r="P354" s="519"/>
      <c r="Q354" s="520"/>
      <c r="R354" s="523"/>
      <c r="S354" s="524"/>
      <c r="T354" s="527">
        <f t="shared" ref="T354" si="298">R354-P354</f>
        <v>0</v>
      </c>
      <c r="U354" s="528"/>
      <c r="V354" s="531"/>
      <c r="W354" s="516"/>
      <c r="X354" s="519"/>
      <c r="Y354" s="516"/>
      <c r="Z354" s="519"/>
      <c r="AA354" s="516"/>
      <c r="AB354" s="519"/>
      <c r="AC354" s="520"/>
      <c r="AD354" s="523"/>
      <c r="AE354" s="524"/>
      <c r="AF354" s="533">
        <f>IF(AB354=0,0,(AD354/AB354)*100)</f>
        <v>0</v>
      </c>
      <c r="AG354" s="534"/>
      <c r="AH354" s="519">
        <v>2</v>
      </c>
      <c r="AI354" s="520"/>
      <c r="AJ354" s="523">
        <v>0</v>
      </c>
      <c r="AK354" s="524"/>
      <c r="AL354" s="527">
        <f>IF(AH354=0,0,(AJ354/AH354)*100)</f>
        <v>0</v>
      </c>
      <c r="AM354" s="528"/>
      <c r="AN354" s="519"/>
      <c r="AO354" s="520"/>
      <c r="AP354" s="523"/>
      <c r="AQ354" s="524"/>
      <c r="AR354" s="527">
        <f>IF(AN354=0,0,(AP354/AN354)*100)</f>
        <v>0</v>
      </c>
      <c r="AS354" s="528"/>
      <c r="AT354" s="541">
        <f>AB354+AH354+AN354</f>
        <v>2</v>
      </c>
      <c r="AU354" s="542"/>
      <c r="AV354" s="545">
        <f>AD354+AJ354+AP354</f>
        <v>0</v>
      </c>
      <c r="AW354" s="546"/>
      <c r="AX354" s="527">
        <f>IF(AT354=0,0,(AV354/AT354)*100)</f>
        <v>0</v>
      </c>
      <c r="AY354" s="528"/>
      <c r="AZ354" s="519"/>
      <c r="BA354" s="520"/>
      <c r="BB354" s="523"/>
      <c r="BC354" s="524"/>
      <c r="BD354" s="527">
        <f>IF(AZ354=0,0,(BB354/AZ354)*100)</f>
        <v>0</v>
      </c>
      <c r="BE354" s="528"/>
      <c r="BF354" s="541">
        <f>AT354+AZ354</f>
        <v>2</v>
      </c>
      <c r="BG354" s="542"/>
      <c r="BH354" s="545">
        <f>AV354+BB354</f>
        <v>0</v>
      </c>
      <c r="BI354" s="546"/>
      <c r="BJ354" s="527">
        <f>IF(BF354=0,0,(BH354/BF354)*100)</f>
        <v>0</v>
      </c>
      <c r="BK354" s="528"/>
      <c r="BL354" s="549">
        <f>(AD354*2)+(AJ354*2)+(AP354*3)+BB354</f>
        <v>0</v>
      </c>
      <c r="BM354" s="550"/>
      <c r="BN354" s="551"/>
      <c r="BO354" s="501"/>
      <c r="BP354" s="501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06"/>
      <c r="C355" s="503" t="str">
        <f>IF(ROSTER!D$36="","",ROSTER!D$36)</f>
        <v>Hamson</v>
      </c>
      <c r="D355" s="504"/>
      <c r="E355" s="510"/>
      <c r="F355" s="512"/>
      <c r="G355" s="514"/>
      <c r="H355" s="517"/>
      <c r="I355" s="518"/>
      <c r="J355" s="521"/>
      <c r="K355" s="522"/>
      <c r="L355" s="525"/>
      <c r="M355" s="526"/>
      <c r="N355" s="539" t="s">
        <v>14</v>
      </c>
      <c r="O355" s="540"/>
      <c r="P355" s="521"/>
      <c r="Q355" s="522"/>
      <c r="R355" s="525"/>
      <c r="S355" s="526"/>
      <c r="T355" s="529"/>
      <c r="U355" s="530"/>
      <c r="V355" s="532"/>
      <c r="W355" s="518"/>
      <c r="X355" s="521"/>
      <c r="Y355" s="518"/>
      <c r="Z355" s="521"/>
      <c r="AA355" s="518"/>
      <c r="AB355" s="521"/>
      <c r="AC355" s="522"/>
      <c r="AD355" s="525"/>
      <c r="AE355" s="526"/>
      <c r="AF355" s="535"/>
      <c r="AG355" s="536"/>
      <c r="AH355" s="521"/>
      <c r="AI355" s="522"/>
      <c r="AJ355" s="525"/>
      <c r="AK355" s="526"/>
      <c r="AL355" s="529"/>
      <c r="AM355" s="530"/>
      <c r="AN355" s="521"/>
      <c r="AO355" s="522"/>
      <c r="AP355" s="525"/>
      <c r="AQ355" s="526"/>
      <c r="AR355" s="529"/>
      <c r="AS355" s="530"/>
      <c r="AT355" s="543"/>
      <c r="AU355" s="544"/>
      <c r="AV355" s="547"/>
      <c r="AW355" s="548"/>
      <c r="AX355" s="529"/>
      <c r="AY355" s="530"/>
      <c r="AZ355" s="521"/>
      <c r="BA355" s="522"/>
      <c r="BB355" s="525"/>
      <c r="BC355" s="526"/>
      <c r="BD355" s="529"/>
      <c r="BE355" s="530"/>
      <c r="BF355" s="543"/>
      <c r="BG355" s="544"/>
      <c r="BH355" s="547"/>
      <c r="BI355" s="548"/>
      <c r="BJ355" s="529"/>
      <c r="BK355" s="530"/>
      <c r="BL355" s="552"/>
      <c r="BM355" s="553"/>
      <c r="BN355" s="554"/>
      <c r="BO355" s="502"/>
      <c r="BP355" s="502"/>
      <c r="BQ355" s="54"/>
      <c r="BR355" s="54"/>
      <c r="BS355" s="54"/>
    </row>
    <row r="356" spans="1:71" ht="21.75" customHeight="1" x14ac:dyDescent="0.2">
      <c r="A356" s="54"/>
      <c r="B356" s="505" t="str">
        <f>IF(ROSTER!B38="","",ROSTER!B38)</f>
        <v/>
      </c>
      <c r="C356" s="507" t="str">
        <f>IF(ROSTER!C$38="","",ROSTER!C$38)</f>
        <v>Emma</v>
      </c>
      <c r="D356" s="508"/>
      <c r="E356" s="509"/>
      <c r="F356" s="511">
        <f>IF(E356="y",1,IF(E356="S",1,0))</f>
        <v>0</v>
      </c>
      <c r="G356" s="513">
        <f>IF(E356="S",1,0)</f>
        <v>0</v>
      </c>
      <c r="H356" s="515"/>
      <c r="I356" s="516"/>
      <c r="J356" s="519">
        <v>1</v>
      </c>
      <c r="K356" s="520"/>
      <c r="L356" s="523"/>
      <c r="M356" s="524"/>
      <c r="N356" s="537">
        <f>L356+J356</f>
        <v>1</v>
      </c>
      <c r="O356" s="538"/>
      <c r="P356" s="519">
        <v>3</v>
      </c>
      <c r="Q356" s="520"/>
      <c r="R356" s="523"/>
      <c r="S356" s="524"/>
      <c r="T356" s="527">
        <f t="shared" ref="T356" si="299">R356-P356</f>
        <v>-3</v>
      </c>
      <c r="U356" s="528"/>
      <c r="V356" s="531">
        <v>1</v>
      </c>
      <c r="W356" s="516"/>
      <c r="X356" s="519"/>
      <c r="Y356" s="516"/>
      <c r="Z356" s="519"/>
      <c r="AA356" s="516"/>
      <c r="AB356" s="519"/>
      <c r="AC356" s="520"/>
      <c r="AD356" s="523"/>
      <c r="AE356" s="524"/>
      <c r="AF356" s="533">
        <f>IF(AB356=0,0,(AD356/AB356)*100)</f>
        <v>0</v>
      </c>
      <c r="AG356" s="534"/>
      <c r="AH356" s="519">
        <v>3</v>
      </c>
      <c r="AI356" s="520"/>
      <c r="AJ356" s="523">
        <v>1</v>
      </c>
      <c r="AK356" s="524"/>
      <c r="AL356" s="527">
        <f>IF(AH356=0,0,(AJ356/AH356)*100)</f>
        <v>33.333333333333329</v>
      </c>
      <c r="AM356" s="528"/>
      <c r="AN356" s="519">
        <v>4</v>
      </c>
      <c r="AO356" s="520"/>
      <c r="AP356" s="523">
        <v>2</v>
      </c>
      <c r="AQ356" s="524"/>
      <c r="AR356" s="527">
        <f>IF(AN356=0,0,(AP356/AN356)*100)</f>
        <v>50</v>
      </c>
      <c r="AS356" s="528"/>
      <c r="AT356" s="541">
        <f>AB356+AH356+AN356</f>
        <v>7</v>
      </c>
      <c r="AU356" s="542"/>
      <c r="AV356" s="545">
        <f>AD356+AJ356+AP356</f>
        <v>3</v>
      </c>
      <c r="AW356" s="546"/>
      <c r="AX356" s="527">
        <f>IF(AT356=0,0,(AV356/AT356)*100)</f>
        <v>42.857142857142854</v>
      </c>
      <c r="AY356" s="528"/>
      <c r="AZ356" s="519"/>
      <c r="BA356" s="520"/>
      <c r="BB356" s="523"/>
      <c r="BC356" s="524"/>
      <c r="BD356" s="527">
        <f>IF(AZ356=0,0,(BB356/AZ356)*100)</f>
        <v>0</v>
      </c>
      <c r="BE356" s="528"/>
      <c r="BF356" s="541">
        <f>AT356+AZ356</f>
        <v>7</v>
      </c>
      <c r="BG356" s="542"/>
      <c r="BH356" s="545">
        <f>AV356+BB356</f>
        <v>3</v>
      </c>
      <c r="BI356" s="546"/>
      <c r="BJ356" s="527">
        <f>IF(BF356=0,0,(BH356/BF356)*100)</f>
        <v>42.857142857142854</v>
      </c>
      <c r="BK356" s="528"/>
      <c r="BL356" s="549">
        <f>(AD356*2)+(AJ356*2)+(AP356*3)+BB356</f>
        <v>8</v>
      </c>
      <c r="BM356" s="550"/>
      <c r="BN356" s="551"/>
      <c r="BO356" s="501"/>
      <c r="BP356" s="501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06"/>
      <c r="C357" s="503" t="str">
        <f>IF(ROSTER!D$38="","",ROSTER!D$38)</f>
        <v>Calvert</v>
      </c>
      <c r="D357" s="504"/>
      <c r="E357" s="510"/>
      <c r="F357" s="512"/>
      <c r="G357" s="514"/>
      <c r="H357" s="517"/>
      <c r="I357" s="518"/>
      <c r="J357" s="521"/>
      <c r="K357" s="522"/>
      <c r="L357" s="525"/>
      <c r="M357" s="526"/>
      <c r="N357" s="539" t="s">
        <v>14</v>
      </c>
      <c r="O357" s="540"/>
      <c r="P357" s="521"/>
      <c r="Q357" s="522"/>
      <c r="R357" s="525"/>
      <c r="S357" s="526"/>
      <c r="T357" s="529"/>
      <c r="U357" s="530"/>
      <c r="V357" s="532"/>
      <c r="W357" s="518"/>
      <c r="X357" s="521"/>
      <c r="Y357" s="518"/>
      <c r="Z357" s="521"/>
      <c r="AA357" s="518"/>
      <c r="AB357" s="521"/>
      <c r="AC357" s="522"/>
      <c r="AD357" s="525"/>
      <c r="AE357" s="526"/>
      <c r="AF357" s="535"/>
      <c r="AG357" s="536"/>
      <c r="AH357" s="521"/>
      <c r="AI357" s="522"/>
      <c r="AJ357" s="525"/>
      <c r="AK357" s="526"/>
      <c r="AL357" s="529"/>
      <c r="AM357" s="530"/>
      <c r="AN357" s="521"/>
      <c r="AO357" s="522"/>
      <c r="AP357" s="525"/>
      <c r="AQ357" s="526"/>
      <c r="AR357" s="529"/>
      <c r="AS357" s="530"/>
      <c r="AT357" s="543"/>
      <c r="AU357" s="544"/>
      <c r="AV357" s="547"/>
      <c r="AW357" s="548"/>
      <c r="AX357" s="529"/>
      <c r="AY357" s="530"/>
      <c r="AZ357" s="521"/>
      <c r="BA357" s="522"/>
      <c r="BB357" s="525"/>
      <c r="BC357" s="526"/>
      <c r="BD357" s="529"/>
      <c r="BE357" s="530"/>
      <c r="BF357" s="543"/>
      <c r="BG357" s="544"/>
      <c r="BH357" s="547"/>
      <c r="BI357" s="548"/>
      <c r="BJ357" s="529"/>
      <c r="BK357" s="530"/>
      <c r="BL357" s="552"/>
      <c r="BM357" s="553"/>
      <c r="BN357" s="554"/>
      <c r="BO357" s="502"/>
      <c r="BP357" s="502"/>
      <c r="BQ357" s="54"/>
      <c r="BR357" s="54"/>
      <c r="BS357" s="54"/>
    </row>
    <row r="358" spans="1:71" ht="21.75" customHeight="1" x14ac:dyDescent="0.2">
      <c r="A358" s="54"/>
      <c r="B358" s="505" t="str">
        <f>IF(ROSTER!B40="","",ROSTER!B40)</f>
        <v>1</v>
      </c>
      <c r="C358" s="507" t="str">
        <f>IF(ROSTER!C$40="","",ROSTER!C$40)</f>
        <v>Amanda</v>
      </c>
      <c r="D358" s="508"/>
      <c r="E358" s="509"/>
      <c r="F358" s="511">
        <f>IF(E358="y",1,IF(E358="S",1,0))</f>
        <v>0</v>
      </c>
      <c r="G358" s="513">
        <f>IF(E358="S",1,0)</f>
        <v>0</v>
      </c>
      <c r="H358" s="515"/>
      <c r="I358" s="516"/>
      <c r="J358" s="519"/>
      <c r="K358" s="520"/>
      <c r="L358" s="523"/>
      <c r="M358" s="524"/>
      <c r="N358" s="537">
        <f>L358+J358</f>
        <v>0</v>
      </c>
      <c r="O358" s="538"/>
      <c r="P358" s="519"/>
      <c r="Q358" s="520"/>
      <c r="R358" s="523"/>
      <c r="S358" s="524"/>
      <c r="T358" s="527">
        <f t="shared" ref="T358" si="300">R358-P358</f>
        <v>0</v>
      </c>
      <c r="U358" s="528"/>
      <c r="V358" s="531"/>
      <c r="W358" s="516"/>
      <c r="X358" s="519"/>
      <c r="Y358" s="516"/>
      <c r="Z358" s="519"/>
      <c r="AA358" s="516"/>
      <c r="AB358" s="519"/>
      <c r="AC358" s="520"/>
      <c r="AD358" s="523"/>
      <c r="AE358" s="524"/>
      <c r="AF358" s="533">
        <f>IF(AB358=0,0,(AD358/AB358)*100)</f>
        <v>0</v>
      </c>
      <c r="AG358" s="534"/>
      <c r="AH358" s="519"/>
      <c r="AI358" s="520"/>
      <c r="AJ358" s="523"/>
      <c r="AK358" s="524"/>
      <c r="AL358" s="527">
        <f>IF(AH358=0,0,(AJ358/AH358)*100)</f>
        <v>0</v>
      </c>
      <c r="AM358" s="528"/>
      <c r="AN358" s="519"/>
      <c r="AO358" s="520"/>
      <c r="AP358" s="523"/>
      <c r="AQ358" s="524"/>
      <c r="AR358" s="527">
        <f>IF(AN358=0,0,(AP358/AN358)*100)</f>
        <v>0</v>
      </c>
      <c r="AS358" s="528"/>
      <c r="AT358" s="541">
        <f>AB358+AH358+AN358</f>
        <v>0</v>
      </c>
      <c r="AU358" s="542"/>
      <c r="AV358" s="545">
        <f>AD358+AJ358+AP358</f>
        <v>0</v>
      </c>
      <c r="AW358" s="546"/>
      <c r="AX358" s="527">
        <f>IF(AT358=0,0,(AV358/AT358)*100)</f>
        <v>0</v>
      </c>
      <c r="AY358" s="528"/>
      <c r="AZ358" s="519"/>
      <c r="BA358" s="520"/>
      <c r="BB358" s="523"/>
      <c r="BC358" s="524"/>
      <c r="BD358" s="527">
        <f>IF(AZ358=0,0,(BB358/AZ358)*100)</f>
        <v>0</v>
      </c>
      <c r="BE358" s="528"/>
      <c r="BF358" s="541">
        <f>AT358+AZ358</f>
        <v>0</v>
      </c>
      <c r="BG358" s="542"/>
      <c r="BH358" s="545">
        <f>AV358+BB358</f>
        <v>0</v>
      </c>
      <c r="BI358" s="546"/>
      <c r="BJ358" s="527">
        <f>IF(BF358=0,0,(BH358/BF358)*100)</f>
        <v>0</v>
      </c>
      <c r="BK358" s="528"/>
      <c r="BL358" s="549">
        <f>(AD358*2)+(AJ358*2)+(AP358*3)+BB358</f>
        <v>0</v>
      </c>
      <c r="BM358" s="550"/>
      <c r="BN358" s="551"/>
      <c r="BO358" s="501"/>
      <c r="BP358" s="501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06"/>
      <c r="C359" s="503" t="str">
        <f>IF(ROSTER!D$40="","",ROSTER!D$40)</f>
        <v>Barcello</v>
      </c>
      <c r="D359" s="504"/>
      <c r="E359" s="510"/>
      <c r="F359" s="512"/>
      <c r="G359" s="514"/>
      <c r="H359" s="517"/>
      <c r="I359" s="518"/>
      <c r="J359" s="521"/>
      <c r="K359" s="522"/>
      <c r="L359" s="525"/>
      <c r="M359" s="526"/>
      <c r="N359" s="539" t="s">
        <v>14</v>
      </c>
      <c r="O359" s="540"/>
      <c r="P359" s="521"/>
      <c r="Q359" s="522"/>
      <c r="R359" s="525"/>
      <c r="S359" s="526"/>
      <c r="T359" s="529"/>
      <c r="U359" s="530"/>
      <c r="V359" s="532"/>
      <c r="W359" s="518"/>
      <c r="X359" s="521"/>
      <c r="Y359" s="518"/>
      <c r="Z359" s="521"/>
      <c r="AA359" s="518"/>
      <c r="AB359" s="521"/>
      <c r="AC359" s="522"/>
      <c r="AD359" s="525"/>
      <c r="AE359" s="526"/>
      <c r="AF359" s="535"/>
      <c r="AG359" s="536"/>
      <c r="AH359" s="521"/>
      <c r="AI359" s="522"/>
      <c r="AJ359" s="525"/>
      <c r="AK359" s="526"/>
      <c r="AL359" s="529"/>
      <c r="AM359" s="530"/>
      <c r="AN359" s="521"/>
      <c r="AO359" s="522"/>
      <c r="AP359" s="525"/>
      <c r="AQ359" s="526"/>
      <c r="AR359" s="529"/>
      <c r="AS359" s="530"/>
      <c r="AT359" s="543"/>
      <c r="AU359" s="544"/>
      <c r="AV359" s="547"/>
      <c r="AW359" s="548"/>
      <c r="AX359" s="529"/>
      <c r="AY359" s="530"/>
      <c r="AZ359" s="521"/>
      <c r="BA359" s="522"/>
      <c r="BB359" s="525"/>
      <c r="BC359" s="526"/>
      <c r="BD359" s="529"/>
      <c r="BE359" s="530"/>
      <c r="BF359" s="543"/>
      <c r="BG359" s="544"/>
      <c r="BH359" s="547"/>
      <c r="BI359" s="548"/>
      <c r="BJ359" s="529"/>
      <c r="BK359" s="530"/>
      <c r="BL359" s="552"/>
      <c r="BM359" s="553"/>
      <c r="BN359" s="554"/>
      <c r="BO359" s="502"/>
      <c r="BP359" s="502"/>
      <c r="BQ359" s="54"/>
      <c r="BR359" s="54"/>
      <c r="BS359" s="54"/>
    </row>
    <row r="360" spans="1:71" ht="21.75" customHeight="1" x14ac:dyDescent="0.2">
      <c r="A360" s="54"/>
      <c r="B360" s="505" t="str">
        <f>IF(ROSTER!B42="","",ROSTER!B42)</f>
        <v>4</v>
      </c>
      <c r="C360" s="507" t="str">
        <f>IF(ROSTER!C$42="","",ROSTER!C$42)</f>
        <v>Arielle</v>
      </c>
      <c r="D360" s="508"/>
      <c r="E360" s="509"/>
      <c r="F360" s="511">
        <f>IF(E360="y",1,IF(E360="S",1,0))</f>
        <v>0</v>
      </c>
      <c r="G360" s="513">
        <f>IF(E360="S",1,0)</f>
        <v>0</v>
      </c>
      <c r="H360" s="515"/>
      <c r="I360" s="516"/>
      <c r="J360" s="519">
        <v>1</v>
      </c>
      <c r="K360" s="520"/>
      <c r="L360" s="523"/>
      <c r="M360" s="524"/>
      <c r="N360" s="537">
        <f>L360+J360</f>
        <v>1</v>
      </c>
      <c r="O360" s="538"/>
      <c r="P360" s="519">
        <v>1</v>
      </c>
      <c r="Q360" s="520"/>
      <c r="R360" s="523">
        <v>1</v>
      </c>
      <c r="S360" s="524"/>
      <c r="T360" s="527">
        <f t="shared" ref="T360" si="301">R360-P360</f>
        <v>0</v>
      </c>
      <c r="U360" s="528"/>
      <c r="V360" s="531"/>
      <c r="W360" s="516"/>
      <c r="X360" s="519"/>
      <c r="Y360" s="516"/>
      <c r="Z360" s="519"/>
      <c r="AA360" s="516"/>
      <c r="AB360" s="519"/>
      <c r="AC360" s="520"/>
      <c r="AD360" s="523"/>
      <c r="AE360" s="524"/>
      <c r="AF360" s="533">
        <f>IF(AB360=0,0,(AD360/AB360)*100)</f>
        <v>0</v>
      </c>
      <c r="AG360" s="534"/>
      <c r="AH360" s="519">
        <v>2</v>
      </c>
      <c r="AI360" s="520"/>
      <c r="AJ360" s="523">
        <v>1</v>
      </c>
      <c r="AK360" s="524"/>
      <c r="AL360" s="527">
        <f>IF(AH360=0,0,(AJ360/AH360)*100)</f>
        <v>50</v>
      </c>
      <c r="AM360" s="528"/>
      <c r="AN360" s="519">
        <v>3</v>
      </c>
      <c r="AO360" s="520"/>
      <c r="AP360" s="523">
        <v>0</v>
      </c>
      <c r="AQ360" s="524"/>
      <c r="AR360" s="527">
        <f>IF(AN360=0,0,(AP360/AN360)*100)</f>
        <v>0</v>
      </c>
      <c r="AS360" s="528"/>
      <c r="AT360" s="541">
        <f>AB360+AH360+AN360</f>
        <v>5</v>
      </c>
      <c r="AU360" s="542"/>
      <c r="AV360" s="545">
        <f>AD360+AJ360+AP360</f>
        <v>1</v>
      </c>
      <c r="AW360" s="546"/>
      <c r="AX360" s="527">
        <f>IF(AT360=0,0,(AV360/AT360)*100)</f>
        <v>20</v>
      </c>
      <c r="AY360" s="528"/>
      <c r="AZ360" s="519"/>
      <c r="BA360" s="520"/>
      <c r="BB360" s="523"/>
      <c r="BC360" s="524"/>
      <c r="BD360" s="527">
        <f>IF(AZ360=0,0,(BB360/AZ360)*100)</f>
        <v>0</v>
      </c>
      <c r="BE360" s="528"/>
      <c r="BF360" s="541">
        <f>AT360+AZ360</f>
        <v>5</v>
      </c>
      <c r="BG360" s="542"/>
      <c r="BH360" s="545">
        <f>AV360+BB360</f>
        <v>1</v>
      </c>
      <c r="BI360" s="546"/>
      <c r="BJ360" s="527">
        <f>IF(BF360=0,0,(BH360/BF360)*100)</f>
        <v>20</v>
      </c>
      <c r="BK360" s="528"/>
      <c r="BL360" s="549">
        <f>(AD360*2)+(AJ360*2)+(AP360*3)+BB360</f>
        <v>2</v>
      </c>
      <c r="BM360" s="550"/>
      <c r="BN360" s="551"/>
      <c r="BO360" s="501"/>
      <c r="BP360" s="501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06"/>
      <c r="C361" s="503" t="str">
        <f>IF(ROSTER!D$42="","",ROSTER!D$42)</f>
        <v>Mackey-Williams</v>
      </c>
      <c r="D361" s="504"/>
      <c r="E361" s="510"/>
      <c r="F361" s="512"/>
      <c r="G361" s="514"/>
      <c r="H361" s="517"/>
      <c r="I361" s="518"/>
      <c r="J361" s="521"/>
      <c r="K361" s="522"/>
      <c r="L361" s="525"/>
      <c r="M361" s="526"/>
      <c r="N361" s="539" t="s">
        <v>14</v>
      </c>
      <c r="O361" s="540"/>
      <c r="P361" s="521"/>
      <c r="Q361" s="522"/>
      <c r="R361" s="525"/>
      <c r="S361" s="526"/>
      <c r="T361" s="529"/>
      <c r="U361" s="530"/>
      <c r="V361" s="532"/>
      <c r="W361" s="518"/>
      <c r="X361" s="521"/>
      <c r="Y361" s="518"/>
      <c r="Z361" s="521"/>
      <c r="AA361" s="518"/>
      <c r="AB361" s="521"/>
      <c r="AC361" s="522"/>
      <c r="AD361" s="525"/>
      <c r="AE361" s="526"/>
      <c r="AF361" s="535"/>
      <c r="AG361" s="536"/>
      <c r="AH361" s="521"/>
      <c r="AI361" s="522"/>
      <c r="AJ361" s="525"/>
      <c r="AK361" s="526"/>
      <c r="AL361" s="529"/>
      <c r="AM361" s="530"/>
      <c r="AN361" s="521"/>
      <c r="AO361" s="522"/>
      <c r="AP361" s="525"/>
      <c r="AQ361" s="526"/>
      <c r="AR361" s="529"/>
      <c r="AS361" s="530"/>
      <c r="AT361" s="543"/>
      <c r="AU361" s="544"/>
      <c r="AV361" s="547"/>
      <c r="AW361" s="548"/>
      <c r="AX361" s="529"/>
      <c r="AY361" s="530"/>
      <c r="AZ361" s="521"/>
      <c r="BA361" s="522"/>
      <c r="BB361" s="525"/>
      <c r="BC361" s="526"/>
      <c r="BD361" s="529"/>
      <c r="BE361" s="530"/>
      <c r="BF361" s="543"/>
      <c r="BG361" s="544"/>
      <c r="BH361" s="547"/>
      <c r="BI361" s="548"/>
      <c r="BJ361" s="529"/>
      <c r="BK361" s="530"/>
      <c r="BL361" s="552"/>
      <c r="BM361" s="553"/>
      <c r="BN361" s="554"/>
      <c r="BO361" s="502"/>
      <c r="BP361" s="502"/>
      <c r="BQ361" s="54"/>
      <c r="BR361" s="54"/>
      <c r="BS361" s="54"/>
    </row>
    <row r="362" spans="1:71" ht="21.75" customHeight="1" x14ac:dyDescent="0.2">
      <c r="A362" s="54"/>
      <c r="B362" s="505" t="str">
        <f>IF(ROSTER!B44="","",ROSTER!B44)</f>
        <v/>
      </c>
      <c r="C362" s="507" t="str">
        <f>IF(ROSTER!C$44="","",ROSTER!C$44)</f>
        <v>Rose</v>
      </c>
      <c r="D362" s="508"/>
      <c r="E362" s="509"/>
      <c r="F362" s="511">
        <f>IF(E362="y",1,IF(E362="S",1,0))</f>
        <v>0</v>
      </c>
      <c r="G362" s="513">
        <f>IF(E362="S",1,0)</f>
        <v>0</v>
      </c>
      <c r="H362" s="515"/>
      <c r="I362" s="516"/>
      <c r="J362" s="519">
        <v>2</v>
      </c>
      <c r="K362" s="520"/>
      <c r="L362" s="523">
        <v>1</v>
      </c>
      <c r="M362" s="524"/>
      <c r="N362" s="537">
        <f>L362+J362</f>
        <v>3</v>
      </c>
      <c r="O362" s="538"/>
      <c r="P362" s="519"/>
      <c r="Q362" s="520"/>
      <c r="R362" s="523"/>
      <c r="S362" s="524"/>
      <c r="T362" s="527">
        <f t="shared" ref="T362" si="302">R362-P362</f>
        <v>0</v>
      </c>
      <c r="U362" s="528"/>
      <c r="V362" s="531"/>
      <c r="W362" s="516"/>
      <c r="X362" s="519"/>
      <c r="Y362" s="516"/>
      <c r="Z362" s="519"/>
      <c r="AA362" s="516"/>
      <c r="AB362" s="519"/>
      <c r="AC362" s="520"/>
      <c r="AD362" s="523"/>
      <c r="AE362" s="524"/>
      <c r="AF362" s="533">
        <f>IF(AB362=0,0,(AD362/AB362)*100)</f>
        <v>0</v>
      </c>
      <c r="AG362" s="534"/>
      <c r="AH362" s="519">
        <v>1</v>
      </c>
      <c r="AI362" s="520"/>
      <c r="AJ362" s="523">
        <v>0</v>
      </c>
      <c r="AK362" s="524"/>
      <c r="AL362" s="527">
        <f>IF(AH362=0,0,(AJ362/AH362)*100)</f>
        <v>0</v>
      </c>
      <c r="AM362" s="528"/>
      <c r="AN362" s="519"/>
      <c r="AO362" s="520"/>
      <c r="AP362" s="523"/>
      <c r="AQ362" s="524"/>
      <c r="AR362" s="527">
        <f>IF(AN362=0,0,(AP362/AN362)*100)</f>
        <v>0</v>
      </c>
      <c r="AS362" s="528"/>
      <c r="AT362" s="541">
        <f>AB362+AH362+AN362</f>
        <v>1</v>
      </c>
      <c r="AU362" s="542"/>
      <c r="AV362" s="545">
        <f>AD362+AJ362+AP362</f>
        <v>0</v>
      </c>
      <c r="AW362" s="546"/>
      <c r="AX362" s="527">
        <f>IF(AT362=0,0,(AV362/AT362)*100)</f>
        <v>0</v>
      </c>
      <c r="AY362" s="528"/>
      <c r="AZ362" s="519"/>
      <c r="BA362" s="520"/>
      <c r="BB362" s="523"/>
      <c r="BC362" s="524"/>
      <c r="BD362" s="527">
        <f>IF(AZ362=0,0,(BB362/AZ362)*100)</f>
        <v>0</v>
      </c>
      <c r="BE362" s="528"/>
      <c r="BF362" s="541">
        <f>AT362+AZ362</f>
        <v>1</v>
      </c>
      <c r="BG362" s="542"/>
      <c r="BH362" s="545">
        <f>AV362+BB362</f>
        <v>0</v>
      </c>
      <c r="BI362" s="546"/>
      <c r="BJ362" s="527">
        <f>IF(BF362=0,0,(BH362/BF362)*100)</f>
        <v>0</v>
      </c>
      <c r="BK362" s="528"/>
      <c r="BL362" s="549">
        <f>(AD362*2)+(AJ362*2)+(AP362*3)+BB362</f>
        <v>0</v>
      </c>
      <c r="BM362" s="550"/>
      <c r="BN362" s="551"/>
      <c r="BO362" s="501"/>
      <c r="BP362" s="501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06"/>
      <c r="C363" s="503" t="str">
        <f>IF(ROSTER!D$44="","",ROSTER!D$44)</f>
        <v>Bubakar</v>
      </c>
      <c r="D363" s="504"/>
      <c r="E363" s="510"/>
      <c r="F363" s="512"/>
      <c r="G363" s="514"/>
      <c r="H363" s="517"/>
      <c r="I363" s="518"/>
      <c r="J363" s="521"/>
      <c r="K363" s="522"/>
      <c r="L363" s="525"/>
      <c r="M363" s="526"/>
      <c r="N363" s="539" t="s">
        <v>14</v>
      </c>
      <c r="O363" s="540"/>
      <c r="P363" s="521"/>
      <c r="Q363" s="522"/>
      <c r="R363" s="525"/>
      <c r="S363" s="526"/>
      <c r="T363" s="529"/>
      <c r="U363" s="530"/>
      <c r="V363" s="532"/>
      <c r="W363" s="518"/>
      <c r="X363" s="521"/>
      <c r="Y363" s="518"/>
      <c r="Z363" s="521"/>
      <c r="AA363" s="518"/>
      <c r="AB363" s="521"/>
      <c r="AC363" s="522"/>
      <c r="AD363" s="525"/>
      <c r="AE363" s="526"/>
      <c r="AF363" s="535"/>
      <c r="AG363" s="536"/>
      <c r="AH363" s="521"/>
      <c r="AI363" s="522"/>
      <c r="AJ363" s="525"/>
      <c r="AK363" s="526"/>
      <c r="AL363" s="529"/>
      <c r="AM363" s="530"/>
      <c r="AN363" s="521"/>
      <c r="AO363" s="522"/>
      <c r="AP363" s="525"/>
      <c r="AQ363" s="526"/>
      <c r="AR363" s="529"/>
      <c r="AS363" s="530"/>
      <c r="AT363" s="543"/>
      <c r="AU363" s="544"/>
      <c r="AV363" s="547"/>
      <c r="AW363" s="548"/>
      <c r="AX363" s="529"/>
      <c r="AY363" s="530"/>
      <c r="AZ363" s="521"/>
      <c r="BA363" s="522"/>
      <c r="BB363" s="525"/>
      <c r="BC363" s="526"/>
      <c r="BD363" s="529"/>
      <c r="BE363" s="530"/>
      <c r="BF363" s="543"/>
      <c r="BG363" s="544"/>
      <c r="BH363" s="547"/>
      <c r="BI363" s="548"/>
      <c r="BJ363" s="529"/>
      <c r="BK363" s="530"/>
      <c r="BL363" s="552"/>
      <c r="BM363" s="553"/>
      <c r="BN363" s="554"/>
      <c r="BO363" s="502"/>
      <c r="BP363" s="502"/>
      <c r="BQ363" s="54"/>
      <c r="BR363" s="54"/>
      <c r="BS363" s="54"/>
    </row>
    <row r="364" spans="1:71" ht="21.75" customHeight="1" x14ac:dyDescent="0.2">
      <c r="A364" s="54"/>
      <c r="B364" s="505" t="str">
        <f>IF(ROSTER!B46="","",ROSTER!B46)</f>
        <v/>
      </c>
      <c r="C364" s="507" t="str">
        <f>IF(ROSTER!C$46="","",ROSTER!C$46)</f>
        <v/>
      </c>
      <c r="D364" s="508"/>
      <c r="E364" s="509"/>
      <c r="F364" s="511">
        <f>IF(E364="y",1,IF(E364="S",1,0))</f>
        <v>0</v>
      </c>
      <c r="G364" s="513">
        <f>IF(E364="S",1,0)</f>
        <v>0</v>
      </c>
      <c r="H364" s="515"/>
      <c r="I364" s="516"/>
      <c r="J364" s="519"/>
      <c r="K364" s="520"/>
      <c r="L364" s="523"/>
      <c r="M364" s="524"/>
      <c r="N364" s="537">
        <f>L364+J364</f>
        <v>0</v>
      </c>
      <c r="O364" s="538"/>
      <c r="P364" s="519"/>
      <c r="Q364" s="520"/>
      <c r="R364" s="523"/>
      <c r="S364" s="524"/>
      <c r="T364" s="527">
        <f t="shared" ref="T364" si="303">R364-P364</f>
        <v>0</v>
      </c>
      <c r="U364" s="528"/>
      <c r="V364" s="531"/>
      <c r="W364" s="516"/>
      <c r="X364" s="519"/>
      <c r="Y364" s="516"/>
      <c r="Z364" s="519"/>
      <c r="AA364" s="516"/>
      <c r="AB364" s="519"/>
      <c r="AC364" s="520"/>
      <c r="AD364" s="523"/>
      <c r="AE364" s="524"/>
      <c r="AF364" s="533">
        <f>IF(AB364=0,0,(AD364/AB364)*100)</f>
        <v>0</v>
      </c>
      <c r="AG364" s="534"/>
      <c r="AH364" s="519"/>
      <c r="AI364" s="520"/>
      <c r="AJ364" s="523"/>
      <c r="AK364" s="524"/>
      <c r="AL364" s="527">
        <f>IF(AH364=0,0,(AJ364/AH364)*100)</f>
        <v>0</v>
      </c>
      <c r="AM364" s="528"/>
      <c r="AN364" s="519"/>
      <c r="AO364" s="520"/>
      <c r="AP364" s="523"/>
      <c r="AQ364" s="524"/>
      <c r="AR364" s="527">
        <f>IF(AN364=0,0,(AP364/AN364)*100)</f>
        <v>0</v>
      </c>
      <c r="AS364" s="528"/>
      <c r="AT364" s="541">
        <f>AB364+AH364+AN364</f>
        <v>0</v>
      </c>
      <c r="AU364" s="542"/>
      <c r="AV364" s="545">
        <f>AD364+AJ364+AP364</f>
        <v>0</v>
      </c>
      <c r="AW364" s="546"/>
      <c r="AX364" s="527">
        <f>IF(AT364=0,0,(AV364/AT364)*100)</f>
        <v>0</v>
      </c>
      <c r="AY364" s="528"/>
      <c r="AZ364" s="519"/>
      <c r="BA364" s="520"/>
      <c r="BB364" s="523"/>
      <c r="BC364" s="524"/>
      <c r="BD364" s="527">
        <f>IF(AZ364=0,0,(BB364/AZ364)*100)</f>
        <v>0</v>
      </c>
      <c r="BE364" s="528"/>
      <c r="BF364" s="541">
        <f>AT364+AZ364</f>
        <v>0</v>
      </c>
      <c r="BG364" s="542"/>
      <c r="BH364" s="545">
        <f>AV364+BB364</f>
        <v>0</v>
      </c>
      <c r="BI364" s="546"/>
      <c r="BJ364" s="527">
        <f>IF(BF364=0,0,(BH364/BF364)*100)</f>
        <v>0</v>
      </c>
      <c r="BK364" s="528"/>
      <c r="BL364" s="549">
        <f>(AD364*2)+(AJ364*2)+(AP364*3)+BB364</f>
        <v>0</v>
      </c>
      <c r="BM364" s="550"/>
      <c r="BN364" s="551"/>
      <c r="BO364" s="499" t="e">
        <f>(BL364*BR$74)+(N364*BR$75)+(X364*BR$76)+(R364*BR$77)+(V364*BR$78)+(Z364*BR$79)</f>
        <v>#REF!</v>
      </c>
      <c r="BP364" s="501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06"/>
      <c r="C365" s="503" t="str">
        <f>IF(ROSTER!D$46="","",ROSTER!D$46)</f>
        <v/>
      </c>
      <c r="D365" s="504"/>
      <c r="E365" s="510"/>
      <c r="F365" s="512"/>
      <c r="G365" s="514"/>
      <c r="H365" s="517"/>
      <c r="I365" s="518"/>
      <c r="J365" s="521"/>
      <c r="K365" s="522"/>
      <c r="L365" s="525"/>
      <c r="M365" s="526"/>
      <c r="N365" s="539" t="s">
        <v>14</v>
      </c>
      <c r="O365" s="540"/>
      <c r="P365" s="521"/>
      <c r="Q365" s="522"/>
      <c r="R365" s="525"/>
      <c r="S365" s="526"/>
      <c r="T365" s="529"/>
      <c r="U365" s="530"/>
      <c r="V365" s="532"/>
      <c r="W365" s="518"/>
      <c r="X365" s="521"/>
      <c r="Y365" s="518"/>
      <c r="Z365" s="521"/>
      <c r="AA365" s="518"/>
      <c r="AB365" s="521"/>
      <c r="AC365" s="522"/>
      <c r="AD365" s="525"/>
      <c r="AE365" s="526"/>
      <c r="AF365" s="535"/>
      <c r="AG365" s="536"/>
      <c r="AH365" s="521"/>
      <c r="AI365" s="522"/>
      <c r="AJ365" s="525"/>
      <c r="AK365" s="526"/>
      <c r="AL365" s="529"/>
      <c r="AM365" s="530"/>
      <c r="AN365" s="521"/>
      <c r="AO365" s="522"/>
      <c r="AP365" s="525"/>
      <c r="AQ365" s="526"/>
      <c r="AR365" s="529"/>
      <c r="AS365" s="530"/>
      <c r="AT365" s="543"/>
      <c r="AU365" s="544"/>
      <c r="AV365" s="547"/>
      <c r="AW365" s="548"/>
      <c r="AX365" s="529"/>
      <c r="AY365" s="530"/>
      <c r="AZ365" s="521"/>
      <c r="BA365" s="522"/>
      <c r="BB365" s="525"/>
      <c r="BC365" s="526"/>
      <c r="BD365" s="529"/>
      <c r="BE365" s="530"/>
      <c r="BF365" s="543"/>
      <c r="BG365" s="544"/>
      <c r="BH365" s="547"/>
      <c r="BI365" s="548"/>
      <c r="BJ365" s="529"/>
      <c r="BK365" s="530"/>
      <c r="BL365" s="552"/>
      <c r="BM365" s="553"/>
      <c r="BN365" s="554"/>
      <c r="BO365" s="500"/>
      <c r="BP365" s="502"/>
      <c r="BQ365" s="54"/>
      <c r="BR365" s="54"/>
      <c r="BS365" s="54"/>
    </row>
    <row r="366" spans="1:71" ht="21.75" customHeight="1" x14ac:dyDescent="0.2">
      <c r="A366" s="54"/>
      <c r="B366" s="505" t="str">
        <f>IF(ROSTER!B48="","",ROSTER!B48)</f>
        <v/>
      </c>
      <c r="C366" s="507" t="str">
        <f>IF(ROSTER!C$48="","",ROSTER!C$48)</f>
        <v/>
      </c>
      <c r="D366" s="508"/>
      <c r="E366" s="509"/>
      <c r="F366" s="511">
        <f t="shared" ref="F366" si="304">IF(E366="y",1,IF(E366="S",1,0))</f>
        <v>0</v>
      </c>
      <c r="G366" s="513">
        <f t="shared" ref="G366" si="305">IF(E366="S",1,0)</f>
        <v>0</v>
      </c>
      <c r="H366" s="515"/>
      <c r="I366" s="516"/>
      <c r="J366" s="519"/>
      <c r="K366" s="520"/>
      <c r="L366" s="523"/>
      <c r="M366" s="524"/>
      <c r="N366" s="537">
        <f t="shared" ref="N366" si="306">L366+J366</f>
        <v>0</v>
      </c>
      <c r="O366" s="538"/>
      <c r="P366" s="519"/>
      <c r="Q366" s="520"/>
      <c r="R366" s="523"/>
      <c r="S366" s="524"/>
      <c r="T366" s="527">
        <f t="shared" ref="T366" si="307">R366-P366</f>
        <v>0</v>
      </c>
      <c r="U366" s="528"/>
      <c r="V366" s="531"/>
      <c r="W366" s="516"/>
      <c r="X366" s="519"/>
      <c r="Y366" s="516"/>
      <c r="Z366" s="519"/>
      <c r="AA366" s="516"/>
      <c r="AB366" s="519"/>
      <c r="AC366" s="520"/>
      <c r="AD366" s="523"/>
      <c r="AE366" s="524"/>
      <c r="AF366" s="533"/>
      <c r="AG366" s="534"/>
      <c r="AH366" s="519"/>
      <c r="AI366" s="520"/>
      <c r="AJ366" s="523"/>
      <c r="AK366" s="524"/>
      <c r="AL366" s="527">
        <f t="shared" ref="AL366" si="308">IF(AH366=0,0,(AJ366/AH366)*100)</f>
        <v>0</v>
      </c>
      <c r="AM366" s="528"/>
      <c r="AN366" s="519"/>
      <c r="AO366" s="520"/>
      <c r="AP366" s="523"/>
      <c r="AQ366" s="524"/>
      <c r="AR366" s="527">
        <f t="shared" ref="AR366" si="309">IF(AN366=0,0,(AP366/AN366)*100)</f>
        <v>0</v>
      </c>
      <c r="AS366" s="528"/>
      <c r="AT366" s="541">
        <f t="shared" ref="AT366" si="310">AB366+AH366+AN366</f>
        <v>0</v>
      </c>
      <c r="AU366" s="542"/>
      <c r="AV366" s="545">
        <f t="shared" ref="AV366" si="311">AD366+AJ366+AP366</f>
        <v>0</v>
      </c>
      <c r="AW366" s="546"/>
      <c r="AX366" s="527">
        <f t="shared" ref="AX366" si="312">IF(AT366=0,0,(AV366/AT366)*100)</f>
        <v>0</v>
      </c>
      <c r="AY366" s="528"/>
      <c r="AZ366" s="519"/>
      <c r="BA366" s="520"/>
      <c r="BB366" s="523"/>
      <c r="BC366" s="524"/>
      <c r="BD366" s="527">
        <f t="shared" ref="BD366" si="313">IF(AZ366=0,0,(BB366/AZ366)*100)</f>
        <v>0</v>
      </c>
      <c r="BE366" s="528"/>
      <c r="BF366" s="541">
        <f t="shared" ref="BF366" si="314">AT366+AZ366</f>
        <v>0</v>
      </c>
      <c r="BG366" s="542"/>
      <c r="BH366" s="545">
        <f t="shared" ref="BH366" si="315">AV366+BB366</f>
        <v>0</v>
      </c>
      <c r="BI366" s="546"/>
      <c r="BJ366" s="527">
        <f t="shared" ref="BJ366" si="316">IF(BF366=0,0,(BH366/BF366)*100)</f>
        <v>0</v>
      </c>
      <c r="BK366" s="528"/>
      <c r="BL366" s="549">
        <f t="shared" ref="BL366" si="317">(AD366*2)+(AJ366*2)+(AP366*3)+BB366</f>
        <v>0</v>
      </c>
      <c r="BM366" s="550"/>
      <c r="BN366" s="551"/>
      <c r="BO366" s="499" t="e">
        <f>(BL366*BR$74)+(N366*BR$75)+(X366*BR$76)+(R366*BR$77)+(V366*BR$78)+(Z366*BR$79)</f>
        <v>#REF!</v>
      </c>
      <c r="BP366" s="501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06"/>
      <c r="C367" s="503" t="str">
        <f>IF(ROSTER!D$48="","",ROSTER!D$48)</f>
        <v/>
      </c>
      <c r="D367" s="504"/>
      <c r="E367" s="510"/>
      <c r="F367" s="512"/>
      <c r="G367" s="514"/>
      <c r="H367" s="517"/>
      <c r="I367" s="518"/>
      <c r="J367" s="521"/>
      <c r="K367" s="522"/>
      <c r="L367" s="525"/>
      <c r="M367" s="526"/>
      <c r="N367" s="539" t="s">
        <v>14</v>
      </c>
      <c r="O367" s="540"/>
      <c r="P367" s="521"/>
      <c r="Q367" s="522"/>
      <c r="R367" s="525"/>
      <c r="S367" s="526"/>
      <c r="T367" s="529"/>
      <c r="U367" s="530"/>
      <c r="V367" s="532"/>
      <c r="W367" s="518"/>
      <c r="X367" s="521"/>
      <c r="Y367" s="518"/>
      <c r="Z367" s="521"/>
      <c r="AA367" s="518"/>
      <c r="AB367" s="521"/>
      <c r="AC367" s="522"/>
      <c r="AD367" s="525"/>
      <c r="AE367" s="526"/>
      <c r="AF367" s="535"/>
      <c r="AG367" s="536"/>
      <c r="AH367" s="521"/>
      <c r="AI367" s="522"/>
      <c r="AJ367" s="525"/>
      <c r="AK367" s="526"/>
      <c r="AL367" s="529"/>
      <c r="AM367" s="530"/>
      <c r="AN367" s="521"/>
      <c r="AO367" s="522"/>
      <c r="AP367" s="525"/>
      <c r="AQ367" s="526"/>
      <c r="AR367" s="529"/>
      <c r="AS367" s="530"/>
      <c r="AT367" s="543"/>
      <c r="AU367" s="544"/>
      <c r="AV367" s="547"/>
      <c r="AW367" s="548"/>
      <c r="AX367" s="529"/>
      <c r="AY367" s="530"/>
      <c r="AZ367" s="521"/>
      <c r="BA367" s="522"/>
      <c r="BB367" s="525"/>
      <c r="BC367" s="526"/>
      <c r="BD367" s="529"/>
      <c r="BE367" s="530"/>
      <c r="BF367" s="543"/>
      <c r="BG367" s="544"/>
      <c r="BH367" s="547"/>
      <c r="BI367" s="548"/>
      <c r="BJ367" s="529"/>
      <c r="BK367" s="530"/>
      <c r="BL367" s="552"/>
      <c r="BM367" s="553"/>
      <c r="BN367" s="554"/>
      <c r="BO367" s="500"/>
      <c r="BP367" s="502"/>
      <c r="BQ367" s="54"/>
      <c r="BR367" s="54"/>
      <c r="BS367" s="54"/>
    </row>
    <row r="368" spans="1:71" ht="21.75" customHeight="1" x14ac:dyDescent="0.2">
      <c r="A368" s="54"/>
      <c r="B368" s="505" t="str">
        <f>IF(ROSTER!B50="","",ROSTER!B50)</f>
        <v/>
      </c>
      <c r="C368" s="507" t="str">
        <f>IF(ROSTER!C$50="","",ROSTER!C$50)</f>
        <v/>
      </c>
      <c r="D368" s="508"/>
      <c r="E368" s="509"/>
      <c r="F368" s="511">
        <f t="shared" ref="F368" si="318">IF(E368="y",1,IF(E368="S",1,0))</f>
        <v>0</v>
      </c>
      <c r="G368" s="513">
        <f t="shared" ref="G368" si="319">IF(E368="S",1,0)</f>
        <v>0</v>
      </c>
      <c r="H368" s="515"/>
      <c r="I368" s="516"/>
      <c r="J368" s="519"/>
      <c r="K368" s="520"/>
      <c r="L368" s="523"/>
      <c r="M368" s="524"/>
      <c r="N368" s="537">
        <f t="shared" ref="N368" si="320">L368+J368</f>
        <v>0</v>
      </c>
      <c r="O368" s="538"/>
      <c r="P368" s="519"/>
      <c r="Q368" s="520"/>
      <c r="R368" s="523"/>
      <c r="S368" s="524"/>
      <c r="T368" s="527">
        <f t="shared" ref="T368" si="321">R368-P368</f>
        <v>0</v>
      </c>
      <c r="U368" s="528"/>
      <c r="V368" s="531"/>
      <c r="W368" s="516"/>
      <c r="X368" s="519"/>
      <c r="Y368" s="516"/>
      <c r="Z368" s="519"/>
      <c r="AA368" s="516"/>
      <c r="AB368" s="519"/>
      <c r="AC368" s="520"/>
      <c r="AD368" s="523"/>
      <c r="AE368" s="524"/>
      <c r="AF368" s="533"/>
      <c r="AG368" s="534"/>
      <c r="AH368" s="519"/>
      <c r="AI368" s="520"/>
      <c r="AJ368" s="523"/>
      <c r="AK368" s="524"/>
      <c r="AL368" s="527">
        <f t="shared" ref="AL368" si="322">IF(AH368=0,0,(AJ368/AH368)*100)</f>
        <v>0</v>
      </c>
      <c r="AM368" s="528"/>
      <c r="AN368" s="519"/>
      <c r="AO368" s="520"/>
      <c r="AP368" s="523"/>
      <c r="AQ368" s="524"/>
      <c r="AR368" s="527">
        <f t="shared" ref="AR368" si="323">IF(AN368=0,0,(AP368/AN368)*100)</f>
        <v>0</v>
      </c>
      <c r="AS368" s="528"/>
      <c r="AT368" s="541">
        <f t="shared" ref="AT368" si="324">AB368+AH368+AN368</f>
        <v>0</v>
      </c>
      <c r="AU368" s="542"/>
      <c r="AV368" s="545">
        <f t="shared" ref="AV368" si="325">AD368+AJ368+AP368</f>
        <v>0</v>
      </c>
      <c r="AW368" s="546"/>
      <c r="AX368" s="527">
        <f t="shared" ref="AX368" si="326">IF(AT368=0,0,(AV368/AT368)*100)</f>
        <v>0</v>
      </c>
      <c r="AY368" s="528"/>
      <c r="AZ368" s="519"/>
      <c r="BA368" s="520"/>
      <c r="BB368" s="523"/>
      <c r="BC368" s="524"/>
      <c r="BD368" s="527">
        <f t="shared" ref="BD368" si="327">IF(AZ368=0,0,(BB368/AZ368)*100)</f>
        <v>0</v>
      </c>
      <c r="BE368" s="528"/>
      <c r="BF368" s="541">
        <f t="shared" ref="BF368" si="328">AT368+AZ368</f>
        <v>0</v>
      </c>
      <c r="BG368" s="542"/>
      <c r="BH368" s="545">
        <f t="shared" ref="BH368" si="329">AV368+BB368</f>
        <v>0</v>
      </c>
      <c r="BI368" s="546"/>
      <c r="BJ368" s="527">
        <f t="shared" ref="BJ368" si="330">IF(BF368=0,0,(BH368/BF368)*100)</f>
        <v>0</v>
      </c>
      <c r="BK368" s="528"/>
      <c r="BL368" s="549">
        <f t="shared" ref="BL368" si="331">(AD368*2)+(AJ368*2)+(AP368*3)+BB368</f>
        <v>0</v>
      </c>
      <c r="BM368" s="550"/>
      <c r="BN368" s="551"/>
      <c r="BO368" s="499" t="e">
        <f>(BL368*BR$74)+(N368*BR$75)+(X368*BR$76)+(R368*BR$77)+(V368*BR$78)+(Z368*BR$79)</f>
        <v>#REF!</v>
      </c>
      <c r="BP368" s="501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06"/>
      <c r="C369" s="503" t="str">
        <f>IF(ROSTER!D$50="","",ROSTER!D$50)</f>
        <v/>
      </c>
      <c r="D369" s="504"/>
      <c r="E369" s="510"/>
      <c r="F369" s="512"/>
      <c r="G369" s="514"/>
      <c r="H369" s="517"/>
      <c r="I369" s="518"/>
      <c r="J369" s="521"/>
      <c r="K369" s="522"/>
      <c r="L369" s="525"/>
      <c r="M369" s="526"/>
      <c r="N369" s="539" t="s">
        <v>14</v>
      </c>
      <c r="O369" s="540"/>
      <c r="P369" s="521"/>
      <c r="Q369" s="522"/>
      <c r="R369" s="525"/>
      <c r="S369" s="526"/>
      <c r="T369" s="529"/>
      <c r="U369" s="530"/>
      <c r="V369" s="532"/>
      <c r="W369" s="518"/>
      <c r="X369" s="521"/>
      <c r="Y369" s="518"/>
      <c r="Z369" s="521"/>
      <c r="AA369" s="518"/>
      <c r="AB369" s="521"/>
      <c r="AC369" s="522"/>
      <c r="AD369" s="525"/>
      <c r="AE369" s="526"/>
      <c r="AF369" s="535"/>
      <c r="AG369" s="536"/>
      <c r="AH369" s="521"/>
      <c r="AI369" s="522"/>
      <c r="AJ369" s="525"/>
      <c r="AK369" s="526"/>
      <c r="AL369" s="529"/>
      <c r="AM369" s="530"/>
      <c r="AN369" s="521"/>
      <c r="AO369" s="522"/>
      <c r="AP369" s="525"/>
      <c r="AQ369" s="526"/>
      <c r="AR369" s="529"/>
      <c r="AS369" s="530"/>
      <c r="AT369" s="543"/>
      <c r="AU369" s="544"/>
      <c r="AV369" s="547"/>
      <c r="AW369" s="548"/>
      <c r="AX369" s="529"/>
      <c r="AY369" s="530"/>
      <c r="AZ369" s="521"/>
      <c r="BA369" s="522"/>
      <c r="BB369" s="525"/>
      <c r="BC369" s="526"/>
      <c r="BD369" s="529"/>
      <c r="BE369" s="530"/>
      <c r="BF369" s="543"/>
      <c r="BG369" s="544"/>
      <c r="BH369" s="547"/>
      <c r="BI369" s="548"/>
      <c r="BJ369" s="529"/>
      <c r="BK369" s="530"/>
      <c r="BL369" s="552"/>
      <c r="BM369" s="553"/>
      <c r="BN369" s="554"/>
      <c r="BO369" s="500"/>
      <c r="BP369" s="502"/>
      <c r="BQ369" s="54"/>
      <c r="BR369" s="54"/>
      <c r="BS369" s="54"/>
    </row>
    <row r="370" spans="1:71" s="335" customFormat="1" ht="33.5" customHeight="1" x14ac:dyDescent="0.35">
      <c r="A370" s="333"/>
      <c r="B370" s="631"/>
      <c r="C370" s="627"/>
      <c r="D370" s="627" t="s">
        <v>10</v>
      </c>
      <c r="E370" s="628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49"/>
      <c r="BL370" s="643">
        <f>SUM(BL326:BN369)</f>
        <v>38</v>
      </c>
      <c r="BM370" s="644"/>
      <c r="BN370" s="645"/>
      <c r="BO370" s="499" t="e">
        <f>(BL370*BR$74)+(N370*BR$75)+(X370*BR$76)+(R370*BR$77)+(V370*BR$78)+(Z370*BR$79)</f>
        <v>#REF!</v>
      </c>
      <c r="BP370" s="501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32"/>
      <c r="C371" s="629"/>
      <c r="D371" s="629"/>
      <c r="E371" s="630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50"/>
      <c r="BL371" s="646"/>
      <c r="BM371" s="647"/>
      <c r="BN371" s="648"/>
      <c r="BO371" s="500"/>
      <c r="BP371" s="502"/>
      <c r="BQ371" s="333"/>
      <c r="BR371" s="333"/>
      <c r="BS371" s="333"/>
    </row>
    <row r="372" spans="1:71" s="341" customFormat="1" ht="48.25" customHeight="1" thickBot="1" x14ac:dyDescent="0.4">
      <c r="A372" s="337"/>
      <c r="B372" s="637"/>
      <c r="C372" s="587"/>
      <c r="D372" s="587" t="s">
        <v>13</v>
      </c>
      <c r="E372" s="588"/>
      <c r="F372" s="338"/>
      <c r="G372" s="334"/>
      <c r="H372" s="585"/>
      <c r="I372" s="586"/>
      <c r="J372" s="625"/>
      <c r="K372" s="626"/>
      <c r="L372" s="623"/>
      <c r="M372" s="624"/>
      <c r="N372" s="633">
        <f>J372+L372</f>
        <v>0</v>
      </c>
      <c r="O372" s="634"/>
      <c r="P372" s="625"/>
      <c r="Q372" s="626"/>
      <c r="R372" s="623"/>
      <c r="S372" s="626"/>
      <c r="T372" s="589">
        <f>R372-P372</f>
        <v>0</v>
      </c>
      <c r="U372" s="590"/>
      <c r="V372" s="625"/>
      <c r="W372" s="638"/>
      <c r="X372" s="639"/>
      <c r="Y372" s="640"/>
      <c r="Z372" s="625"/>
      <c r="AA372" s="638"/>
      <c r="AB372" s="625"/>
      <c r="AC372" s="626"/>
      <c r="AD372" s="623"/>
      <c r="AE372" s="624"/>
      <c r="AF372" s="635">
        <f>IF(AB372=0,0,(AD372/AB372)*100)</f>
        <v>0</v>
      </c>
      <c r="AG372" s="636"/>
      <c r="AH372" s="625"/>
      <c r="AI372" s="626"/>
      <c r="AJ372" s="623"/>
      <c r="AK372" s="624"/>
      <c r="AL372" s="589">
        <f>IF(AH372=0,0,(AJ372/AH372)*100)</f>
        <v>0</v>
      </c>
      <c r="AM372" s="590"/>
      <c r="AN372" s="625"/>
      <c r="AO372" s="626"/>
      <c r="AP372" s="623"/>
      <c r="AQ372" s="624"/>
      <c r="AR372" s="589">
        <f>IF(AN372=0,0,(AP372/AN372)*100)</f>
        <v>0</v>
      </c>
      <c r="AS372" s="590"/>
      <c r="AT372" s="609">
        <f>AB372+AH372+AN372</f>
        <v>0</v>
      </c>
      <c r="AU372" s="610"/>
      <c r="AV372" s="607">
        <f>AD372+AJ372+AP372</f>
        <v>0</v>
      </c>
      <c r="AW372" s="608"/>
      <c r="AX372" s="589">
        <f>IF(AT372=0,0,(AV372/AT372)*100)</f>
        <v>0</v>
      </c>
      <c r="AY372" s="590"/>
      <c r="AZ372" s="625"/>
      <c r="BA372" s="626"/>
      <c r="BB372" s="623"/>
      <c r="BC372" s="624"/>
      <c r="BD372" s="589">
        <f>IF(AZ372=0,0,(BB372/AZ372)*100)</f>
        <v>0</v>
      </c>
      <c r="BE372" s="590"/>
      <c r="BF372" s="609">
        <f>AT372+AZ372</f>
        <v>0</v>
      </c>
      <c r="BG372" s="610"/>
      <c r="BH372" s="607">
        <f>AV372+BB372</f>
        <v>0</v>
      </c>
      <c r="BI372" s="608"/>
      <c r="BJ372" s="589">
        <f>IF(BF372=0,0,(BH372/BF372)*100)</f>
        <v>0</v>
      </c>
      <c r="BK372" s="590"/>
      <c r="BL372" s="604"/>
      <c r="BM372" s="605"/>
      <c r="BN372" s="606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9" t="s">
        <v>95</v>
      </c>
      <c r="E373" s="620"/>
      <c r="F373" s="344"/>
      <c r="G373" s="344"/>
      <c r="H373" s="343"/>
      <c r="I373" s="343"/>
      <c r="J373" s="616">
        <f>IF((J370+L372)=0,0,J370/(J370+L372)*100)</f>
        <v>100</v>
      </c>
      <c r="K373" s="618"/>
      <c r="L373" s="616">
        <f>IF((L370+J372)=0,0,L370/(L370+J372)*100)</f>
        <v>100</v>
      </c>
      <c r="M373" s="618"/>
      <c r="N373" s="616">
        <f>IF((N370+N372)=0,0,N370/(N370+N372)*100)</f>
        <v>100</v>
      </c>
      <c r="O373" s="617"/>
      <c r="P373" s="611"/>
      <c r="Q373" s="583"/>
      <c r="R373" s="583"/>
      <c r="S373" s="583"/>
      <c r="T373" s="612"/>
      <c r="U373" s="612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14" t="s">
        <v>62</v>
      </c>
      <c r="C375" s="615"/>
      <c r="D375" s="613" t="s">
        <v>54</v>
      </c>
      <c r="E375" s="613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21" t="s">
        <v>117</v>
      </c>
      <c r="BC375" s="622"/>
      <c r="BD375" s="622"/>
      <c r="BE375" s="642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21" t="s">
        <v>47</v>
      </c>
      <c r="C377" s="622"/>
      <c r="D377" s="613" t="s">
        <v>55</v>
      </c>
      <c r="E377" s="613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21" t="s">
        <v>118</v>
      </c>
      <c r="BC377" s="622"/>
      <c r="BD377" s="622"/>
      <c r="BE377" s="642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41" t="s">
        <v>11</v>
      </c>
      <c r="AF382" s="641"/>
      <c r="AG382" s="641"/>
      <c r="AH382" s="641"/>
      <c r="AI382" s="641"/>
      <c r="AJ382" s="641"/>
      <c r="AK382" s="641"/>
      <c r="AL382" s="641"/>
      <c r="AM382" s="64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651"/>
      <c r="BL382" s="651"/>
      <c r="BM382" s="651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51"/>
      <c r="F384" s="651"/>
      <c r="G384" s="651"/>
      <c r="H384" s="651"/>
      <c r="I384" s="651"/>
      <c r="J384" s="651"/>
      <c r="K384" s="651"/>
      <c r="L384" s="651"/>
      <c r="M384" s="651"/>
      <c r="N384" s="651"/>
      <c r="O384" s="651"/>
      <c r="P384" s="651"/>
      <c r="Q384" s="651"/>
      <c r="R384" s="651"/>
      <c r="S384" s="651"/>
      <c r="T384" s="651"/>
      <c r="U384" s="651"/>
      <c r="V384" s="651"/>
      <c r="W384" s="651"/>
      <c r="X384" s="651"/>
      <c r="Y384" s="651"/>
      <c r="Z384" s="651"/>
      <c r="AA384" s="651"/>
      <c r="AB384" s="651"/>
      <c r="AC384" s="651"/>
      <c r="AD384" s="198"/>
      <c r="AE384" s="239" t="s">
        <v>19</v>
      </c>
      <c r="AF384" s="239"/>
      <c r="AG384" s="239"/>
      <c r="AH384" s="641" t="s">
        <v>19</v>
      </c>
      <c r="AI384" s="641"/>
      <c r="AJ384" s="641"/>
      <c r="AK384" s="641"/>
      <c r="AL384" s="641"/>
      <c r="AM384" s="64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41" t="s">
        <v>12</v>
      </c>
      <c r="BB384" s="641"/>
      <c r="BC384" s="641"/>
      <c r="BD384" s="652">
        <v>44462</v>
      </c>
      <c r="BE384" s="652"/>
      <c r="BF384" s="652"/>
      <c r="BG384" s="652"/>
      <c r="BH384" s="652"/>
      <c r="BI384" s="652"/>
      <c r="BJ384" s="652"/>
      <c r="BK384" s="652"/>
      <c r="BL384" s="652"/>
      <c r="BM384" s="652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53" t="s">
        <v>119</v>
      </c>
      <c r="BM387" s="654"/>
      <c r="BN387" s="655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56"/>
      <c r="BM388" s="657"/>
      <c r="BN388" s="658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07" t="str">
        <f>IF(ROSTER!C$8="","",ROSTER!C$8)</f>
        <v>Shaylee</v>
      </c>
      <c r="D389" s="508"/>
      <c r="E389" s="509"/>
      <c r="F389" s="511">
        <f>IF(E389="y",1,IF(E389="S",1,0))</f>
        <v>0</v>
      </c>
      <c r="G389" s="513">
        <f>IF(E389="S",1,0)</f>
        <v>0</v>
      </c>
      <c r="H389" s="515"/>
      <c r="I389" s="516"/>
      <c r="J389" s="519"/>
      <c r="K389" s="520"/>
      <c r="L389" s="523"/>
      <c r="M389" s="524"/>
      <c r="N389" s="537">
        <f>L389+J389</f>
        <v>0</v>
      </c>
      <c r="O389" s="538"/>
      <c r="P389" s="519"/>
      <c r="Q389" s="520"/>
      <c r="R389" s="523"/>
      <c r="S389" s="524"/>
      <c r="T389" s="527">
        <f>R389-P389</f>
        <v>0</v>
      </c>
      <c r="U389" s="528"/>
      <c r="V389" s="531"/>
      <c r="W389" s="516"/>
      <c r="X389" s="519"/>
      <c r="Y389" s="516"/>
      <c r="Z389" s="519"/>
      <c r="AA389" s="516"/>
      <c r="AB389" s="519"/>
      <c r="AC389" s="520"/>
      <c r="AD389" s="523"/>
      <c r="AE389" s="524"/>
      <c r="AF389" s="533">
        <f>IF(AB389=0,0,(AD389/AB389)*100)</f>
        <v>0</v>
      </c>
      <c r="AG389" s="534"/>
      <c r="AH389" s="519"/>
      <c r="AI389" s="520"/>
      <c r="AJ389" s="523"/>
      <c r="AK389" s="524"/>
      <c r="AL389" s="527">
        <f>IF(AH389=0,0,(AJ389/AH389)*100)</f>
        <v>0</v>
      </c>
      <c r="AM389" s="528"/>
      <c r="AN389" s="519"/>
      <c r="AO389" s="520"/>
      <c r="AP389" s="523"/>
      <c r="AQ389" s="524"/>
      <c r="AR389" s="527">
        <f>IF(AN389=0,0,(AP389/AN389)*100)</f>
        <v>0</v>
      </c>
      <c r="AS389" s="528"/>
      <c r="AT389" s="541">
        <f>AB389+AH389+AN389</f>
        <v>0</v>
      </c>
      <c r="AU389" s="542"/>
      <c r="AV389" s="545">
        <f>AD389+AJ389+AP389</f>
        <v>0</v>
      </c>
      <c r="AW389" s="546"/>
      <c r="AX389" s="527">
        <f>IF(AT389=0,0,(AV389/AT389)*100)</f>
        <v>0</v>
      </c>
      <c r="AY389" s="528"/>
      <c r="AZ389" s="519"/>
      <c r="BA389" s="520"/>
      <c r="BB389" s="523"/>
      <c r="BC389" s="524"/>
      <c r="BD389" s="527">
        <f>IF(AZ389=0,0,(BB389/AZ389)*100)</f>
        <v>0</v>
      </c>
      <c r="BE389" s="528"/>
      <c r="BF389" s="541">
        <f>AT389+AZ389</f>
        <v>0</v>
      </c>
      <c r="BG389" s="542"/>
      <c r="BH389" s="545">
        <f>AV389+BB389</f>
        <v>0</v>
      </c>
      <c r="BI389" s="546"/>
      <c r="BJ389" s="527">
        <f>IF(BF389=0,0,(BH389/BF389)*100)</f>
        <v>0</v>
      </c>
      <c r="BK389" s="528"/>
      <c r="BL389" s="549">
        <f>(AD389*2)+(AJ389*2)+(AP389*3)+BB389</f>
        <v>0</v>
      </c>
      <c r="BM389" s="550"/>
      <c r="BN389" s="551"/>
      <c r="BO389" s="501" t="e">
        <f>(BL389*BR$389)+(N389*BR$390)+(X389*BR$391)+(R389*BR$392)+(V389*BR$393)+(Z389*BR$394)</f>
        <v>#REF!</v>
      </c>
      <c r="BP389" s="501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03" t="str">
        <f>IF(ROSTER!D$8="","",ROSTER!D$8)</f>
        <v>Gonzales</v>
      </c>
      <c r="D390" s="504"/>
      <c r="E390" s="510"/>
      <c r="F390" s="512"/>
      <c r="G390" s="514"/>
      <c r="H390" s="517"/>
      <c r="I390" s="518"/>
      <c r="J390" s="521"/>
      <c r="K390" s="522"/>
      <c r="L390" s="525"/>
      <c r="M390" s="526"/>
      <c r="N390" s="539" t="s">
        <v>14</v>
      </c>
      <c r="O390" s="540"/>
      <c r="P390" s="521"/>
      <c r="Q390" s="522"/>
      <c r="R390" s="525"/>
      <c r="S390" s="526"/>
      <c r="T390" s="529"/>
      <c r="U390" s="530"/>
      <c r="V390" s="532"/>
      <c r="W390" s="518"/>
      <c r="X390" s="521"/>
      <c r="Y390" s="518"/>
      <c r="Z390" s="521"/>
      <c r="AA390" s="518"/>
      <c r="AB390" s="521"/>
      <c r="AC390" s="522"/>
      <c r="AD390" s="525"/>
      <c r="AE390" s="526"/>
      <c r="AF390" s="535"/>
      <c r="AG390" s="536"/>
      <c r="AH390" s="521"/>
      <c r="AI390" s="522"/>
      <c r="AJ390" s="525"/>
      <c r="AK390" s="526"/>
      <c r="AL390" s="529"/>
      <c r="AM390" s="530"/>
      <c r="AN390" s="521"/>
      <c r="AO390" s="522"/>
      <c r="AP390" s="525"/>
      <c r="AQ390" s="526"/>
      <c r="AR390" s="529"/>
      <c r="AS390" s="530"/>
      <c r="AT390" s="543"/>
      <c r="AU390" s="544"/>
      <c r="AV390" s="547"/>
      <c r="AW390" s="548"/>
      <c r="AX390" s="529"/>
      <c r="AY390" s="530"/>
      <c r="AZ390" s="521"/>
      <c r="BA390" s="522"/>
      <c r="BB390" s="525"/>
      <c r="BC390" s="526"/>
      <c r="BD390" s="529"/>
      <c r="BE390" s="530"/>
      <c r="BF390" s="543"/>
      <c r="BG390" s="544"/>
      <c r="BH390" s="547"/>
      <c r="BI390" s="548"/>
      <c r="BJ390" s="529"/>
      <c r="BK390" s="530"/>
      <c r="BL390" s="552"/>
      <c r="BM390" s="553"/>
      <c r="BN390" s="554"/>
      <c r="BO390" s="502"/>
      <c r="BP390" s="502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07" t="str">
        <f>IF(ROSTER!C$10="","",ROSTER!C$10)</f>
        <v>Nani</v>
      </c>
      <c r="D391" s="508"/>
      <c r="E391" s="509"/>
      <c r="F391" s="511">
        <f>IF(E391="y",1,IF(E391="S",1,0))</f>
        <v>0</v>
      </c>
      <c r="G391" s="513">
        <f>IF(E391="S",1,0)</f>
        <v>0</v>
      </c>
      <c r="H391" s="515"/>
      <c r="I391" s="516"/>
      <c r="J391" s="519">
        <v>4</v>
      </c>
      <c r="K391" s="520"/>
      <c r="L391" s="523">
        <v>2</v>
      </c>
      <c r="M391" s="524"/>
      <c r="N391" s="537">
        <f>L391+J391</f>
        <v>6</v>
      </c>
      <c r="O391" s="538"/>
      <c r="P391" s="519">
        <v>5</v>
      </c>
      <c r="Q391" s="520"/>
      <c r="R391" s="523">
        <v>1</v>
      </c>
      <c r="S391" s="524"/>
      <c r="T391" s="527">
        <f t="shared" ref="T391" si="342">R391-P391</f>
        <v>-4</v>
      </c>
      <c r="U391" s="528"/>
      <c r="V391" s="531"/>
      <c r="W391" s="516"/>
      <c r="X391" s="519">
        <v>3</v>
      </c>
      <c r="Y391" s="516"/>
      <c r="Z391" s="519"/>
      <c r="AA391" s="516"/>
      <c r="AB391" s="519"/>
      <c r="AC391" s="520"/>
      <c r="AD391" s="523"/>
      <c r="AE391" s="524"/>
      <c r="AF391" s="533">
        <f>IF(AB391=0,0,(AD391/AB391)*100)</f>
        <v>0</v>
      </c>
      <c r="AG391" s="534"/>
      <c r="AH391" s="519">
        <v>4</v>
      </c>
      <c r="AI391" s="520"/>
      <c r="AJ391" s="523">
        <v>2</v>
      </c>
      <c r="AK391" s="524"/>
      <c r="AL391" s="527">
        <f>IF(AH391=0,0,(AJ391/AH391)*100)</f>
        <v>50</v>
      </c>
      <c r="AM391" s="528"/>
      <c r="AN391" s="519"/>
      <c r="AO391" s="520"/>
      <c r="AP391" s="523"/>
      <c r="AQ391" s="524"/>
      <c r="AR391" s="527">
        <f>IF(AN391=0,0,(AP391/AN391)*100)</f>
        <v>0</v>
      </c>
      <c r="AS391" s="528"/>
      <c r="AT391" s="541">
        <f>AB391+AH391+AN391</f>
        <v>4</v>
      </c>
      <c r="AU391" s="542"/>
      <c r="AV391" s="545">
        <f>AD391+AJ391+AP391</f>
        <v>2</v>
      </c>
      <c r="AW391" s="546"/>
      <c r="AX391" s="527">
        <f>IF(AT391=0,0,(AV391/AT391)*100)</f>
        <v>50</v>
      </c>
      <c r="AY391" s="528"/>
      <c r="AZ391" s="519"/>
      <c r="BA391" s="520"/>
      <c r="BB391" s="523"/>
      <c r="BC391" s="524"/>
      <c r="BD391" s="527">
        <f>IF(AZ391=0,0,(BB391/AZ391)*100)</f>
        <v>0</v>
      </c>
      <c r="BE391" s="528"/>
      <c r="BF391" s="541">
        <f>AT391+AZ391</f>
        <v>4</v>
      </c>
      <c r="BG391" s="542"/>
      <c r="BH391" s="545">
        <f>AV391+BB391</f>
        <v>2</v>
      </c>
      <c r="BI391" s="546"/>
      <c r="BJ391" s="527">
        <f>IF(BF391=0,0,(BH391/BF391)*100)</f>
        <v>50</v>
      </c>
      <c r="BK391" s="528"/>
      <c r="BL391" s="549">
        <f>(AD391*2)+(AJ391*2)+(AP391*3)+BB391</f>
        <v>4</v>
      </c>
      <c r="BM391" s="550"/>
      <c r="BN391" s="551"/>
      <c r="BO391" s="501" t="e">
        <f>(BL391*BR$389)+(N391*BR$390)+(X391*BR$391)+(R391*BR$392)+(V391*BR$393)+(Z391*BR$394)</f>
        <v>#REF!</v>
      </c>
      <c r="BP391" s="501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03" t="str">
        <f>IF(ROSTER!D$10="","",ROSTER!D$10)</f>
        <v>Falatea</v>
      </c>
      <c r="D392" s="504"/>
      <c r="E392" s="510"/>
      <c r="F392" s="512"/>
      <c r="G392" s="514"/>
      <c r="H392" s="517"/>
      <c r="I392" s="518"/>
      <c r="J392" s="521"/>
      <c r="K392" s="522"/>
      <c r="L392" s="525"/>
      <c r="M392" s="526"/>
      <c r="N392" s="539" t="s">
        <v>14</v>
      </c>
      <c r="O392" s="540"/>
      <c r="P392" s="521"/>
      <c r="Q392" s="522"/>
      <c r="R392" s="525"/>
      <c r="S392" s="526"/>
      <c r="T392" s="529"/>
      <c r="U392" s="530"/>
      <c r="V392" s="532"/>
      <c r="W392" s="518"/>
      <c r="X392" s="521"/>
      <c r="Y392" s="518"/>
      <c r="Z392" s="521"/>
      <c r="AA392" s="518"/>
      <c r="AB392" s="521"/>
      <c r="AC392" s="522"/>
      <c r="AD392" s="525"/>
      <c r="AE392" s="526"/>
      <c r="AF392" s="535"/>
      <c r="AG392" s="536"/>
      <c r="AH392" s="521"/>
      <c r="AI392" s="522"/>
      <c r="AJ392" s="525"/>
      <c r="AK392" s="526"/>
      <c r="AL392" s="529"/>
      <c r="AM392" s="530"/>
      <c r="AN392" s="521"/>
      <c r="AO392" s="522"/>
      <c r="AP392" s="525"/>
      <c r="AQ392" s="526"/>
      <c r="AR392" s="529"/>
      <c r="AS392" s="530"/>
      <c r="AT392" s="543"/>
      <c r="AU392" s="544"/>
      <c r="AV392" s="547"/>
      <c r="AW392" s="548"/>
      <c r="AX392" s="529"/>
      <c r="AY392" s="530"/>
      <c r="AZ392" s="521"/>
      <c r="BA392" s="522"/>
      <c r="BB392" s="525"/>
      <c r="BC392" s="526"/>
      <c r="BD392" s="529"/>
      <c r="BE392" s="530"/>
      <c r="BF392" s="543"/>
      <c r="BG392" s="544"/>
      <c r="BH392" s="547"/>
      <c r="BI392" s="548"/>
      <c r="BJ392" s="529"/>
      <c r="BK392" s="530"/>
      <c r="BL392" s="552"/>
      <c r="BM392" s="553"/>
      <c r="BN392" s="554"/>
      <c r="BO392" s="502"/>
      <c r="BP392" s="502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05" t="str">
        <f>IF(ROSTER!B12="","",ROSTER!B12)</f>
        <v>20</v>
      </c>
      <c r="C393" s="507" t="str">
        <f>IF(ROSTER!C$12="","",ROSTER!C$12)</f>
        <v>Devry</v>
      </c>
      <c r="D393" s="508"/>
      <c r="E393" s="509"/>
      <c r="F393" s="511">
        <f>IF(E393="y",1,IF(E393="S",1,0))</f>
        <v>0</v>
      </c>
      <c r="G393" s="513">
        <f>IF(E393="S",1,0)</f>
        <v>0</v>
      </c>
      <c r="H393" s="515"/>
      <c r="I393" s="516"/>
      <c r="J393" s="519">
        <v>1</v>
      </c>
      <c r="K393" s="520"/>
      <c r="L393" s="523">
        <v>1</v>
      </c>
      <c r="M393" s="524"/>
      <c r="N393" s="537">
        <f>L393+J393</f>
        <v>2</v>
      </c>
      <c r="O393" s="538"/>
      <c r="P393" s="519">
        <v>2</v>
      </c>
      <c r="Q393" s="520"/>
      <c r="R393" s="523"/>
      <c r="S393" s="524"/>
      <c r="T393" s="527">
        <f t="shared" ref="T393" si="343">R393-P393</f>
        <v>-2</v>
      </c>
      <c r="U393" s="528"/>
      <c r="V393" s="531"/>
      <c r="W393" s="516"/>
      <c r="X393" s="519"/>
      <c r="Y393" s="516"/>
      <c r="Z393" s="519"/>
      <c r="AA393" s="516"/>
      <c r="AB393" s="519"/>
      <c r="AC393" s="520"/>
      <c r="AD393" s="523"/>
      <c r="AE393" s="524"/>
      <c r="AF393" s="533">
        <f>IF(AB393=0,0,(AD393/AB393)*100)</f>
        <v>0</v>
      </c>
      <c r="AG393" s="534"/>
      <c r="AH393" s="519">
        <v>2</v>
      </c>
      <c r="AI393" s="520"/>
      <c r="AJ393" s="523">
        <v>0</v>
      </c>
      <c r="AK393" s="524"/>
      <c r="AL393" s="527">
        <f>IF(AH393=0,0,(AJ393/AH393)*100)</f>
        <v>0</v>
      </c>
      <c r="AM393" s="528"/>
      <c r="AN393" s="519">
        <v>3</v>
      </c>
      <c r="AO393" s="520"/>
      <c r="AP393" s="523">
        <v>0</v>
      </c>
      <c r="AQ393" s="524"/>
      <c r="AR393" s="527">
        <f>IF(AN393=0,0,(AP393/AN393)*100)</f>
        <v>0</v>
      </c>
      <c r="AS393" s="528"/>
      <c r="AT393" s="541">
        <f>AB393+AH393+AN393</f>
        <v>5</v>
      </c>
      <c r="AU393" s="542"/>
      <c r="AV393" s="545">
        <f>AD393+AJ393+AP393</f>
        <v>0</v>
      </c>
      <c r="AW393" s="546"/>
      <c r="AX393" s="527">
        <f>IF(AT393=0,0,(AV393/AT393)*100)</f>
        <v>0</v>
      </c>
      <c r="AY393" s="528"/>
      <c r="AZ393" s="519"/>
      <c r="BA393" s="520"/>
      <c r="BB393" s="523"/>
      <c r="BC393" s="524"/>
      <c r="BD393" s="527">
        <f>IF(AZ393=0,0,(BB393/AZ393)*100)</f>
        <v>0</v>
      </c>
      <c r="BE393" s="528"/>
      <c r="BF393" s="541">
        <f>AT393+AZ393</f>
        <v>5</v>
      </c>
      <c r="BG393" s="542"/>
      <c r="BH393" s="545">
        <f>AV393+BB393</f>
        <v>0</v>
      </c>
      <c r="BI393" s="546"/>
      <c r="BJ393" s="527">
        <f>IF(BF393=0,0,(BH393/BF393)*100)</f>
        <v>0</v>
      </c>
      <c r="BK393" s="528"/>
      <c r="BL393" s="549">
        <f>(AD393*2)+(AJ393*2)+(AP393*3)+BB393</f>
        <v>0</v>
      </c>
      <c r="BM393" s="550"/>
      <c r="BN393" s="551"/>
      <c r="BO393" s="501" t="e">
        <f>(BL393*BR$389)+(N393*BR$390)+(X393*BR$391)+(R393*BR$392)+(V393*BR$393)+(Z393*BR$394)</f>
        <v>#REF!</v>
      </c>
      <c r="BP393" s="501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06"/>
      <c r="C394" s="503" t="str">
        <f>IF(ROSTER!D$12="","",ROSTER!D$12)</f>
        <v>Millett</v>
      </c>
      <c r="D394" s="504"/>
      <c r="E394" s="510"/>
      <c r="F394" s="512"/>
      <c r="G394" s="514"/>
      <c r="H394" s="517"/>
      <c r="I394" s="518"/>
      <c r="J394" s="521"/>
      <c r="K394" s="522"/>
      <c r="L394" s="525"/>
      <c r="M394" s="526"/>
      <c r="N394" s="539" t="s">
        <v>14</v>
      </c>
      <c r="O394" s="540"/>
      <c r="P394" s="521"/>
      <c r="Q394" s="522"/>
      <c r="R394" s="525"/>
      <c r="S394" s="526"/>
      <c r="T394" s="529"/>
      <c r="U394" s="530"/>
      <c r="V394" s="532"/>
      <c r="W394" s="518"/>
      <c r="X394" s="521"/>
      <c r="Y394" s="518"/>
      <c r="Z394" s="521"/>
      <c r="AA394" s="518"/>
      <c r="AB394" s="521"/>
      <c r="AC394" s="522"/>
      <c r="AD394" s="525"/>
      <c r="AE394" s="526"/>
      <c r="AF394" s="535"/>
      <c r="AG394" s="536"/>
      <c r="AH394" s="521"/>
      <c r="AI394" s="522"/>
      <c r="AJ394" s="525"/>
      <c r="AK394" s="526"/>
      <c r="AL394" s="529"/>
      <c r="AM394" s="530"/>
      <c r="AN394" s="521"/>
      <c r="AO394" s="522"/>
      <c r="AP394" s="525"/>
      <c r="AQ394" s="526"/>
      <c r="AR394" s="529"/>
      <c r="AS394" s="530"/>
      <c r="AT394" s="543"/>
      <c r="AU394" s="544"/>
      <c r="AV394" s="547"/>
      <c r="AW394" s="548"/>
      <c r="AX394" s="529"/>
      <c r="AY394" s="530"/>
      <c r="AZ394" s="521"/>
      <c r="BA394" s="522"/>
      <c r="BB394" s="525"/>
      <c r="BC394" s="526"/>
      <c r="BD394" s="529"/>
      <c r="BE394" s="530"/>
      <c r="BF394" s="543"/>
      <c r="BG394" s="544"/>
      <c r="BH394" s="547"/>
      <c r="BI394" s="548"/>
      <c r="BJ394" s="529"/>
      <c r="BK394" s="530"/>
      <c r="BL394" s="552"/>
      <c r="BM394" s="553"/>
      <c r="BN394" s="554"/>
      <c r="BO394" s="502"/>
      <c r="BP394" s="502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05" t="str">
        <f>IF(ROSTER!B14="","",ROSTER!B14)</f>
        <v>5</v>
      </c>
      <c r="C395" s="507" t="str">
        <f>IF(ROSTER!C$14="","",ROSTER!C$14)</f>
        <v>Maria</v>
      </c>
      <c r="D395" s="508"/>
      <c r="E395" s="509"/>
      <c r="F395" s="511">
        <f>IF(E395="y",1,IF(E395="S",1,0))</f>
        <v>0</v>
      </c>
      <c r="G395" s="513">
        <f>IF(E395="S",1,0)</f>
        <v>0</v>
      </c>
      <c r="H395" s="515"/>
      <c r="I395" s="516"/>
      <c r="J395" s="519"/>
      <c r="K395" s="520"/>
      <c r="L395" s="523"/>
      <c r="M395" s="524"/>
      <c r="N395" s="537">
        <f>L395+J395</f>
        <v>0</v>
      </c>
      <c r="O395" s="538"/>
      <c r="P395" s="519"/>
      <c r="Q395" s="520"/>
      <c r="R395" s="523">
        <v>4</v>
      </c>
      <c r="S395" s="524"/>
      <c r="T395" s="527">
        <f t="shared" ref="T395" si="344">R395-P395</f>
        <v>4</v>
      </c>
      <c r="U395" s="528"/>
      <c r="V395" s="531"/>
      <c r="W395" s="516"/>
      <c r="X395" s="519">
        <v>5</v>
      </c>
      <c r="Y395" s="516"/>
      <c r="Z395" s="519"/>
      <c r="AA395" s="516"/>
      <c r="AB395" s="519"/>
      <c r="AC395" s="520"/>
      <c r="AD395" s="523"/>
      <c r="AE395" s="524"/>
      <c r="AF395" s="533">
        <f>IF(AB395=0,0,(AD395/AB395)*100)</f>
        <v>0</v>
      </c>
      <c r="AG395" s="534"/>
      <c r="AH395" s="519">
        <v>5</v>
      </c>
      <c r="AI395" s="520"/>
      <c r="AJ395" s="523">
        <v>4</v>
      </c>
      <c r="AK395" s="524"/>
      <c r="AL395" s="527">
        <f>IF(AH395=0,0,(AJ395/AH395)*100)</f>
        <v>80</v>
      </c>
      <c r="AM395" s="528"/>
      <c r="AN395" s="519">
        <v>2</v>
      </c>
      <c r="AO395" s="520"/>
      <c r="AP395" s="523">
        <v>0</v>
      </c>
      <c r="AQ395" s="524"/>
      <c r="AR395" s="527">
        <f>IF(AN395=0,0,(AP395/AN395)*100)</f>
        <v>0</v>
      </c>
      <c r="AS395" s="528"/>
      <c r="AT395" s="541">
        <f>AB395+AH395+AN395</f>
        <v>7</v>
      </c>
      <c r="AU395" s="542"/>
      <c r="AV395" s="545">
        <f>AD395+AJ395+AP395</f>
        <v>4</v>
      </c>
      <c r="AW395" s="546"/>
      <c r="AX395" s="527">
        <f>IF(AT395=0,0,(AV395/AT395)*100)</f>
        <v>57.142857142857139</v>
      </c>
      <c r="AY395" s="528"/>
      <c r="AZ395" s="519"/>
      <c r="BA395" s="520"/>
      <c r="BB395" s="523"/>
      <c r="BC395" s="524"/>
      <c r="BD395" s="527">
        <f>IF(AZ395=0,0,(BB395/AZ395)*100)</f>
        <v>0</v>
      </c>
      <c r="BE395" s="528"/>
      <c r="BF395" s="541">
        <f>AT395+AZ395</f>
        <v>7</v>
      </c>
      <c r="BG395" s="542"/>
      <c r="BH395" s="545">
        <f>AV395+BB395</f>
        <v>4</v>
      </c>
      <c r="BI395" s="546"/>
      <c r="BJ395" s="527">
        <f>IF(BF395=0,0,(BH395/BF395)*100)</f>
        <v>57.142857142857139</v>
      </c>
      <c r="BK395" s="528"/>
      <c r="BL395" s="549">
        <f>(AD395*2)+(AJ395*2)+(AP395*3)+BB395</f>
        <v>8</v>
      </c>
      <c r="BM395" s="550"/>
      <c r="BN395" s="551"/>
      <c r="BO395" s="501" t="e">
        <f>(BL395*BR$389)+(N395*BR$390)+(X395*BR$391)+(R395*BR$392)+(V395*BR$393)+(Z395*BR$394)</f>
        <v>#REF!</v>
      </c>
      <c r="BP395" s="501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06"/>
      <c r="C396" s="503" t="str">
        <f>IF(ROSTER!D$14="","",ROSTER!D$14)</f>
        <v>Albiero</v>
      </c>
      <c r="D396" s="504"/>
      <c r="E396" s="510"/>
      <c r="F396" s="512"/>
      <c r="G396" s="514"/>
      <c r="H396" s="517"/>
      <c r="I396" s="518"/>
      <c r="J396" s="521"/>
      <c r="K396" s="522"/>
      <c r="L396" s="525"/>
      <c r="M396" s="526"/>
      <c r="N396" s="539" t="s">
        <v>14</v>
      </c>
      <c r="O396" s="540"/>
      <c r="P396" s="521"/>
      <c r="Q396" s="522"/>
      <c r="R396" s="525"/>
      <c r="S396" s="526"/>
      <c r="T396" s="529"/>
      <c r="U396" s="530"/>
      <c r="V396" s="532"/>
      <c r="W396" s="518"/>
      <c r="X396" s="521"/>
      <c r="Y396" s="518"/>
      <c r="Z396" s="521"/>
      <c r="AA396" s="518"/>
      <c r="AB396" s="521"/>
      <c r="AC396" s="522"/>
      <c r="AD396" s="525"/>
      <c r="AE396" s="526"/>
      <c r="AF396" s="535"/>
      <c r="AG396" s="536"/>
      <c r="AH396" s="521"/>
      <c r="AI396" s="522"/>
      <c r="AJ396" s="525"/>
      <c r="AK396" s="526"/>
      <c r="AL396" s="529"/>
      <c r="AM396" s="530"/>
      <c r="AN396" s="521"/>
      <c r="AO396" s="522"/>
      <c r="AP396" s="525"/>
      <c r="AQ396" s="526"/>
      <c r="AR396" s="529"/>
      <c r="AS396" s="530"/>
      <c r="AT396" s="543"/>
      <c r="AU396" s="544"/>
      <c r="AV396" s="547"/>
      <c r="AW396" s="548"/>
      <c r="AX396" s="529"/>
      <c r="AY396" s="530"/>
      <c r="AZ396" s="521"/>
      <c r="BA396" s="522"/>
      <c r="BB396" s="525"/>
      <c r="BC396" s="526"/>
      <c r="BD396" s="529"/>
      <c r="BE396" s="530"/>
      <c r="BF396" s="543"/>
      <c r="BG396" s="544"/>
      <c r="BH396" s="547"/>
      <c r="BI396" s="548"/>
      <c r="BJ396" s="529"/>
      <c r="BK396" s="530"/>
      <c r="BL396" s="552"/>
      <c r="BM396" s="553"/>
      <c r="BN396" s="554"/>
      <c r="BO396" s="502"/>
      <c r="BP396" s="502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05" t="str">
        <f>IF(ROSTER!B16="","",ROSTER!B16)</f>
        <v>10</v>
      </c>
      <c r="C397" s="507" t="str">
        <f>IF(ROSTER!C$16="","",ROSTER!C$16)</f>
        <v>Tegan</v>
      </c>
      <c r="D397" s="508"/>
      <c r="E397" s="509"/>
      <c r="F397" s="511">
        <f>IF(E397="y",1,IF(E397="S",1,0))</f>
        <v>0</v>
      </c>
      <c r="G397" s="513">
        <f>IF(E397="S",1,0)</f>
        <v>0</v>
      </c>
      <c r="H397" s="515"/>
      <c r="I397" s="516"/>
      <c r="J397" s="519"/>
      <c r="K397" s="520"/>
      <c r="L397" s="523"/>
      <c r="M397" s="524"/>
      <c r="N397" s="537">
        <f>L397+J397</f>
        <v>0</v>
      </c>
      <c r="O397" s="538"/>
      <c r="P397" s="519"/>
      <c r="Q397" s="520"/>
      <c r="R397" s="523"/>
      <c r="S397" s="524"/>
      <c r="T397" s="527">
        <f t="shared" ref="T397" si="345">R397-P397</f>
        <v>0</v>
      </c>
      <c r="U397" s="528"/>
      <c r="V397" s="531"/>
      <c r="W397" s="516"/>
      <c r="X397" s="519"/>
      <c r="Y397" s="516"/>
      <c r="Z397" s="519"/>
      <c r="AA397" s="516"/>
      <c r="AB397" s="519"/>
      <c r="AC397" s="520"/>
      <c r="AD397" s="523"/>
      <c r="AE397" s="524"/>
      <c r="AF397" s="533">
        <f>IF(AB397=0,0,(AD397/AB397)*100)</f>
        <v>0</v>
      </c>
      <c r="AG397" s="534"/>
      <c r="AH397" s="519"/>
      <c r="AI397" s="520"/>
      <c r="AJ397" s="523"/>
      <c r="AK397" s="524"/>
      <c r="AL397" s="527">
        <f>IF(AH397=0,0,(AJ397/AH397)*100)</f>
        <v>0</v>
      </c>
      <c r="AM397" s="528"/>
      <c r="AN397" s="519"/>
      <c r="AO397" s="520"/>
      <c r="AP397" s="523"/>
      <c r="AQ397" s="524"/>
      <c r="AR397" s="527">
        <f>IF(AN397=0,0,(AP397/AN397)*100)</f>
        <v>0</v>
      </c>
      <c r="AS397" s="528"/>
      <c r="AT397" s="541">
        <f>AB397+AH397+AN397</f>
        <v>0</v>
      </c>
      <c r="AU397" s="542"/>
      <c r="AV397" s="545">
        <f>AD397+AJ397+AP397</f>
        <v>0</v>
      </c>
      <c r="AW397" s="546"/>
      <c r="AX397" s="527">
        <f>IF(AT397=0,0,(AV397/AT397)*100)</f>
        <v>0</v>
      </c>
      <c r="AY397" s="528"/>
      <c r="AZ397" s="519"/>
      <c r="BA397" s="520"/>
      <c r="BB397" s="523"/>
      <c r="BC397" s="524"/>
      <c r="BD397" s="527">
        <f>IF(AZ397=0,0,(BB397/AZ397)*100)</f>
        <v>0</v>
      </c>
      <c r="BE397" s="528"/>
      <c r="BF397" s="541">
        <f>AT397+AZ397</f>
        <v>0</v>
      </c>
      <c r="BG397" s="542"/>
      <c r="BH397" s="545">
        <f>AV397+BB397</f>
        <v>0</v>
      </c>
      <c r="BI397" s="546"/>
      <c r="BJ397" s="527">
        <f>IF(BF397=0,0,(BH397/BF397)*100)</f>
        <v>0</v>
      </c>
      <c r="BK397" s="528"/>
      <c r="BL397" s="549">
        <f>(AD397*2)+(AJ397*2)+(AP397*3)+BB397</f>
        <v>0</v>
      </c>
      <c r="BM397" s="550"/>
      <c r="BN397" s="551"/>
      <c r="BO397" s="501" t="e">
        <f>(BL397*BR$389)+(N397*BR$390)+(X397*BR$391)+(R397*BR$392)+(V397*BR$393)+(Z397*BR$394)</f>
        <v>#REF!</v>
      </c>
      <c r="BP397" s="501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06"/>
      <c r="C398" s="503" t="str">
        <f>IF(ROSTER!D$16="","",ROSTER!D$16)</f>
        <v>Graham</v>
      </c>
      <c r="D398" s="504"/>
      <c r="E398" s="510"/>
      <c r="F398" s="512"/>
      <c r="G398" s="514"/>
      <c r="H398" s="517"/>
      <c r="I398" s="518"/>
      <c r="J398" s="521"/>
      <c r="K398" s="522"/>
      <c r="L398" s="525"/>
      <c r="M398" s="526"/>
      <c r="N398" s="539" t="s">
        <v>14</v>
      </c>
      <c r="O398" s="540"/>
      <c r="P398" s="521"/>
      <c r="Q398" s="522"/>
      <c r="R398" s="525"/>
      <c r="S398" s="526"/>
      <c r="T398" s="529"/>
      <c r="U398" s="530"/>
      <c r="V398" s="532"/>
      <c r="W398" s="518"/>
      <c r="X398" s="521"/>
      <c r="Y398" s="518"/>
      <c r="Z398" s="521"/>
      <c r="AA398" s="518"/>
      <c r="AB398" s="521"/>
      <c r="AC398" s="522"/>
      <c r="AD398" s="525"/>
      <c r="AE398" s="526"/>
      <c r="AF398" s="535"/>
      <c r="AG398" s="536"/>
      <c r="AH398" s="521"/>
      <c r="AI398" s="522"/>
      <c r="AJ398" s="525"/>
      <c r="AK398" s="526"/>
      <c r="AL398" s="529"/>
      <c r="AM398" s="530"/>
      <c r="AN398" s="521"/>
      <c r="AO398" s="522"/>
      <c r="AP398" s="525"/>
      <c r="AQ398" s="526"/>
      <c r="AR398" s="529"/>
      <c r="AS398" s="530"/>
      <c r="AT398" s="543"/>
      <c r="AU398" s="544"/>
      <c r="AV398" s="547"/>
      <c r="AW398" s="548"/>
      <c r="AX398" s="529"/>
      <c r="AY398" s="530"/>
      <c r="AZ398" s="521"/>
      <c r="BA398" s="522"/>
      <c r="BB398" s="525"/>
      <c r="BC398" s="526"/>
      <c r="BD398" s="529"/>
      <c r="BE398" s="530"/>
      <c r="BF398" s="543"/>
      <c r="BG398" s="544"/>
      <c r="BH398" s="547"/>
      <c r="BI398" s="548"/>
      <c r="BJ398" s="529"/>
      <c r="BK398" s="530"/>
      <c r="BL398" s="552"/>
      <c r="BM398" s="553"/>
      <c r="BN398" s="554"/>
      <c r="BO398" s="502"/>
      <c r="BP398" s="502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05" t="str">
        <f>IF(ROSTER!B18="","",ROSTER!B18)</f>
        <v>11</v>
      </c>
      <c r="C399" s="507" t="str">
        <f>IF(ROSTER!C$18="","",ROSTER!C$18)</f>
        <v>Kaylee</v>
      </c>
      <c r="D399" s="508"/>
      <c r="E399" s="509"/>
      <c r="F399" s="511">
        <f>IF(E399="y",1,IF(E399="S",1,0))</f>
        <v>0</v>
      </c>
      <c r="G399" s="513">
        <f>IF(E399="S",1,0)</f>
        <v>0</v>
      </c>
      <c r="H399" s="515"/>
      <c r="I399" s="516"/>
      <c r="J399" s="519"/>
      <c r="K399" s="520"/>
      <c r="L399" s="523"/>
      <c r="M399" s="524"/>
      <c r="N399" s="537">
        <f>L399+J399</f>
        <v>0</v>
      </c>
      <c r="O399" s="538"/>
      <c r="P399" s="519"/>
      <c r="Q399" s="520"/>
      <c r="R399" s="523">
        <v>2</v>
      </c>
      <c r="S399" s="524"/>
      <c r="T399" s="527">
        <f t="shared" ref="T399" si="346">R399-P399</f>
        <v>2</v>
      </c>
      <c r="U399" s="528"/>
      <c r="V399" s="531">
        <v>1</v>
      </c>
      <c r="W399" s="516"/>
      <c r="X399" s="519">
        <v>1</v>
      </c>
      <c r="Y399" s="516"/>
      <c r="Z399" s="519"/>
      <c r="AA399" s="516"/>
      <c r="AB399" s="519"/>
      <c r="AC399" s="520"/>
      <c r="AD399" s="523"/>
      <c r="AE399" s="524"/>
      <c r="AF399" s="533">
        <f>IF(AB399=0,0,(AD399/AB399)*100)</f>
        <v>0</v>
      </c>
      <c r="AG399" s="534"/>
      <c r="AH399" s="519">
        <v>1</v>
      </c>
      <c r="AI399" s="520"/>
      <c r="AJ399" s="523">
        <v>0</v>
      </c>
      <c r="AK399" s="524"/>
      <c r="AL399" s="527">
        <f>IF(AH399=0,0,(AJ399/AH399)*100)</f>
        <v>0</v>
      </c>
      <c r="AM399" s="528"/>
      <c r="AN399" s="519">
        <v>1</v>
      </c>
      <c r="AO399" s="520"/>
      <c r="AP399" s="523">
        <v>0</v>
      </c>
      <c r="AQ399" s="524"/>
      <c r="AR399" s="527">
        <f>IF(AN399=0,0,(AP399/AN399)*100)</f>
        <v>0</v>
      </c>
      <c r="AS399" s="528"/>
      <c r="AT399" s="541">
        <f>AB399+AH399+AN399</f>
        <v>2</v>
      </c>
      <c r="AU399" s="542"/>
      <c r="AV399" s="545">
        <f>AD399+AJ399+AP399</f>
        <v>0</v>
      </c>
      <c r="AW399" s="546"/>
      <c r="AX399" s="527">
        <f>IF(AT399=0,0,(AV399/AT399)*100)</f>
        <v>0</v>
      </c>
      <c r="AY399" s="528"/>
      <c r="AZ399" s="519"/>
      <c r="BA399" s="520"/>
      <c r="BB399" s="523"/>
      <c r="BC399" s="524"/>
      <c r="BD399" s="527">
        <f>IF(AZ399=0,0,(BB399/AZ399)*100)</f>
        <v>0</v>
      </c>
      <c r="BE399" s="528"/>
      <c r="BF399" s="541">
        <f>AT399+AZ399</f>
        <v>2</v>
      </c>
      <c r="BG399" s="542"/>
      <c r="BH399" s="545">
        <f>AV399+BB399</f>
        <v>0</v>
      </c>
      <c r="BI399" s="546"/>
      <c r="BJ399" s="527">
        <f>IF(BF399=0,0,(BH399/BF399)*100)</f>
        <v>0</v>
      </c>
      <c r="BK399" s="528"/>
      <c r="BL399" s="549">
        <f>(AD399*2)+(AJ399*2)+(AP399*3)+BB399</f>
        <v>0</v>
      </c>
      <c r="BM399" s="550"/>
      <c r="BN399" s="551"/>
      <c r="BO399" s="501" t="e">
        <f>(BL399*BR$389)+(N399*BR$390)+(X399*BR$391)+(R399*BR$392)+(V399*BR$393)+(Z399*BR$394)</f>
        <v>#REF!</v>
      </c>
      <c r="BP399" s="501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06"/>
      <c r="C400" s="503" t="str">
        <f>IF(ROSTER!D$18="","",ROSTER!D$18)</f>
        <v>Smiler</v>
      </c>
      <c r="D400" s="504"/>
      <c r="E400" s="510"/>
      <c r="F400" s="512"/>
      <c r="G400" s="514"/>
      <c r="H400" s="517"/>
      <c r="I400" s="518"/>
      <c r="J400" s="521"/>
      <c r="K400" s="522"/>
      <c r="L400" s="525"/>
      <c r="M400" s="526"/>
      <c r="N400" s="539"/>
      <c r="O400" s="540"/>
      <c r="P400" s="521"/>
      <c r="Q400" s="522"/>
      <c r="R400" s="525"/>
      <c r="S400" s="526"/>
      <c r="T400" s="529"/>
      <c r="U400" s="530"/>
      <c r="V400" s="532"/>
      <c r="W400" s="518"/>
      <c r="X400" s="521"/>
      <c r="Y400" s="518"/>
      <c r="Z400" s="521"/>
      <c r="AA400" s="518"/>
      <c r="AB400" s="521"/>
      <c r="AC400" s="522"/>
      <c r="AD400" s="525"/>
      <c r="AE400" s="526"/>
      <c r="AF400" s="535"/>
      <c r="AG400" s="536"/>
      <c r="AH400" s="521"/>
      <c r="AI400" s="522"/>
      <c r="AJ400" s="525"/>
      <c r="AK400" s="526"/>
      <c r="AL400" s="529"/>
      <c r="AM400" s="530"/>
      <c r="AN400" s="521"/>
      <c r="AO400" s="522"/>
      <c r="AP400" s="525"/>
      <c r="AQ400" s="526"/>
      <c r="AR400" s="529"/>
      <c r="AS400" s="530"/>
      <c r="AT400" s="543"/>
      <c r="AU400" s="544"/>
      <c r="AV400" s="547"/>
      <c r="AW400" s="548"/>
      <c r="AX400" s="529"/>
      <c r="AY400" s="530"/>
      <c r="AZ400" s="521"/>
      <c r="BA400" s="522"/>
      <c r="BB400" s="525"/>
      <c r="BC400" s="526"/>
      <c r="BD400" s="529"/>
      <c r="BE400" s="530"/>
      <c r="BF400" s="543"/>
      <c r="BG400" s="544"/>
      <c r="BH400" s="547"/>
      <c r="BI400" s="548"/>
      <c r="BJ400" s="529"/>
      <c r="BK400" s="530"/>
      <c r="BL400" s="552"/>
      <c r="BM400" s="553"/>
      <c r="BN400" s="554"/>
      <c r="BO400" s="502"/>
      <c r="BP400" s="502"/>
      <c r="BQ400" s="54"/>
      <c r="BR400" s="54"/>
      <c r="BS400" s="54"/>
    </row>
    <row r="401" spans="1:71" ht="21.75" customHeight="1" x14ac:dyDescent="0.2">
      <c r="A401" s="54"/>
      <c r="B401" s="505" t="str">
        <f>IF(ROSTER!B20="","",ROSTER!B20)</f>
        <v>12</v>
      </c>
      <c r="C401" s="507" t="str">
        <f>IF(ROSTER!C$20="","",ROSTER!C$20)</f>
        <v>Lauren</v>
      </c>
      <c r="D401" s="508"/>
      <c r="E401" s="509"/>
      <c r="F401" s="511">
        <f>IF(E401="y",1,IF(E401="S",1,0))</f>
        <v>0</v>
      </c>
      <c r="G401" s="513">
        <f>IF(E401="S",1,0)</f>
        <v>0</v>
      </c>
      <c r="H401" s="515"/>
      <c r="I401" s="516"/>
      <c r="J401" s="519">
        <v>5</v>
      </c>
      <c r="K401" s="520"/>
      <c r="L401" s="523">
        <v>2</v>
      </c>
      <c r="M401" s="524"/>
      <c r="N401" s="537">
        <f>L401+J401</f>
        <v>7</v>
      </c>
      <c r="O401" s="538"/>
      <c r="P401" s="519">
        <v>1</v>
      </c>
      <c r="Q401" s="520"/>
      <c r="R401" s="523">
        <v>4</v>
      </c>
      <c r="S401" s="524"/>
      <c r="T401" s="527">
        <f t="shared" ref="T401" si="347">R401-P401</f>
        <v>3</v>
      </c>
      <c r="U401" s="528"/>
      <c r="V401" s="531"/>
      <c r="W401" s="516"/>
      <c r="X401" s="519">
        <v>2</v>
      </c>
      <c r="Y401" s="516"/>
      <c r="Z401" s="519"/>
      <c r="AA401" s="516"/>
      <c r="AB401" s="519"/>
      <c r="AC401" s="520"/>
      <c r="AD401" s="523"/>
      <c r="AE401" s="524"/>
      <c r="AF401" s="533">
        <f>IF(AB401=0,0,(AD401/AB401)*100)</f>
        <v>0</v>
      </c>
      <c r="AG401" s="534"/>
      <c r="AH401" s="519">
        <v>8</v>
      </c>
      <c r="AI401" s="520"/>
      <c r="AJ401" s="523">
        <v>4</v>
      </c>
      <c r="AK401" s="524"/>
      <c r="AL401" s="527">
        <f>IF(AH401=0,0,(AJ401/AH401)*100)</f>
        <v>50</v>
      </c>
      <c r="AM401" s="528"/>
      <c r="AN401" s="519">
        <v>2</v>
      </c>
      <c r="AO401" s="520"/>
      <c r="AP401" s="523">
        <v>0</v>
      </c>
      <c r="AQ401" s="524"/>
      <c r="AR401" s="527">
        <f>IF(AN401=0,0,(AP401/AN401)*100)</f>
        <v>0</v>
      </c>
      <c r="AS401" s="528"/>
      <c r="AT401" s="541">
        <f>AB401+AH401+AN401</f>
        <v>10</v>
      </c>
      <c r="AU401" s="542"/>
      <c r="AV401" s="545">
        <f>AD401+AJ401+AP401</f>
        <v>4</v>
      </c>
      <c r="AW401" s="546"/>
      <c r="AX401" s="527">
        <f>IF(AT401=0,0,(AV401/AT401)*100)</f>
        <v>40</v>
      </c>
      <c r="AY401" s="528"/>
      <c r="AZ401" s="519"/>
      <c r="BA401" s="520"/>
      <c r="BB401" s="523"/>
      <c r="BC401" s="524"/>
      <c r="BD401" s="527">
        <f>IF(AZ401=0,0,(BB401/AZ401)*100)</f>
        <v>0</v>
      </c>
      <c r="BE401" s="528"/>
      <c r="BF401" s="541">
        <f>AT401+AZ401</f>
        <v>10</v>
      </c>
      <c r="BG401" s="542"/>
      <c r="BH401" s="545">
        <f>AV401+BB401</f>
        <v>4</v>
      </c>
      <c r="BI401" s="546"/>
      <c r="BJ401" s="527">
        <f>IF(BF401=0,0,(BH401/BF401)*100)</f>
        <v>40</v>
      </c>
      <c r="BK401" s="528"/>
      <c r="BL401" s="549">
        <f>(AD401*2)+(AJ401*2)+(AP401*3)+BB401</f>
        <v>8</v>
      </c>
      <c r="BM401" s="550"/>
      <c r="BN401" s="551"/>
      <c r="BO401" s="501" t="e">
        <f>(BL401*BR$389)+(N401*BR$390)+(X401*BR$391)+(R401*BR$392)+(V401*BR$393)+(Z401*BR$394)</f>
        <v>#REF!</v>
      </c>
      <c r="BP401" s="501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06"/>
      <c r="C402" s="503" t="str">
        <f>IF(ROSTER!D$20="","",ROSTER!D$20)</f>
        <v>Gustin</v>
      </c>
      <c r="D402" s="504"/>
      <c r="E402" s="510"/>
      <c r="F402" s="512"/>
      <c r="G402" s="514"/>
      <c r="H402" s="517"/>
      <c r="I402" s="518"/>
      <c r="J402" s="521"/>
      <c r="K402" s="522"/>
      <c r="L402" s="525"/>
      <c r="M402" s="526"/>
      <c r="N402" s="539" t="s">
        <v>14</v>
      </c>
      <c r="O402" s="540"/>
      <c r="P402" s="521"/>
      <c r="Q402" s="522"/>
      <c r="R402" s="525"/>
      <c r="S402" s="526"/>
      <c r="T402" s="529"/>
      <c r="U402" s="530"/>
      <c r="V402" s="532"/>
      <c r="W402" s="518"/>
      <c r="X402" s="521"/>
      <c r="Y402" s="518"/>
      <c r="Z402" s="521"/>
      <c r="AA402" s="518"/>
      <c r="AB402" s="521"/>
      <c r="AC402" s="522"/>
      <c r="AD402" s="525"/>
      <c r="AE402" s="526"/>
      <c r="AF402" s="535"/>
      <c r="AG402" s="536"/>
      <c r="AH402" s="521"/>
      <c r="AI402" s="522"/>
      <c r="AJ402" s="525"/>
      <c r="AK402" s="526"/>
      <c r="AL402" s="529"/>
      <c r="AM402" s="530"/>
      <c r="AN402" s="521"/>
      <c r="AO402" s="522"/>
      <c r="AP402" s="525"/>
      <c r="AQ402" s="526"/>
      <c r="AR402" s="529"/>
      <c r="AS402" s="530"/>
      <c r="AT402" s="543"/>
      <c r="AU402" s="544"/>
      <c r="AV402" s="547"/>
      <c r="AW402" s="548"/>
      <c r="AX402" s="529"/>
      <c r="AY402" s="530"/>
      <c r="AZ402" s="521"/>
      <c r="BA402" s="522"/>
      <c r="BB402" s="525"/>
      <c r="BC402" s="526"/>
      <c r="BD402" s="529"/>
      <c r="BE402" s="530"/>
      <c r="BF402" s="543"/>
      <c r="BG402" s="544"/>
      <c r="BH402" s="547"/>
      <c r="BI402" s="548"/>
      <c r="BJ402" s="529"/>
      <c r="BK402" s="530"/>
      <c r="BL402" s="552"/>
      <c r="BM402" s="553"/>
      <c r="BN402" s="554"/>
      <c r="BO402" s="502"/>
      <c r="BP402" s="502"/>
      <c r="BQ402" s="54"/>
      <c r="BR402" s="54"/>
      <c r="BS402" s="54"/>
    </row>
    <row r="403" spans="1:71" ht="21.75" customHeight="1" x14ac:dyDescent="0.2">
      <c r="A403" s="54"/>
      <c r="B403" s="505" t="str">
        <f>IF(ROSTER!B22="","",ROSTER!B22)</f>
        <v>13</v>
      </c>
      <c r="C403" s="507" t="str">
        <f>IF(ROSTER!C$22="","",ROSTER!C$22)</f>
        <v>Paisley</v>
      </c>
      <c r="D403" s="508"/>
      <c r="E403" s="509"/>
      <c r="F403" s="511">
        <f>IF(E403="y",1,IF(E403="S",1,0))</f>
        <v>0</v>
      </c>
      <c r="G403" s="513">
        <f>IF(E403="S",1,0)</f>
        <v>0</v>
      </c>
      <c r="H403" s="515"/>
      <c r="I403" s="516"/>
      <c r="J403" s="519">
        <v>4</v>
      </c>
      <c r="K403" s="520"/>
      <c r="L403" s="523"/>
      <c r="M403" s="524"/>
      <c r="N403" s="537">
        <f>L403+J403</f>
        <v>4</v>
      </c>
      <c r="O403" s="538"/>
      <c r="P403" s="519"/>
      <c r="Q403" s="520"/>
      <c r="R403" s="523">
        <v>5</v>
      </c>
      <c r="S403" s="524"/>
      <c r="T403" s="527">
        <f t="shared" ref="T403" si="348">R403-P403</f>
        <v>5</v>
      </c>
      <c r="U403" s="528"/>
      <c r="V403" s="531"/>
      <c r="W403" s="516"/>
      <c r="X403" s="519">
        <v>1</v>
      </c>
      <c r="Y403" s="516"/>
      <c r="Z403" s="519"/>
      <c r="AA403" s="516"/>
      <c r="AB403" s="519"/>
      <c r="AC403" s="520"/>
      <c r="AD403" s="523"/>
      <c r="AE403" s="524"/>
      <c r="AF403" s="533">
        <f>IF(AB403=0,0,(AD403/AB403)*100)</f>
        <v>0</v>
      </c>
      <c r="AG403" s="534"/>
      <c r="AH403" s="519">
        <v>9</v>
      </c>
      <c r="AI403" s="520"/>
      <c r="AJ403" s="523">
        <v>7</v>
      </c>
      <c r="AK403" s="524"/>
      <c r="AL403" s="527">
        <f>IF(AH403=0,0,(AJ403/AH403)*100)</f>
        <v>77.777777777777786</v>
      </c>
      <c r="AM403" s="528"/>
      <c r="AN403" s="519">
        <v>2</v>
      </c>
      <c r="AO403" s="520"/>
      <c r="AP403" s="523">
        <v>0</v>
      </c>
      <c r="AQ403" s="524"/>
      <c r="AR403" s="527">
        <f>IF(AN403=0,0,(AP403/AN403)*100)</f>
        <v>0</v>
      </c>
      <c r="AS403" s="528"/>
      <c r="AT403" s="541">
        <f>AB403+AH403+AN403</f>
        <v>11</v>
      </c>
      <c r="AU403" s="542"/>
      <c r="AV403" s="545">
        <f>AD403+AJ403+AP403</f>
        <v>7</v>
      </c>
      <c r="AW403" s="546"/>
      <c r="AX403" s="527">
        <f>IF(AT403=0,0,(AV403/AT403)*100)</f>
        <v>63.636363636363633</v>
      </c>
      <c r="AY403" s="528"/>
      <c r="AZ403" s="519"/>
      <c r="BA403" s="520"/>
      <c r="BB403" s="523"/>
      <c r="BC403" s="524"/>
      <c r="BD403" s="527">
        <f>IF(AZ403=0,0,(BB403/AZ403)*100)</f>
        <v>0</v>
      </c>
      <c r="BE403" s="528"/>
      <c r="BF403" s="541">
        <f>AT403+AZ403</f>
        <v>11</v>
      </c>
      <c r="BG403" s="542"/>
      <c r="BH403" s="545">
        <f>AV403+BB403</f>
        <v>7</v>
      </c>
      <c r="BI403" s="546"/>
      <c r="BJ403" s="527">
        <f>IF(BF403=0,0,(BH403/BF403)*100)</f>
        <v>63.636363636363633</v>
      </c>
      <c r="BK403" s="528"/>
      <c r="BL403" s="549">
        <f>(AD403*2)+(AJ403*2)+(AP403*3)+BB403</f>
        <v>14</v>
      </c>
      <c r="BM403" s="550"/>
      <c r="BN403" s="551"/>
      <c r="BO403" s="501" t="e">
        <f>(BL403*BR$389)+(N403*BR$390)+(X403*BR$391)+(R403*BR$392)+(V403*BR$393)+(Z403*BR$394)</f>
        <v>#REF!</v>
      </c>
      <c r="BP403" s="501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06"/>
      <c r="C404" s="503" t="str">
        <f>IF(ROSTER!D$22="","",ROSTER!D$22)</f>
        <v>Harding</v>
      </c>
      <c r="D404" s="504"/>
      <c r="E404" s="510"/>
      <c r="F404" s="512"/>
      <c r="G404" s="514"/>
      <c r="H404" s="517"/>
      <c r="I404" s="518"/>
      <c r="J404" s="521"/>
      <c r="K404" s="522"/>
      <c r="L404" s="525"/>
      <c r="M404" s="526"/>
      <c r="N404" s="539" t="s">
        <v>14</v>
      </c>
      <c r="O404" s="540"/>
      <c r="P404" s="521"/>
      <c r="Q404" s="522"/>
      <c r="R404" s="525"/>
      <c r="S404" s="526"/>
      <c r="T404" s="529"/>
      <c r="U404" s="530"/>
      <c r="V404" s="532"/>
      <c r="W404" s="518"/>
      <c r="X404" s="521"/>
      <c r="Y404" s="518"/>
      <c r="Z404" s="521"/>
      <c r="AA404" s="518"/>
      <c r="AB404" s="521"/>
      <c r="AC404" s="522"/>
      <c r="AD404" s="525"/>
      <c r="AE404" s="526"/>
      <c r="AF404" s="535"/>
      <c r="AG404" s="536"/>
      <c r="AH404" s="521"/>
      <c r="AI404" s="522"/>
      <c r="AJ404" s="525"/>
      <c r="AK404" s="526"/>
      <c r="AL404" s="529"/>
      <c r="AM404" s="530"/>
      <c r="AN404" s="521"/>
      <c r="AO404" s="522"/>
      <c r="AP404" s="525"/>
      <c r="AQ404" s="526"/>
      <c r="AR404" s="529"/>
      <c r="AS404" s="530"/>
      <c r="AT404" s="543"/>
      <c r="AU404" s="544"/>
      <c r="AV404" s="547"/>
      <c r="AW404" s="548"/>
      <c r="AX404" s="529"/>
      <c r="AY404" s="530"/>
      <c r="AZ404" s="521"/>
      <c r="BA404" s="522"/>
      <c r="BB404" s="525"/>
      <c r="BC404" s="526"/>
      <c r="BD404" s="529"/>
      <c r="BE404" s="530"/>
      <c r="BF404" s="543"/>
      <c r="BG404" s="544"/>
      <c r="BH404" s="547"/>
      <c r="BI404" s="548"/>
      <c r="BJ404" s="529"/>
      <c r="BK404" s="530"/>
      <c r="BL404" s="552"/>
      <c r="BM404" s="553"/>
      <c r="BN404" s="554"/>
      <c r="BO404" s="502"/>
      <c r="BP404" s="502"/>
      <c r="BQ404" s="54"/>
      <c r="BR404" s="54"/>
      <c r="BS404" s="54"/>
    </row>
    <row r="405" spans="1:71" ht="21.75" customHeight="1" x14ac:dyDescent="0.2">
      <c r="A405" s="54"/>
      <c r="B405" s="505" t="str">
        <f>IF(ROSTER!B24="","",ROSTER!B24)</f>
        <v>22</v>
      </c>
      <c r="C405" s="507" t="str">
        <f>IF(ROSTER!C$24="","",ROSTER!C$24)</f>
        <v>Sara</v>
      </c>
      <c r="D405" s="508"/>
      <c r="E405" s="509"/>
      <c r="F405" s="511">
        <f>IF(E405="y",1,IF(E405="S",1,0))</f>
        <v>0</v>
      </c>
      <c r="G405" s="513">
        <f>IF(E405="S",1,0)</f>
        <v>0</v>
      </c>
      <c r="H405" s="515"/>
      <c r="I405" s="516"/>
      <c r="J405" s="519">
        <v>4</v>
      </c>
      <c r="K405" s="520"/>
      <c r="L405" s="523"/>
      <c r="M405" s="524"/>
      <c r="N405" s="537">
        <f>L405+J405</f>
        <v>4</v>
      </c>
      <c r="O405" s="538"/>
      <c r="P405" s="519">
        <v>1</v>
      </c>
      <c r="Q405" s="520"/>
      <c r="R405" s="523"/>
      <c r="S405" s="524"/>
      <c r="T405" s="527">
        <f t="shared" ref="T405" si="349">R405-P405</f>
        <v>-1</v>
      </c>
      <c r="U405" s="528"/>
      <c r="V405" s="531"/>
      <c r="W405" s="516"/>
      <c r="X405" s="519"/>
      <c r="Y405" s="516"/>
      <c r="Z405" s="519"/>
      <c r="AA405" s="516"/>
      <c r="AB405" s="519"/>
      <c r="AC405" s="520"/>
      <c r="AD405" s="523"/>
      <c r="AE405" s="524"/>
      <c r="AF405" s="533">
        <f>IF(AB405=0,0,(AD405/AB405)*100)</f>
        <v>0</v>
      </c>
      <c r="AG405" s="534"/>
      <c r="AH405" s="519">
        <v>5</v>
      </c>
      <c r="AI405" s="520"/>
      <c r="AJ405" s="523">
        <v>4</v>
      </c>
      <c r="AK405" s="524"/>
      <c r="AL405" s="527">
        <f>IF(AH405=0,0,(AJ405/AH405)*100)</f>
        <v>80</v>
      </c>
      <c r="AM405" s="528"/>
      <c r="AN405" s="519"/>
      <c r="AO405" s="520"/>
      <c r="AP405" s="523"/>
      <c r="AQ405" s="524"/>
      <c r="AR405" s="527">
        <f>IF(AN405=0,0,(AP405/AN405)*100)</f>
        <v>0</v>
      </c>
      <c r="AS405" s="528"/>
      <c r="AT405" s="541">
        <f>AB405+AH405+AN405</f>
        <v>5</v>
      </c>
      <c r="AU405" s="542"/>
      <c r="AV405" s="545">
        <f>AD405+AJ405+AP405</f>
        <v>4</v>
      </c>
      <c r="AW405" s="546"/>
      <c r="AX405" s="527">
        <f>IF(AT405=0,0,(AV405/AT405)*100)</f>
        <v>80</v>
      </c>
      <c r="AY405" s="528"/>
      <c r="AZ405" s="519"/>
      <c r="BA405" s="520"/>
      <c r="BB405" s="523"/>
      <c r="BC405" s="524"/>
      <c r="BD405" s="527">
        <f>IF(AZ405=0,0,(BB405/AZ405)*100)</f>
        <v>0</v>
      </c>
      <c r="BE405" s="528"/>
      <c r="BF405" s="541">
        <f>AT405+AZ405</f>
        <v>5</v>
      </c>
      <c r="BG405" s="542"/>
      <c r="BH405" s="545">
        <f>AV405+BB405</f>
        <v>4</v>
      </c>
      <c r="BI405" s="546"/>
      <c r="BJ405" s="527">
        <f>IF(BF405=0,0,(BH405/BF405)*100)</f>
        <v>80</v>
      </c>
      <c r="BK405" s="528"/>
      <c r="BL405" s="549">
        <f>(AD405*2)+(AJ405*2)+(AP405*3)+BB405</f>
        <v>8</v>
      </c>
      <c r="BM405" s="550"/>
      <c r="BN405" s="551"/>
      <c r="BO405" s="501" t="e">
        <f>(BL405*BR$389)+(N405*BR$390)+(X405*BR$391)+(R405*BR$392)+(V405*BR$393)+(Z405*BR$394)</f>
        <v>#REF!</v>
      </c>
      <c r="BP405" s="501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06"/>
      <c r="C406" s="503" t="str">
        <f>IF(ROSTER!D$24="","",ROSTER!D$24)</f>
        <v>Hamson</v>
      </c>
      <c r="D406" s="504"/>
      <c r="E406" s="510"/>
      <c r="F406" s="512"/>
      <c r="G406" s="514"/>
      <c r="H406" s="517"/>
      <c r="I406" s="518"/>
      <c r="J406" s="521"/>
      <c r="K406" s="522"/>
      <c r="L406" s="525"/>
      <c r="M406" s="526"/>
      <c r="N406" s="539" t="s">
        <v>14</v>
      </c>
      <c r="O406" s="540"/>
      <c r="P406" s="521"/>
      <c r="Q406" s="522"/>
      <c r="R406" s="525"/>
      <c r="S406" s="526"/>
      <c r="T406" s="529"/>
      <c r="U406" s="530"/>
      <c r="V406" s="532"/>
      <c r="W406" s="518"/>
      <c r="X406" s="521"/>
      <c r="Y406" s="518"/>
      <c r="Z406" s="521"/>
      <c r="AA406" s="518"/>
      <c r="AB406" s="521"/>
      <c r="AC406" s="522"/>
      <c r="AD406" s="525"/>
      <c r="AE406" s="526"/>
      <c r="AF406" s="535"/>
      <c r="AG406" s="536"/>
      <c r="AH406" s="521"/>
      <c r="AI406" s="522"/>
      <c r="AJ406" s="525"/>
      <c r="AK406" s="526"/>
      <c r="AL406" s="529"/>
      <c r="AM406" s="530"/>
      <c r="AN406" s="521"/>
      <c r="AO406" s="522"/>
      <c r="AP406" s="525"/>
      <c r="AQ406" s="526"/>
      <c r="AR406" s="529"/>
      <c r="AS406" s="530"/>
      <c r="AT406" s="543"/>
      <c r="AU406" s="544"/>
      <c r="AV406" s="547"/>
      <c r="AW406" s="548"/>
      <c r="AX406" s="529"/>
      <c r="AY406" s="530"/>
      <c r="AZ406" s="521"/>
      <c r="BA406" s="522"/>
      <c r="BB406" s="525"/>
      <c r="BC406" s="526"/>
      <c r="BD406" s="529"/>
      <c r="BE406" s="530"/>
      <c r="BF406" s="543"/>
      <c r="BG406" s="544"/>
      <c r="BH406" s="547"/>
      <c r="BI406" s="548"/>
      <c r="BJ406" s="529"/>
      <c r="BK406" s="530"/>
      <c r="BL406" s="552"/>
      <c r="BM406" s="553"/>
      <c r="BN406" s="554"/>
      <c r="BO406" s="502"/>
      <c r="BP406" s="502"/>
      <c r="BQ406" s="54"/>
      <c r="BR406" s="54"/>
      <c r="BS406" s="54"/>
    </row>
    <row r="407" spans="1:71" ht="21.75" customHeight="1" x14ac:dyDescent="0.2">
      <c r="A407" s="54"/>
      <c r="B407" s="505" t="str">
        <f>IF(ROSTER!B26="","",ROSTER!B26)</f>
        <v>30</v>
      </c>
      <c r="C407" s="507" t="str">
        <f>IF(ROSTER!C$26="","",ROSTER!C$26)</f>
        <v>Kate</v>
      </c>
      <c r="D407" s="508"/>
      <c r="E407" s="509"/>
      <c r="F407" s="511">
        <f>IF(E407="y",1,IF(E407="S",1,0))</f>
        <v>0</v>
      </c>
      <c r="G407" s="513">
        <f>IF(E407="S",1,0)</f>
        <v>0</v>
      </c>
      <c r="H407" s="515"/>
      <c r="I407" s="516"/>
      <c r="J407" s="519">
        <v>2</v>
      </c>
      <c r="K407" s="520"/>
      <c r="L407" s="523">
        <v>1</v>
      </c>
      <c r="M407" s="524"/>
      <c r="N407" s="537">
        <f>L407+J407</f>
        <v>3</v>
      </c>
      <c r="O407" s="538"/>
      <c r="P407" s="519">
        <v>1</v>
      </c>
      <c r="Q407" s="520"/>
      <c r="R407" s="523">
        <v>1</v>
      </c>
      <c r="S407" s="524"/>
      <c r="T407" s="527">
        <f t="shared" ref="T407" si="350">R407-P407</f>
        <v>0</v>
      </c>
      <c r="U407" s="528"/>
      <c r="V407" s="531"/>
      <c r="W407" s="516"/>
      <c r="X407" s="519"/>
      <c r="Y407" s="516"/>
      <c r="Z407" s="519"/>
      <c r="AA407" s="516"/>
      <c r="AB407" s="519"/>
      <c r="AC407" s="520"/>
      <c r="AD407" s="523"/>
      <c r="AE407" s="524"/>
      <c r="AF407" s="533">
        <f>IF(AB407=0,0,(AD407/AB407)*100)</f>
        <v>0</v>
      </c>
      <c r="AG407" s="534"/>
      <c r="AH407" s="519">
        <v>2</v>
      </c>
      <c r="AI407" s="520"/>
      <c r="AJ407" s="523">
        <v>1</v>
      </c>
      <c r="AK407" s="524"/>
      <c r="AL407" s="527">
        <f>IF(AH407=0,0,(AJ407/AH407)*100)</f>
        <v>50</v>
      </c>
      <c r="AM407" s="528"/>
      <c r="AN407" s="519">
        <v>2</v>
      </c>
      <c r="AO407" s="520"/>
      <c r="AP407" s="523">
        <v>0</v>
      </c>
      <c r="AQ407" s="524"/>
      <c r="AR407" s="527">
        <f>IF(AN407=0,0,(AP407/AN407)*100)</f>
        <v>0</v>
      </c>
      <c r="AS407" s="528"/>
      <c r="AT407" s="541">
        <f>AB407+AH407+AN407</f>
        <v>4</v>
      </c>
      <c r="AU407" s="542"/>
      <c r="AV407" s="545">
        <f>AD407+AJ407+AP407</f>
        <v>1</v>
      </c>
      <c r="AW407" s="546"/>
      <c r="AX407" s="527">
        <f>IF(AT407=0,0,(AV407/AT407)*100)</f>
        <v>25</v>
      </c>
      <c r="AY407" s="528"/>
      <c r="AZ407" s="519"/>
      <c r="BA407" s="520"/>
      <c r="BB407" s="523"/>
      <c r="BC407" s="524"/>
      <c r="BD407" s="527">
        <f>IF(AZ407=0,0,(BB407/AZ407)*100)</f>
        <v>0</v>
      </c>
      <c r="BE407" s="528"/>
      <c r="BF407" s="541">
        <f>AT407+AZ407</f>
        <v>4</v>
      </c>
      <c r="BG407" s="542"/>
      <c r="BH407" s="545">
        <f>AV407+BB407</f>
        <v>1</v>
      </c>
      <c r="BI407" s="546"/>
      <c r="BJ407" s="527">
        <f>IF(BF407=0,0,(BH407/BF407)*100)</f>
        <v>25</v>
      </c>
      <c r="BK407" s="528"/>
      <c r="BL407" s="549">
        <f>(AD407*2)+(AJ407*2)+(AP407*3)+BB407</f>
        <v>2</v>
      </c>
      <c r="BM407" s="550"/>
      <c r="BN407" s="551"/>
      <c r="BO407" s="501" t="e">
        <f>(BL407*BR$389)+(N407*BR$390)+(X407*BR$391)+(R407*BR$392)+(V407*BR$393)+(Z407*BR$394)</f>
        <v>#REF!</v>
      </c>
      <c r="BP407" s="501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06"/>
      <c r="C408" s="503" t="str">
        <f>IF(ROSTER!D$26="","",ROSTER!D$26)</f>
        <v>Vorwaller</v>
      </c>
      <c r="D408" s="504"/>
      <c r="E408" s="510"/>
      <c r="F408" s="512"/>
      <c r="G408" s="514"/>
      <c r="H408" s="517"/>
      <c r="I408" s="518"/>
      <c r="J408" s="521"/>
      <c r="K408" s="522"/>
      <c r="L408" s="525"/>
      <c r="M408" s="526"/>
      <c r="N408" s="539" t="s">
        <v>14</v>
      </c>
      <c r="O408" s="540"/>
      <c r="P408" s="521"/>
      <c r="Q408" s="522"/>
      <c r="R408" s="525"/>
      <c r="S408" s="526"/>
      <c r="T408" s="529"/>
      <c r="U408" s="530"/>
      <c r="V408" s="532"/>
      <c r="W408" s="518"/>
      <c r="X408" s="521"/>
      <c r="Y408" s="518"/>
      <c r="Z408" s="521"/>
      <c r="AA408" s="518"/>
      <c r="AB408" s="521"/>
      <c r="AC408" s="522"/>
      <c r="AD408" s="525"/>
      <c r="AE408" s="526"/>
      <c r="AF408" s="535"/>
      <c r="AG408" s="536"/>
      <c r="AH408" s="521"/>
      <c r="AI408" s="522"/>
      <c r="AJ408" s="525"/>
      <c r="AK408" s="526"/>
      <c r="AL408" s="529"/>
      <c r="AM408" s="530"/>
      <c r="AN408" s="521"/>
      <c r="AO408" s="522"/>
      <c r="AP408" s="525"/>
      <c r="AQ408" s="526"/>
      <c r="AR408" s="529"/>
      <c r="AS408" s="530"/>
      <c r="AT408" s="543"/>
      <c r="AU408" s="544"/>
      <c r="AV408" s="547"/>
      <c r="AW408" s="548"/>
      <c r="AX408" s="529"/>
      <c r="AY408" s="530"/>
      <c r="AZ408" s="521"/>
      <c r="BA408" s="522"/>
      <c r="BB408" s="525"/>
      <c r="BC408" s="526"/>
      <c r="BD408" s="529"/>
      <c r="BE408" s="530"/>
      <c r="BF408" s="543"/>
      <c r="BG408" s="544"/>
      <c r="BH408" s="547"/>
      <c r="BI408" s="548"/>
      <c r="BJ408" s="529"/>
      <c r="BK408" s="530"/>
      <c r="BL408" s="552"/>
      <c r="BM408" s="553"/>
      <c r="BN408" s="554"/>
      <c r="BO408" s="502"/>
      <c r="BP408" s="502"/>
      <c r="BQ408" s="54"/>
      <c r="BR408" s="54"/>
      <c r="BS408" s="54"/>
    </row>
    <row r="409" spans="1:71" ht="21.75" customHeight="1" x14ac:dyDescent="0.2">
      <c r="A409" s="54"/>
      <c r="B409" s="505" t="str">
        <f>IF(ROSTER!B28="","",ROSTER!B28)</f>
        <v>32</v>
      </c>
      <c r="C409" s="507" t="str">
        <f>IF(ROSTER!C$28="","",ROSTER!C$28)</f>
        <v>Signe</v>
      </c>
      <c r="D409" s="508"/>
      <c r="E409" s="509"/>
      <c r="F409" s="511">
        <f>IF(E409="y",1,IF(E409="S",1,0))</f>
        <v>0</v>
      </c>
      <c r="G409" s="513">
        <f>IF(E409="S",1,0)</f>
        <v>0</v>
      </c>
      <c r="H409" s="515"/>
      <c r="I409" s="516"/>
      <c r="J409" s="519"/>
      <c r="K409" s="520"/>
      <c r="L409" s="523"/>
      <c r="M409" s="524"/>
      <c r="N409" s="537">
        <f>L409+J409</f>
        <v>0</v>
      </c>
      <c r="O409" s="538"/>
      <c r="P409" s="519"/>
      <c r="Q409" s="520"/>
      <c r="R409" s="523"/>
      <c r="S409" s="524"/>
      <c r="T409" s="527">
        <f t="shared" ref="T409" si="351">R409-P409</f>
        <v>0</v>
      </c>
      <c r="U409" s="528"/>
      <c r="V409" s="531"/>
      <c r="W409" s="516"/>
      <c r="X409" s="519"/>
      <c r="Y409" s="516"/>
      <c r="Z409" s="519"/>
      <c r="AA409" s="516"/>
      <c r="AB409" s="519"/>
      <c r="AC409" s="520"/>
      <c r="AD409" s="523"/>
      <c r="AE409" s="524"/>
      <c r="AF409" s="533">
        <f>IF(AB409=0,0,(AD409/AB409)*100)</f>
        <v>0</v>
      </c>
      <c r="AG409" s="534"/>
      <c r="AH409" s="519"/>
      <c r="AI409" s="520"/>
      <c r="AJ409" s="523"/>
      <c r="AK409" s="524"/>
      <c r="AL409" s="527">
        <f>IF(AH409=0,0,(AJ409/AH409)*100)</f>
        <v>0</v>
      </c>
      <c r="AM409" s="528"/>
      <c r="AN409" s="519"/>
      <c r="AO409" s="520"/>
      <c r="AP409" s="523"/>
      <c r="AQ409" s="524"/>
      <c r="AR409" s="527">
        <f>IF(AN409=0,0,(AP409/AN409)*100)</f>
        <v>0</v>
      </c>
      <c r="AS409" s="528"/>
      <c r="AT409" s="541">
        <f>AB409+AH409+AN409</f>
        <v>0</v>
      </c>
      <c r="AU409" s="542"/>
      <c r="AV409" s="545">
        <f>AD409+AJ409+AP409</f>
        <v>0</v>
      </c>
      <c r="AW409" s="546"/>
      <c r="AX409" s="527">
        <f>IF(AT409=0,0,(AV409/AT409)*100)</f>
        <v>0</v>
      </c>
      <c r="AY409" s="528"/>
      <c r="AZ409" s="519"/>
      <c r="BA409" s="520"/>
      <c r="BB409" s="523"/>
      <c r="BC409" s="524"/>
      <c r="BD409" s="527">
        <f>IF(AZ409=0,0,(BB409/AZ409)*100)</f>
        <v>0</v>
      </c>
      <c r="BE409" s="528"/>
      <c r="BF409" s="541">
        <f>AT409+AZ409</f>
        <v>0</v>
      </c>
      <c r="BG409" s="542"/>
      <c r="BH409" s="545">
        <f>AV409+BB409</f>
        <v>0</v>
      </c>
      <c r="BI409" s="546"/>
      <c r="BJ409" s="527">
        <f>IF(BF409=0,0,(BH409/BF409)*100)</f>
        <v>0</v>
      </c>
      <c r="BK409" s="528"/>
      <c r="BL409" s="549">
        <f>(AD409*2)+(AJ409*2)+(AP409*3)+BB409</f>
        <v>0</v>
      </c>
      <c r="BM409" s="550"/>
      <c r="BN409" s="551"/>
      <c r="BO409" s="501" t="e">
        <f>(BL409*BR$389)+(N409*BR$390)+(X409*BR$391)+(R409*BR$392)+(V409*BR$393)+(Z409*BR$394)</f>
        <v>#REF!</v>
      </c>
      <c r="BP409" s="501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06"/>
      <c r="C410" s="503" t="str">
        <f>IF(ROSTER!D$28="","",ROSTER!D$28)</f>
        <v>Glantz</v>
      </c>
      <c r="D410" s="504"/>
      <c r="E410" s="510"/>
      <c r="F410" s="512"/>
      <c r="G410" s="514"/>
      <c r="H410" s="517"/>
      <c r="I410" s="518"/>
      <c r="J410" s="521"/>
      <c r="K410" s="522"/>
      <c r="L410" s="525"/>
      <c r="M410" s="526"/>
      <c r="N410" s="539" t="s">
        <v>14</v>
      </c>
      <c r="O410" s="540"/>
      <c r="P410" s="521"/>
      <c r="Q410" s="522"/>
      <c r="R410" s="525"/>
      <c r="S410" s="526"/>
      <c r="T410" s="529"/>
      <c r="U410" s="530"/>
      <c r="V410" s="532"/>
      <c r="W410" s="518"/>
      <c r="X410" s="521"/>
      <c r="Y410" s="518"/>
      <c r="Z410" s="521"/>
      <c r="AA410" s="518"/>
      <c r="AB410" s="521"/>
      <c r="AC410" s="522"/>
      <c r="AD410" s="525"/>
      <c r="AE410" s="526"/>
      <c r="AF410" s="535"/>
      <c r="AG410" s="536"/>
      <c r="AH410" s="521"/>
      <c r="AI410" s="522"/>
      <c r="AJ410" s="525"/>
      <c r="AK410" s="526"/>
      <c r="AL410" s="529"/>
      <c r="AM410" s="530"/>
      <c r="AN410" s="521"/>
      <c r="AO410" s="522"/>
      <c r="AP410" s="525"/>
      <c r="AQ410" s="526"/>
      <c r="AR410" s="529"/>
      <c r="AS410" s="530"/>
      <c r="AT410" s="543"/>
      <c r="AU410" s="544"/>
      <c r="AV410" s="547"/>
      <c r="AW410" s="548"/>
      <c r="AX410" s="529"/>
      <c r="AY410" s="530"/>
      <c r="AZ410" s="521"/>
      <c r="BA410" s="522"/>
      <c r="BB410" s="525"/>
      <c r="BC410" s="526"/>
      <c r="BD410" s="529"/>
      <c r="BE410" s="530"/>
      <c r="BF410" s="543"/>
      <c r="BG410" s="544"/>
      <c r="BH410" s="547"/>
      <c r="BI410" s="548"/>
      <c r="BJ410" s="529"/>
      <c r="BK410" s="530"/>
      <c r="BL410" s="552"/>
      <c r="BM410" s="553"/>
      <c r="BN410" s="554"/>
      <c r="BO410" s="502"/>
      <c r="BP410" s="502"/>
      <c r="BQ410" s="54"/>
      <c r="BR410" s="54"/>
      <c r="BS410" s="54"/>
    </row>
    <row r="411" spans="1:71" ht="21.75" customHeight="1" x14ac:dyDescent="0.2">
      <c r="A411" s="54"/>
      <c r="B411" s="505" t="str">
        <f>IF(ROSTER!B30="","",ROSTER!B30)</f>
        <v>34</v>
      </c>
      <c r="C411" s="507" t="str">
        <f>IF(ROSTER!C$30="","",ROSTER!C$30)</f>
        <v/>
      </c>
      <c r="D411" s="508"/>
      <c r="E411" s="509"/>
      <c r="F411" s="511">
        <f>IF(E411="y",1,IF(E411="S",1,0))</f>
        <v>0</v>
      </c>
      <c r="G411" s="513">
        <f>IF(E411="S",1,0)</f>
        <v>0</v>
      </c>
      <c r="H411" s="515"/>
      <c r="I411" s="516"/>
      <c r="J411" s="519"/>
      <c r="K411" s="520"/>
      <c r="L411" s="523"/>
      <c r="M411" s="524"/>
      <c r="N411" s="537">
        <f>L411+J411</f>
        <v>0</v>
      </c>
      <c r="O411" s="538"/>
      <c r="P411" s="519"/>
      <c r="Q411" s="520"/>
      <c r="R411" s="523"/>
      <c r="S411" s="524"/>
      <c r="T411" s="527">
        <f t="shared" ref="T411" si="352">R411-P411</f>
        <v>0</v>
      </c>
      <c r="U411" s="528"/>
      <c r="V411" s="531"/>
      <c r="W411" s="516"/>
      <c r="X411" s="519"/>
      <c r="Y411" s="516"/>
      <c r="Z411" s="519"/>
      <c r="AA411" s="516"/>
      <c r="AB411" s="519"/>
      <c r="AC411" s="520"/>
      <c r="AD411" s="523"/>
      <c r="AE411" s="524"/>
      <c r="AF411" s="533">
        <f>IF(AB411=0,0,(AD411/AB411)*100)</f>
        <v>0</v>
      </c>
      <c r="AG411" s="534"/>
      <c r="AH411" s="519"/>
      <c r="AI411" s="520"/>
      <c r="AJ411" s="523"/>
      <c r="AK411" s="524"/>
      <c r="AL411" s="527">
        <f>IF(AH411=0,0,(AJ411/AH411)*100)</f>
        <v>0</v>
      </c>
      <c r="AM411" s="528"/>
      <c r="AN411" s="519"/>
      <c r="AO411" s="520"/>
      <c r="AP411" s="523"/>
      <c r="AQ411" s="524"/>
      <c r="AR411" s="527">
        <f>IF(AN411=0,0,(AP411/AN411)*100)</f>
        <v>0</v>
      </c>
      <c r="AS411" s="528"/>
      <c r="AT411" s="541">
        <f>AB411+AH411+AN411</f>
        <v>0</v>
      </c>
      <c r="AU411" s="542"/>
      <c r="AV411" s="545">
        <f>AD411+AJ411+AP411</f>
        <v>0</v>
      </c>
      <c r="AW411" s="546"/>
      <c r="AX411" s="527">
        <f>IF(AT411=0,0,(AV411/AT411)*100)</f>
        <v>0</v>
      </c>
      <c r="AY411" s="528"/>
      <c r="AZ411" s="519"/>
      <c r="BA411" s="520"/>
      <c r="BB411" s="523"/>
      <c r="BC411" s="524"/>
      <c r="BD411" s="527">
        <f>IF(AZ411=0,0,(BB411/AZ411)*100)</f>
        <v>0</v>
      </c>
      <c r="BE411" s="528"/>
      <c r="BF411" s="541">
        <f>AT411+AZ411</f>
        <v>0</v>
      </c>
      <c r="BG411" s="542"/>
      <c r="BH411" s="545">
        <f>AV411+BB411</f>
        <v>0</v>
      </c>
      <c r="BI411" s="546"/>
      <c r="BJ411" s="527">
        <f>IF(BF411=0,0,(BH411/BF411)*100)</f>
        <v>0</v>
      </c>
      <c r="BK411" s="528"/>
      <c r="BL411" s="549">
        <f>(AD411*2)+(AJ411*2)+(AP411*3)+BB411</f>
        <v>0</v>
      </c>
      <c r="BM411" s="550"/>
      <c r="BN411" s="551"/>
      <c r="BO411" s="501" t="e">
        <f>(BL411*BR$389)+(N411*BR$390)+(X411*BR$391)+(R411*BR$392)+(V411*BR$393)+(Z411*BR$394)</f>
        <v>#REF!</v>
      </c>
      <c r="BP411" s="501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06"/>
      <c r="C412" s="503" t="str">
        <f>IF(ROSTER!D$30="","",ROSTER!D$30)</f>
        <v/>
      </c>
      <c r="D412" s="504"/>
      <c r="E412" s="510"/>
      <c r="F412" s="512"/>
      <c r="G412" s="514"/>
      <c r="H412" s="517"/>
      <c r="I412" s="518"/>
      <c r="J412" s="521"/>
      <c r="K412" s="522"/>
      <c r="L412" s="525"/>
      <c r="M412" s="526"/>
      <c r="N412" s="539" t="s">
        <v>14</v>
      </c>
      <c r="O412" s="540"/>
      <c r="P412" s="521"/>
      <c r="Q412" s="522"/>
      <c r="R412" s="525"/>
      <c r="S412" s="526"/>
      <c r="T412" s="529"/>
      <c r="U412" s="530"/>
      <c r="V412" s="532"/>
      <c r="W412" s="518"/>
      <c r="X412" s="521"/>
      <c r="Y412" s="518"/>
      <c r="Z412" s="521"/>
      <c r="AA412" s="518"/>
      <c r="AB412" s="521"/>
      <c r="AC412" s="522"/>
      <c r="AD412" s="525"/>
      <c r="AE412" s="526"/>
      <c r="AF412" s="535"/>
      <c r="AG412" s="536"/>
      <c r="AH412" s="521"/>
      <c r="AI412" s="522"/>
      <c r="AJ412" s="525"/>
      <c r="AK412" s="526"/>
      <c r="AL412" s="529"/>
      <c r="AM412" s="530"/>
      <c r="AN412" s="521"/>
      <c r="AO412" s="522"/>
      <c r="AP412" s="525"/>
      <c r="AQ412" s="526"/>
      <c r="AR412" s="529"/>
      <c r="AS412" s="530"/>
      <c r="AT412" s="543"/>
      <c r="AU412" s="544"/>
      <c r="AV412" s="547"/>
      <c r="AW412" s="548"/>
      <c r="AX412" s="529"/>
      <c r="AY412" s="530"/>
      <c r="AZ412" s="521"/>
      <c r="BA412" s="522"/>
      <c r="BB412" s="525"/>
      <c r="BC412" s="526"/>
      <c r="BD412" s="529"/>
      <c r="BE412" s="530"/>
      <c r="BF412" s="543"/>
      <c r="BG412" s="544"/>
      <c r="BH412" s="547"/>
      <c r="BI412" s="548"/>
      <c r="BJ412" s="529"/>
      <c r="BK412" s="530"/>
      <c r="BL412" s="552"/>
      <c r="BM412" s="553"/>
      <c r="BN412" s="554"/>
      <c r="BO412" s="502"/>
      <c r="BP412" s="502"/>
      <c r="BQ412" s="54"/>
      <c r="BR412" s="54"/>
      <c r="BS412" s="54"/>
    </row>
    <row r="413" spans="1:71" ht="21.75" customHeight="1" x14ac:dyDescent="0.2">
      <c r="A413" s="54"/>
      <c r="B413" s="505" t="str">
        <f>IF(ROSTER!B32="","",ROSTER!B32)</f>
        <v>42</v>
      </c>
      <c r="C413" s="507" t="str">
        <f>IF(ROSTER!C$32="","",ROSTER!C$32)</f>
        <v/>
      </c>
      <c r="D413" s="508"/>
      <c r="E413" s="509"/>
      <c r="F413" s="511">
        <f>IF(E413="y",1,IF(E413="S",1,0))</f>
        <v>0</v>
      </c>
      <c r="G413" s="513">
        <f>IF(E413="S",1,0)</f>
        <v>0</v>
      </c>
      <c r="H413" s="515"/>
      <c r="I413" s="516"/>
      <c r="J413" s="519"/>
      <c r="K413" s="520"/>
      <c r="L413" s="523"/>
      <c r="M413" s="524"/>
      <c r="N413" s="537">
        <f>L413+J413</f>
        <v>0</v>
      </c>
      <c r="O413" s="538"/>
      <c r="P413" s="519"/>
      <c r="Q413" s="520"/>
      <c r="R413" s="523"/>
      <c r="S413" s="524"/>
      <c r="T413" s="527">
        <f t="shared" ref="T413" si="353">R413-P413</f>
        <v>0</v>
      </c>
      <c r="U413" s="528"/>
      <c r="V413" s="531"/>
      <c r="W413" s="516"/>
      <c r="X413" s="519"/>
      <c r="Y413" s="516"/>
      <c r="Z413" s="519"/>
      <c r="AA413" s="516"/>
      <c r="AB413" s="519"/>
      <c r="AC413" s="520"/>
      <c r="AD413" s="523"/>
      <c r="AE413" s="524"/>
      <c r="AF413" s="533">
        <f>IF(AB413=0,0,(AD413/AB413)*100)</f>
        <v>0</v>
      </c>
      <c r="AG413" s="534"/>
      <c r="AH413" s="519"/>
      <c r="AI413" s="520"/>
      <c r="AJ413" s="523"/>
      <c r="AK413" s="524"/>
      <c r="AL413" s="527">
        <f>IF(AH413=0,0,(AJ413/AH413)*100)</f>
        <v>0</v>
      </c>
      <c r="AM413" s="528"/>
      <c r="AN413" s="519"/>
      <c r="AO413" s="520"/>
      <c r="AP413" s="523"/>
      <c r="AQ413" s="524"/>
      <c r="AR413" s="527">
        <f>IF(AN413=0,0,(AP413/AN413)*100)</f>
        <v>0</v>
      </c>
      <c r="AS413" s="528"/>
      <c r="AT413" s="541">
        <f>AB413+AH413+AN413</f>
        <v>0</v>
      </c>
      <c r="AU413" s="542"/>
      <c r="AV413" s="545">
        <f>AD413+AJ413+AP413</f>
        <v>0</v>
      </c>
      <c r="AW413" s="546"/>
      <c r="AX413" s="527">
        <f>IF(AT413=0,0,(AV413/AT413)*100)</f>
        <v>0</v>
      </c>
      <c r="AY413" s="528"/>
      <c r="AZ413" s="519"/>
      <c r="BA413" s="520"/>
      <c r="BB413" s="523"/>
      <c r="BC413" s="524"/>
      <c r="BD413" s="527">
        <f>IF(AZ413=0,0,(BB413/AZ413)*100)</f>
        <v>0</v>
      </c>
      <c r="BE413" s="528"/>
      <c r="BF413" s="541">
        <f>AT413+AZ413</f>
        <v>0</v>
      </c>
      <c r="BG413" s="542"/>
      <c r="BH413" s="545">
        <f>AV413+BB413</f>
        <v>0</v>
      </c>
      <c r="BI413" s="546"/>
      <c r="BJ413" s="527">
        <f>IF(BF413=0,0,(BH413/BF413)*100)</f>
        <v>0</v>
      </c>
      <c r="BK413" s="528"/>
      <c r="BL413" s="549">
        <f>(AD413*2)+(AJ413*2)+(AP413*3)+BB413</f>
        <v>0</v>
      </c>
      <c r="BM413" s="550"/>
      <c r="BN413" s="551"/>
      <c r="BO413" s="501" t="e">
        <f>(BL413*BR$389)+(N413*BR$390)+(X413*BR$391)+(R413*BR$392)+(V413*BR$393)+(Z413*BR$394)</f>
        <v>#REF!</v>
      </c>
      <c r="BP413" s="501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06"/>
      <c r="C414" s="503" t="str">
        <f>IF(ROSTER!D$32="","",ROSTER!D$32)</f>
        <v/>
      </c>
      <c r="D414" s="504"/>
      <c r="E414" s="510"/>
      <c r="F414" s="512"/>
      <c r="G414" s="514"/>
      <c r="H414" s="517"/>
      <c r="I414" s="518"/>
      <c r="J414" s="521"/>
      <c r="K414" s="522"/>
      <c r="L414" s="525"/>
      <c r="M414" s="526"/>
      <c r="N414" s="539" t="s">
        <v>14</v>
      </c>
      <c r="O414" s="540"/>
      <c r="P414" s="521"/>
      <c r="Q414" s="522"/>
      <c r="R414" s="525"/>
      <c r="S414" s="526"/>
      <c r="T414" s="529"/>
      <c r="U414" s="530"/>
      <c r="V414" s="532"/>
      <c r="W414" s="518"/>
      <c r="X414" s="521"/>
      <c r="Y414" s="518"/>
      <c r="Z414" s="521"/>
      <c r="AA414" s="518"/>
      <c r="AB414" s="521"/>
      <c r="AC414" s="522"/>
      <c r="AD414" s="525"/>
      <c r="AE414" s="526"/>
      <c r="AF414" s="535"/>
      <c r="AG414" s="536"/>
      <c r="AH414" s="521"/>
      <c r="AI414" s="522"/>
      <c r="AJ414" s="525"/>
      <c r="AK414" s="526"/>
      <c r="AL414" s="529"/>
      <c r="AM414" s="530"/>
      <c r="AN414" s="521"/>
      <c r="AO414" s="522"/>
      <c r="AP414" s="525"/>
      <c r="AQ414" s="526"/>
      <c r="AR414" s="529"/>
      <c r="AS414" s="530"/>
      <c r="AT414" s="543"/>
      <c r="AU414" s="544"/>
      <c r="AV414" s="547"/>
      <c r="AW414" s="548"/>
      <c r="AX414" s="529"/>
      <c r="AY414" s="530"/>
      <c r="AZ414" s="521"/>
      <c r="BA414" s="522"/>
      <c r="BB414" s="525"/>
      <c r="BC414" s="526"/>
      <c r="BD414" s="529"/>
      <c r="BE414" s="530"/>
      <c r="BF414" s="543"/>
      <c r="BG414" s="544"/>
      <c r="BH414" s="547"/>
      <c r="BI414" s="548"/>
      <c r="BJ414" s="529"/>
      <c r="BK414" s="530"/>
      <c r="BL414" s="552"/>
      <c r="BM414" s="553"/>
      <c r="BN414" s="554"/>
      <c r="BO414" s="502"/>
      <c r="BP414" s="502"/>
      <c r="BQ414" s="54"/>
      <c r="BR414" s="54"/>
      <c r="BS414" s="54"/>
    </row>
    <row r="415" spans="1:71" ht="21.75" customHeight="1" x14ac:dyDescent="0.2">
      <c r="A415" s="54"/>
      <c r="B415" s="505" t="str">
        <f>IF(ROSTER!B34="","",ROSTER!B34)</f>
        <v/>
      </c>
      <c r="C415" s="507" t="str">
        <f>IF(ROSTER!C$34="","",ROSTER!C$34)</f>
        <v/>
      </c>
      <c r="D415" s="508"/>
      <c r="E415" s="509"/>
      <c r="F415" s="511">
        <f>IF(E415="y",1,IF(E415="S",1,0))</f>
        <v>0</v>
      </c>
      <c r="G415" s="513">
        <f>IF(E415="S",1,0)</f>
        <v>0</v>
      </c>
      <c r="H415" s="515"/>
      <c r="I415" s="516"/>
      <c r="J415" s="519"/>
      <c r="K415" s="520"/>
      <c r="L415" s="523"/>
      <c r="M415" s="524"/>
      <c r="N415" s="537">
        <f>L415+J415</f>
        <v>0</v>
      </c>
      <c r="O415" s="538"/>
      <c r="P415" s="519"/>
      <c r="Q415" s="520"/>
      <c r="R415" s="523"/>
      <c r="S415" s="524"/>
      <c r="T415" s="527">
        <f t="shared" ref="T415" si="354">R415-P415</f>
        <v>0</v>
      </c>
      <c r="U415" s="528"/>
      <c r="V415" s="531"/>
      <c r="W415" s="516"/>
      <c r="X415" s="519"/>
      <c r="Y415" s="516"/>
      <c r="Z415" s="519"/>
      <c r="AA415" s="516"/>
      <c r="AB415" s="519"/>
      <c r="AC415" s="520"/>
      <c r="AD415" s="523"/>
      <c r="AE415" s="524"/>
      <c r="AF415" s="533">
        <f>IF(AB415=0,0,(AD415/AB415)*100)</f>
        <v>0</v>
      </c>
      <c r="AG415" s="534"/>
      <c r="AH415" s="519"/>
      <c r="AI415" s="520"/>
      <c r="AJ415" s="523"/>
      <c r="AK415" s="524"/>
      <c r="AL415" s="527">
        <f>IF(AH415=0,0,(AJ415/AH415)*100)</f>
        <v>0</v>
      </c>
      <c r="AM415" s="528"/>
      <c r="AN415" s="519"/>
      <c r="AO415" s="520"/>
      <c r="AP415" s="523"/>
      <c r="AQ415" s="524"/>
      <c r="AR415" s="527">
        <f>IF(AN415=0,0,(AP415/AN415)*100)</f>
        <v>0</v>
      </c>
      <c r="AS415" s="528"/>
      <c r="AT415" s="541">
        <f>AB415+AH415+AN415</f>
        <v>0</v>
      </c>
      <c r="AU415" s="542"/>
      <c r="AV415" s="545">
        <f>AD415+AJ415+AP415</f>
        <v>0</v>
      </c>
      <c r="AW415" s="546"/>
      <c r="AX415" s="527">
        <f>IF(AT415=0,0,(AV415/AT415)*100)</f>
        <v>0</v>
      </c>
      <c r="AY415" s="528"/>
      <c r="AZ415" s="519"/>
      <c r="BA415" s="520"/>
      <c r="BB415" s="523"/>
      <c r="BC415" s="524"/>
      <c r="BD415" s="527">
        <f>IF(AZ415=0,0,(BB415/AZ415)*100)</f>
        <v>0</v>
      </c>
      <c r="BE415" s="528"/>
      <c r="BF415" s="541">
        <f>AT415+AZ415</f>
        <v>0</v>
      </c>
      <c r="BG415" s="542"/>
      <c r="BH415" s="545">
        <f>AV415+BB415</f>
        <v>0</v>
      </c>
      <c r="BI415" s="546"/>
      <c r="BJ415" s="527">
        <f>IF(BF415=0,0,(BH415/BF415)*100)</f>
        <v>0</v>
      </c>
      <c r="BK415" s="528"/>
      <c r="BL415" s="549">
        <f>(AD415*2)+(AJ415*2)+(AP415*3)+BB415</f>
        <v>0</v>
      </c>
      <c r="BM415" s="550"/>
      <c r="BN415" s="551"/>
      <c r="BO415" s="501" t="e">
        <f>(BL415*BR$389)+(N415*BR$390)+(X415*BR$391)+(R415*BR$392)+(V415*BR$393)+(Z415*BR$394)</f>
        <v>#REF!</v>
      </c>
      <c r="BP415" s="501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06"/>
      <c r="C416" s="503" t="str">
        <f>IF(ROSTER!D$34="","",ROSTER!D$34)</f>
        <v/>
      </c>
      <c r="D416" s="504"/>
      <c r="E416" s="510"/>
      <c r="F416" s="512"/>
      <c r="G416" s="514"/>
      <c r="H416" s="517"/>
      <c r="I416" s="518"/>
      <c r="J416" s="521"/>
      <c r="K416" s="522"/>
      <c r="L416" s="525"/>
      <c r="M416" s="526"/>
      <c r="N416" s="539" t="s">
        <v>14</v>
      </c>
      <c r="O416" s="540"/>
      <c r="P416" s="521"/>
      <c r="Q416" s="522"/>
      <c r="R416" s="525"/>
      <c r="S416" s="526"/>
      <c r="T416" s="529"/>
      <c r="U416" s="530"/>
      <c r="V416" s="532"/>
      <c r="W416" s="518"/>
      <c r="X416" s="521"/>
      <c r="Y416" s="518"/>
      <c r="Z416" s="521"/>
      <c r="AA416" s="518"/>
      <c r="AB416" s="521"/>
      <c r="AC416" s="522"/>
      <c r="AD416" s="525"/>
      <c r="AE416" s="526"/>
      <c r="AF416" s="535"/>
      <c r="AG416" s="536"/>
      <c r="AH416" s="521"/>
      <c r="AI416" s="522"/>
      <c r="AJ416" s="525"/>
      <c r="AK416" s="526"/>
      <c r="AL416" s="529"/>
      <c r="AM416" s="530"/>
      <c r="AN416" s="521"/>
      <c r="AO416" s="522"/>
      <c r="AP416" s="525"/>
      <c r="AQ416" s="526"/>
      <c r="AR416" s="529"/>
      <c r="AS416" s="530"/>
      <c r="AT416" s="543"/>
      <c r="AU416" s="544"/>
      <c r="AV416" s="547"/>
      <c r="AW416" s="548"/>
      <c r="AX416" s="529"/>
      <c r="AY416" s="530"/>
      <c r="AZ416" s="521"/>
      <c r="BA416" s="522"/>
      <c r="BB416" s="525"/>
      <c r="BC416" s="526"/>
      <c r="BD416" s="529"/>
      <c r="BE416" s="530"/>
      <c r="BF416" s="543"/>
      <c r="BG416" s="544"/>
      <c r="BH416" s="547"/>
      <c r="BI416" s="548"/>
      <c r="BJ416" s="529"/>
      <c r="BK416" s="530"/>
      <c r="BL416" s="552"/>
      <c r="BM416" s="553"/>
      <c r="BN416" s="554"/>
      <c r="BO416" s="502"/>
      <c r="BP416" s="502"/>
      <c r="BQ416" s="54"/>
      <c r="BR416" s="54"/>
      <c r="BS416" s="54"/>
    </row>
    <row r="417" spans="1:71" ht="21.75" customHeight="1" x14ac:dyDescent="0.2">
      <c r="A417" s="54"/>
      <c r="B417" s="505" t="str">
        <f>IF(ROSTER!B36="","",ROSTER!B36)</f>
        <v/>
      </c>
      <c r="C417" s="507" t="str">
        <f>IF(ROSTER!C$36="","",ROSTER!C$36)</f>
        <v>Heather</v>
      </c>
      <c r="D417" s="508"/>
      <c r="E417" s="509"/>
      <c r="F417" s="511">
        <f>IF(E417="y",1,IF(E417="S",1,0))</f>
        <v>0</v>
      </c>
      <c r="G417" s="513">
        <f>IF(E417="S",1,0)</f>
        <v>0</v>
      </c>
      <c r="H417" s="515"/>
      <c r="I417" s="516"/>
      <c r="J417" s="519"/>
      <c r="K417" s="520"/>
      <c r="L417" s="523"/>
      <c r="M417" s="524"/>
      <c r="N417" s="537">
        <f>L417+J417</f>
        <v>0</v>
      </c>
      <c r="O417" s="538"/>
      <c r="P417" s="519">
        <v>3</v>
      </c>
      <c r="Q417" s="520"/>
      <c r="R417" s="523"/>
      <c r="S417" s="524"/>
      <c r="T417" s="527">
        <f t="shared" ref="T417" si="355">R417-P417</f>
        <v>-3</v>
      </c>
      <c r="U417" s="528"/>
      <c r="V417" s="531"/>
      <c r="W417" s="516"/>
      <c r="X417" s="519"/>
      <c r="Y417" s="516"/>
      <c r="Z417" s="519"/>
      <c r="AA417" s="516"/>
      <c r="AB417" s="519"/>
      <c r="AC417" s="520"/>
      <c r="AD417" s="523"/>
      <c r="AE417" s="524"/>
      <c r="AF417" s="533">
        <f>IF(AB417=0,0,(AD417/AB417)*100)</f>
        <v>0</v>
      </c>
      <c r="AG417" s="534"/>
      <c r="AH417" s="519">
        <v>2</v>
      </c>
      <c r="AI417" s="520"/>
      <c r="AJ417" s="523">
        <v>1</v>
      </c>
      <c r="AK417" s="524"/>
      <c r="AL417" s="527">
        <f>IF(AH417=0,0,(AJ417/AH417)*100)</f>
        <v>50</v>
      </c>
      <c r="AM417" s="528"/>
      <c r="AN417" s="519"/>
      <c r="AO417" s="520"/>
      <c r="AP417" s="523"/>
      <c r="AQ417" s="524"/>
      <c r="AR417" s="527">
        <f>IF(AN417=0,0,(AP417/AN417)*100)</f>
        <v>0</v>
      </c>
      <c r="AS417" s="528"/>
      <c r="AT417" s="541">
        <f>AB417+AH417+AN417</f>
        <v>2</v>
      </c>
      <c r="AU417" s="542"/>
      <c r="AV417" s="545">
        <f>AD417+AJ417+AP417</f>
        <v>1</v>
      </c>
      <c r="AW417" s="546"/>
      <c r="AX417" s="527">
        <f>IF(AT417=0,0,(AV417/AT417)*100)</f>
        <v>50</v>
      </c>
      <c r="AY417" s="528"/>
      <c r="AZ417" s="519"/>
      <c r="BA417" s="520"/>
      <c r="BB417" s="523"/>
      <c r="BC417" s="524"/>
      <c r="BD417" s="527">
        <f>IF(AZ417=0,0,(BB417/AZ417)*100)</f>
        <v>0</v>
      </c>
      <c r="BE417" s="528"/>
      <c r="BF417" s="541">
        <f>AT417+AZ417</f>
        <v>2</v>
      </c>
      <c r="BG417" s="542"/>
      <c r="BH417" s="545">
        <f>AV417+BB417</f>
        <v>1</v>
      </c>
      <c r="BI417" s="546"/>
      <c r="BJ417" s="527">
        <f>IF(BF417=0,0,(BH417/BF417)*100)</f>
        <v>50</v>
      </c>
      <c r="BK417" s="528"/>
      <c r="BL417" s="549">
        <f>(AD417*2)+(AJ417*2)+(AP417*3)+BB417</f>
        <v>2</v>
      </c>
      <c r="BM417" s="550"/>
      <c r="BN417" s="551"/>
      <c r="BO417" s="501" t="e">
        <f>(BL417*BR$389)+(N417*BR$390)+(X417*BR$391)+(R417*BR$392)+(V417*BR$393)+(Z417*BR$394)</f>
        <v>#REF!</v>
      </c>
      <c r="BP417" s="501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06"/>
      <c r="C418" s="503" t="str">
        <f>IF(ROSTER!D$36="","",ROSTER!D$36)</f>
        <v>Hamson</v>
      </c>
      <c r="D418" s="504"/>
      <c r="E418" s="510"/>
      <c r="F418" s="512"/>
      <c r="G418" s="514"/>
      <c r="H418" s="517"/>
      <c r="I418" s="518"/>
      <c r="J418" s="521"/>
      <c r="K418" s="522"/>
      <c r="L418" s="525"/>
      <c r="M418" s="526"/>
      <c r="N418" s="539" t="s">
        <v>14</v>
      </c>
      <c r="O418" s="540"/>
      <c r="P418" s="521"/>
      <c r="Q418" s="522"/>
      <c r="R418" s="525"/>
      <c r="S418" s="526"/>
      <c r="T418" s="529"/>
      <c r="U418" s="530"/>
      <c r="V418" s="532"/>
      <c r="W418" s="518"/>
      <c r="X418" s="521"/>
      <c r="Y418" s="518"/>
      <c r="Z418" s="521"/>
      <c r="AA418" s="518"/>
      <c r="AB418" s="521"/>
      <c r="AC418" s="522"/>
      <c r="AD418" s="525"/>
      <c r="AE418" s="526"/>
      <c r="AF418" s="535"/>
      <c r="AG418" s="536"/>
      <c r="AH418" s="521"/>
      <c r="AI418" s="522"/>
      <c r="AJ418" s="525"/>
      <c r="AK418" s="526"/>
      <c r="AL418" s="529"/>
      <c r="AM418" s="530"/>
      <c r="AN418" s="521"/>
      <c r="AO418" s="522"/>
      <c r="AP418" s="525"/>
      <c r="AQ418" s="526"/>
      <c r="AR418" s="529"/>
      <c r="AS418" s="530"/>
      <c r="AT418" s="543"/>
      <c r="AU418" s="544"/>
      <c r="AV418" s="547"/>
      <c r="AW418" s="548"/>
      <c r="AX418" s="529"/>
      <c r="AY418" s="530"/>
      <c r="AZ418" s="521"/>
      <c r="BA418" s="522"/>
      <c r="BB418" s="525"/>
      <c r="BC418" s="526"/>
      <c r="BD418" s="529"/>
      <c r="BE418" s="530"/>
      <c r="BF418" s="543"/>
      <c r="BG418" s="544"/>
      <c r="BH418" s="547"/>
      <c r="BI418" s="548"/>
      <c r="BJ418" s="529"/>
      <c r="BK418" s="530"/>
      <c r="BL418" s="552"/>
      <c r="BM418" s="553"/>
      <c r="BN418" s="554"/>
      <c r="BO418" s="502"/>
      <c r="BP418" s="502"/>
      <c r="BQ418" s="54"/>
      <c r="BR418" s="54"/>
      <c r="BS418" s="54"/>
    </row>
    <row r="419" spans="1:71" ht="21.75" customHeight="1" x14ac:dyDescent="0.2">
      <c r="A419" s="54"/>
      <c r="B419" s="505" t="str">
        <f>IF(ROSTER!B38="","",ROSTER!B38)</f>
        <v/>
      </c>
      <c r="C419" s="507" t="str">
        <f>IF(ROSTER!C$38="","",ROSTER!C$38)</f>
        <v>Emma</v>
      </c>
      <c r="D419" s="508"/>
      <c r="E419" s="509"/>
      <c r="F419" s="511">
        <f>IF(E419="y",1,IF(E419="S",1,0))</f>
        <v>0</v>
      </c>
      <c r="G419" s="513">
        <f>IF(E419="S",1,0)</f>
        <v>0</v>
      </c>
      <c r="H419" s="515"/>
      <c r="I419" s="516"/>
      <c r="J419" s="519">
        <v>2</v>
      </c>
      <c r="K419" s="520"/>
      <c r="L419" s="523"/>
      <c r="M419" s="524"/>
      <c r="N419" s="537">
        <f>L419+J419</f>
        <v>2</v>
      </c>
      <c r="O419" s="538"/>
      <c r="P419" s="519"/>
      <c r="Q419" s="520"/>
      <c r="R419" s="523"/>
      <c r="S419" s="524"/>
      <c r="T419" s="527">
        <f t="shared" ref="T419" si="356">R419-P419</f>
        <v>0</v>
      </c>
      <c r="U419" s="528"/>
      <c r="V419" s="531"/>
      <c r="W419" s="516"/>
      <c r="X419" s="519"/>
      <c r="Y419" s="516"/>
      <c r="Z419" s="519"/>
      <c r="AA419" s="516"/>
      <c r="AB419" s="519"/>
      <c r="AC419" s="520"/>
      <c r="AD419" s="523"/>
      <c r="AE419" s="524"/>
      <c r="AF419" s="533">
        <f>IF(AB419=0,0,(AD419/AB419)*100)</f>
        <v>0</v>
      </c>
      <c r="AG419" s="534"/>
      <c r="AH419" s="519"/>
      <c r="AI419" s="520"/>
      <c r="AJ419" s="523"/>
      <c r="AK419" s="524"/>
      <c r="AL419" s="527">
        <f>IF(AH419=0,0,(AJ419/AH419)*100)</f>
        <v>0</v>
      </c>
      <c r="AM419" s="528"/>
      <c r="AN419" s="519">
        <v>1</v>
      </c>
      <c r="AO419" s="520"/>
      <c r="AP419" s="523">
        <v>0</v>
      </c>
      <c r="AQ419" s="524"/>
      <c r="AR419" s="527">
        <f>IF(AN419=0,0,(AP419/AN419)*100)</f>
        <v>0</v>
      </c>
      <c r="AS419" s="528"/>
      <c r="AT419" s="541">
        <f>AB419+AH419+AN419</f>
        <v>1</v>
      </c>
      <c r="AU419" s="542"/>
      <c r="AV419" s="545">
        <f>AD419+AJ419+AP419</f>
        <v>0</v>
      </c>
      <c r="AW419" s="546"/>
      <c r="AX419" s="527">
        <f>IF(AT419=0,0,(AV419/AT419)*100)</f>
        <v>0</v>
      </c>
      <c r="AY419" s="528"/>
      <c r="AZ419" s="519"/>
      <c r="BA419" s="520"/>
      <c r="BB419" s="523"/>
      <c r="BC419" s="524"/>
      <c r="BD419" s="527">
        <f>IF(AZ419=0,0,(BB419/AZ419)*100)</f>
        <v>0</v>
      </c>
      <c r="BE419" s="528"/>
      <c r="BF419" s="541">
        <f>AT419+AZ419</f>
        <v>1</v>
      </c>
      <c r="BG419" s="542"/>
      <c r="BH419" s="545">
        <f>AV419+BB419</f>
        <v>0</v>
      </c>
      <c r="BI419" s="546"/>
      <c r="BJ419" s="527">
        <f>IF(BF419=0,0,(BH419/BF419)*100)</f>
        <v>0</v>
      </c>
      <c r="BK419" s="528"/>
      <c r="BL419" s="549">
        <f>(AD419*2)+(AJ419*2)+(AP419*3)+BB419</f>
        <v>0</v>
      </c>
      <c r="BM419" s="550"/>
      <c r="BN419" s="551"/>
      <c r="BO419" s="501" t="e">
        <f>(BL419*BR$389)+(N419*BR$390)+(X419*BR$391)+(R419*BR$392)+(V419*BR$393)+(Z419*BR$394)</f>
        <v>#REF!</v>
      </c>
      <c r="BP419" s="501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06"/>
      <c r="C420" s="503" t="str">
        <f>IF(ROSTER!D$38="","",ROSTER!D$38)</f>
        <v>Calvert</v>
      </c>
      <c r="D420" s="504"/>
      <c r="E420" s="510"/>
      <c r="F420" s="512"/>
      <c r="G420" s="514"/>
      <c r="H420" s="517"/>
      <c r="I420" s="518"/>
      <c r="J420" s="521"/>
      <c r="K420" s="522"/>
      <c r="L420" s="525"/>
      <c r="M420" s="526"/>
      <c r="N420" s="539" t="s">
        <v>14</v>
      </c>
      <c r="O420" s="540"/>
      <c r="P420" s="521"/>
      <c r="Q420" s="522"/>
      <c r="R420" s="525"/>
      <c r="S420" s="526"/>
      <c r="T420" s="529"/>
      <c r="U420" s="530"/>
      <c r="V420" s="532"/>
      <c r="W420" s="518"/>
      <c r="X420" s="521"/>
      <c r="Y420" s="518"/>
      <c r="Z420" s="521"/>
      <c r="AA420" s="518"/>
      <c r="AB420" s="521"/>
      <c r="AC420" s="522"/>
      <c r="AD420" s="525"/>
      <c r="AE420" s="526"/>
      <c r="AF420" s="535"/>
      <c r="AG420" s="536"/>
      <c r="AH420" s="521"/>
      <c r="AI420" s="522"/>
      <c r="AJ420" s="525"/>
      <c r="AK420" s="526"/>
      <c r="AL420" s="529"/>
      <c r="AM420" s="530"/>
      <c r="AN420" s="521"/>
      <c r="AO420" s="522"/>
      <c r="AP420" s="525"/>
      <c r="AQ420" s="526"/>
      <c r="AR420" s="529"/>
      <c r="AS420" s="530"/>
      <c r="AT420" s="543"/>
      <c r="AU420" s="544"/>
      <c r="AV420" s="547"/>
      <c r="AW420" s="548"/>
      <c r="AX420" s="529"/>
      <c r="AY420" s="530"/>
      <c r="AZ420" s="521"/>
      <c r="BA420" s="522"/>
      <c r="BB420" s="525"/>
      <c r="BC420" s="526"/>
      <c r="BD420" s="529"/>
      <c r="BE420" s="530"/>
      <c r="BF420" s="543"/>
      <c r="BG420" s="544"/>
      <c r="BH420" s="547"/>
      <c r="BI420" s="548"/>
      <c r="BJ420" s="529"/>
      <c r="BK420" s="530"/>
      <c r="BL420" s="552"/>
      <c r="BM420" s="553"/>
      <c r="BN420" s="554"/>
      <c r="BO420" s="502"/>
      <c r="BP420" s="502"/>
      <c r="BQ420" s="54"/>
      <c r="BR420" s="54"/>
      <c r="BS420" s="54"/>
    </row>
    <row r="421" spans="1:71" ht="21.75" customHeight="1" x14ac:dyDescent="0.2">
      <c r="A421" s="54"/>
      <c r="B421" s="505" t="str">
        <f>IF(ROSTER!B40="","",ROSTER!B40)</f>
        <v>1</v>
      </c>
      <c r="C421" s="507" t="str">
        <f>IF(ROSTER!C$40="","",ROSTER!C$40)</f>
        <v>Amanda</v>
      </c>
      <c r="D421" s="508"/>
      <c r="E421" s="509"/>
      <c r="F421" s="511">
        <f>IF(E421="y",1,IF(E421="S",1,0))</f>
        <v>0</v>
      </c>
      <c r="G421" s="513">
        <f>IF(E421="S",1,0)</f>
        <v>0</v>
      </c>
      <c r="H421" s="515"/>
      <c r="I421" s="516"/>
      <c r="J421" s="519"/>
      <c r="K421" s="520"/>
      <c r="L421" s="523"/>
      <c r="M421" s="524"/>
      <c r="N421" s="537">
        <f>L421+J421</f>
        <v>0</v>
      </c>
      <c r="O421" s="538"/>
      <c r="P421" s="519"/>
      <c r="Q421" s="520"/>
      <c r="R421" s="523"/>
      <c r="S421" s="524"/>
      <c r="T421" s="527">
        <f t="shared" ref="T421" si="357">R421-P421</f>
        <v>0</v>
      </c>
      <c r="U421" s="528"/>
      <c r="V421" s="531"/>
      <c r="W421" s="516"/>
      <c r="X421" s="519"/>
      <c r="Y421" s="516"/>
      <c r="Z421" s="519"/>
      <c r="AA421" s="516"/>
      <c r="AB421" s="519"/>
      <c r="AC421" s="520"/>
      <c r="AD421" s="523"/>
      <c r="AE421" s="524"/>
      <c r="AF421" s="533">
        <f>IF(AB421=0,0,(AD421/AB421)*100)</f>
        <v>0</v>
      </c>
      <c r="AG421" s="534"/>
      <c r="AH421" s="519"/>
      <c r="AI421" s="520"/>
      <c r="AJ421" s="523"/>
      <c r="AK421" s="524"/>
      <c r="AL421" s="527">
        <f>IF(AH421=0,0,(AJ421/AH421)*100)</f>
        <v>0</v>
      </c>
      <c r="AM421" s="528"/>
      <c r="AN421" s="519"/>
      <c r="AO421" s="520"/>
      <c r="AP421" s="523"/>
      <c r="AQ421" s="524"/>
      <c r="AR421" s="527">
        <f>IF(AN421=0,0,(AP421/AN421)*100)</f>
        <v>0</v>
      </c>
      <c r="AS421" s="528"/>
      <c r="AT421" s="541">
        <f>AB421+AH421+AN421</f>
        <v>0</v>
      </c>
      <c r="AU421" s="542"/>
      <c r="AV421" s="545">
        <f>AD421+AJ421+AP421</f>
        <v>0</v>
      </c>
      <c r="AW421" s="546"/>
      <c r="AX421" s="527">
        <f>IF(AT421=0,0,(AV421/AT421)*100)</f>
        <v>0</v>
      </c>
      <c r="AY421" s="528"/>
      <c r="AZ421" s="519"/>
      <c r="BA421" s="520"/>
      <c r="BB421" s="523"/>
      <c r="BC421" s="524"/>
      <c r="BD421" s="527">
        <f>IF(AZ421=0,0,(BB421/AZ421)*100)</f>
        <v>0</v>
      </c>
      <c r="BE421" s="528"/>
      <c r="BF421" s="541">
        <f>AT421+AZ421</f>
        <v>0</v>
      </c>
      <c r="BG421" s="542"/>
      <c r="BH421" s="545">
        <f>AV421+BB421</f>
        <v>0</v>
      </c>
      <c r="BI421" s="546"/>
      <c r="BJ421" s="527">
        <f>IF(BF421=0,0,(BH421/BF421)*100)</f>
        <v>0</v>
      </c>
      <c r="BK421" s="528"/>
      <c r="BL421" s="549">
        <f>(AD421*2)+(AJ421*2)+(AP421*3)+BB421</f>
        <v>0</v>
      </c>
      <c r="BM421" s="550"/>
      <c r="BN421" s="551"/>
      <c r="BO421" s="501" t="e">
        <f>(BL421*BR$389)+(N421*BR$390)+(X421*BR$391)+(R421*BR$392)+(V421*BR$393)+(Z421*BR$394)</f>
        <v>#REF!</v>
      </c>
      <c r="BP421" s="501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06"/>
      <c r="C422" s="503" t="str">
        <f>IF(ROSTER!D$40="","",ROSTER!D$40)</f>
        <v>Barcello</v>
      </c>
      <c r="D422" s="504"/>
      <c r="E422" s="510"/>
      <c r="F422" s="512"/>
      <c r="G422" s="514"/>
      <c r="H422" s="517"/>
      <c r="I422" s="518"/>
      <c r="J422" s="521"/>
      <c r="K422" s="522"/>
      <c r="L422" s="525"/>
      <c r="M422" s="526"/>
      <c r="N422" s="539" t="s">
        <v>14</v>
      </c>
      <c r="O422" s="540"/>
      <c r="P422" s="521"/>
      <c r="Q422" s="522"/>
      <c r="R422" s="525"/>
      <c r="S422" s="526"/>
      <c r="T422" s="529"/>
      <c r="U422" s="530"/>
      <c r="V422" s="532"/>
      <c r="W422" s="518"/>
      <c r="X422" s="521"/>
      <c r="Y422" s="518"/>
      <c r="Z422" s="521"/>
      <c r="AA422" s="518"/>
      <c r="AB422" s="521"/>
      <c r="AC422" s="522"/>
      <c r="AD422" s="525"/>
      <c r="AE422" s="526"/>
      <c r="AF422" s="535"/>
      <c r="AG422" s="536"/>
      <c r="AH422" s="521"/>
      <c r="AI422" s="522"/>
      <c r="AJ422" s="525"/>
      <c r="AK422" s="526"/>
      <c r="AL422" s="529"/>
      <c r="AM422" s="530"/>
      <c r="AN422" s="521"/>
      <c r="AO422" s="522"/>
      <c r="AP422" s="525"/>
      <c r="AQ422" s="526"/>
      <c r="AR422" s="529"/>
      <c r="AS422" s="530"/>
      <c r="AT422" s="543"/>
      <c r="AU422" s="544"/>
      <c r="AV422" s="547"/>
      <c r="AW422" s="548"/>
      <c r="AX422" s="529"/>
      <c r="AY422" s="530"/>
      <c r="AZ422" s="521"/>
      <c r="BA422" s="522"/>
      <c r="BB422" s="525"/>
      <c r="BC422" s="526"/>
      <c r="BD422" s="529"/>
      <c r="BE422" s="530"/>
      <c r="BF422" s="543"/>
      <c r="BG422" s="544"/>
      <c r="BH422" s="547"/>
      <c r="BI422" s="548"/>
      <c r="BJ422" s="529"/>
      <c r="BK422" s="530"/>
      <c r="BL422" s="552"/>
      <c r="BM422" s="553"/>
      <c r="BN422" s="554"/>
      <c r="BO422" s="502"/>
      <c r="BP422" s="502"/>
      <c r="BQ422" s="54"/>
      <c r="BR422" s="54"/>
      <c r="BS422" s="54"/>
    </row>
    <row r="423" spans="1:71" ht="21.75" customHeight="1" x14ac:dyDescent="0.2">
      <c r="A423" s="54"/>
      <c r="B423" s="505" t="str">
        <f>IF(ROSTER!B42="","",ROSTER!B42)</f>
        <v>4</v>
      </c>
      <c r="C423" s="507" t="str">
        <f>IF(ROSTER!C$42="","",ROSTER!C$42)</f>
        <v>Arielle</v>
      </c>
      <c r="D423" s="508"/>
      <c r="E423" s="509"/>
      <c r="F423" s="511">
        <f>IF(E423="y",1,IF(E423="S",1,0))</f>
        <v>0</v>
      </c>
      <c r="G423" s="513">
        <f>IF(E423="S",1,0)</f>
        <v>0</v>
      </c>
      <c r="H423" s="515"/>
      <c r="I423" s="516"/>
      <c r="J423" s="519">
        <v>1</v>
      </c>
      <c r="K423" s="520"/>
      <c r="L423" s="523"/>
      <c r="M423" s="524"/>
      <c r="N423" s="537">
        <f>L423+J423</f>
        <v>1</v>
      </c>
      <c r="O423" s="538"/>
      <c r="P423" s="519"/>
      <c r="Q423" s="520"/>
      <c r="R423" s="523">
        <v>1</v>
      </c>
      <c r="S423" s="524"/>
      <c r="T423" s="527">
        <f t="shared" ref="T423" si="358">R423-P423</f>
        <v>1</v>
      </c>
      <c r="U423" s="528"/>
      <c r="V423" s="531"/>
      <c r="W423" s="516"/>
      <c r="X423" s="519">
        <v>2</v>
      </c>
      <c r="Y423" s="516"/>
      <c r="Z423" s="519"/>
      <c r="AA423" s="516"/>
      <c r="AB423" s="519"/>
      <c r="AC423" s="520"/>
      <c r="AD423" s="523"/>
      <c r="AE423" s="524"/>
      <c r="AF423" s="533">
        <f>IF(AB423=0,0,(AD423/AB423)*100)</f>
        <v>0</v>
      </c>
      <c r="AG423" s="534"/>
      <c r="AH423" s="519">
        <v>2</v>
      </c>
      <c r="AI423" s="520"/>
      <c r="AJ423" s="523">
        <v>1</v>
      </c>
      <c r="AK423" s="524"/>
      <c r="AL423" s="527">
        <f>IF(AH423=0,0,(AJ423/AH423)*100)</f>
        <v>50</v>
      </c>
      <c r="AM423" s="528"/>
      <c r="AN423" s="519"/>
      <c r="AO423" s="520"/>
      <c r="AP423" s="523"/>
      <c r="AQ423" s="524"/>
      <c r="AR423" s="527">
        <f>IF(AN423=0,0,(AP423/AN423)*100)</f>
        <v>0</v>
      </c>
      <c r="AS423" s="528"/>
      <c r="AT423" s="541">
        <f>AB423+AH423+AN423</f>
        <v>2</v>
      </c>
      <c r="AU423" s="542"/>
      <c r="AV423" s="545">
        <f>AD423+AJ423+AP423</f>
        <v>1</v>
      </c>
      <c r="AW423" s="546"/>
      <c r="AX423" s="527">
        <f>IF(AT423=0,0,(AV423/AT423)*100)</f>
        <v>50</v>
      </c>
      <c r="AY423" s="528"/>
      <c r="AZ423" s="519"/>
      <c r="BA423" s="520"/>
      <c r="BB423" s="523"/>
      <c r="BC423" s="524"/>
      <c r="BD423" s="527">
        <f>IF(AZ423=0,0,(BB423/AZ423)*100)</f>
        <v>0</v>
      </c>
      <c r="BE423" s="528"/>
      <c r="BF423" s="541">
        <f>AT423+AZ423</f>
        <v>2</v>
      </c>
      <c r="BG423" s="542"/>
      <c r="BH423" s="545">
        <f>AV423+BB423</f>
        <v>1</v>
      </c>
      <c r="BI423" s="546"/>
      <c r="BJ423" s="527">
        <f>IF(BF423=0,0,(BH423/BF423)*100)</f>
        <v>50</v>
      </c>
      <c r="BK423" s="528"/>
      <c r="BL423" s="549">
        <f>(AD423*2)+(AJ423*2)+(AP423*3)+BB423</f>
        <v>2</v>
      </c>
      <c r="BM423" s="550"/>
      <c r="BN423" s="551"/>
      <c r="BO423" s="501" t="e">
        <f>(BL423*BR$389)+(N423*BR$390)+(X423*BR$391)+(R423*BR$392)+(V423*BR$393)+(Z423*BR$394)</f>
        <v>#REF!</v>
      </c>
      <c r="BP423" s="501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06"/>
      <c r="C424" s="503" t="str">
        <f>IF(ROSTER!D$42="","",ROSTER!D$42)</f>
        <v>Mackey-Williams</v>
      </c>
      <c r="D424" s="504"/>
      <c r="E424" s="510"/>
      <c r="F424" s="512"/>
      <c r="G424" s="514"/>
      <c r="H424" s="517"/>
      <c r="I424" s="518"/>
      <c r="J424" s="521"/>
      <c r="K424" s="522"/>
      <c r="L424" s="525"/>
      <c r="M424" s="526"/>
      <c r="N424" s="539" t="s">
        <v>14</v>
      </c>
      <c r="O424" s="540"/>
      <c r="P424" s="521"/>
      <c r="Q424" s="522"/>
      <c r="R424" s="525"/>
      <c r="S424" s="526"/>
      <c r="T424" s="529"/>
      <c r="U424" s="530"/>
      <c r="V424" s="532"/>
      <c r="W424" s="518"/>
      <c r="X424" s="521"/>
      <c r="Y424" s="518"/>
      <c r="Z424" s="521"/>
      <c r="AA424" s="518"/>
      <c r="AB424" s="521"/>
      <c r="AC424" s="522"/>
      <c r="AD424" s="525"/>
      <c r="AE424" s="526"/>
      <c r="AF424" s="535"/>
      <c r="AG424" s="536"/>
      <c r="AH424" s="521"/>
      <c r="AI424" s="522"/>
      <c r="AJ424" s="525"/>
      <c r="AK424" s="526"/>
      <c r="AL424" s="529"/>
      <c r="AM424" s="530"/>
      <c r="AN424" s="521"/>
      <c r="AO424" s="522"/>
      <c r="AP424" s="525"/>
      <c r="AQ424" s="526"/>
      <c r="AR424" s="529"/>
      <c r="AS424" s="530"/>
      <c r="AT424" s="543"/>
      <c r="AU424" s="544"/>
      <c r="AV424" s="547"/>
      <c r="AW424" s="548"/>
      <c r="AX424" s="529"/>
      <c r="AY424" s="530"/>
      <c r="AZ424" s="521"/>
      <c r="BA424" s="522"/>
      <c r="BB424" s="525"/>
      <c r="BC424" s="526"/>
      <c r="BD424" s="529"/>
      <c r="BE424" s="530"/>
      <c r="BF424" s="543"/>
      <c r="BG424" s="544"/>
      <c r="BH424" s="547"/>
      <c r="BI424" s="548"/>
      <c r="BJ424" s="529"/>
      <c r="BK424" s="530"/>
      <c r="BL424" s="552"/>
      <c r="BM424" s="553"/>
      <c r="BN424" s="554"/>
      <c r="BO424" s="502"/>
      <c r="BP424" s="502"/>
      <c r="BQ424" s="54"/>
      <c r="BR424" s="54"/>
      <c r="BS424" s="54"/>
    </row>
    <row r="425" spans="1:71" ht="21.75" customHeight="1" x14ac:dyDescent="0.2">
      <c r="A425" s="54"/>
      <c r="B425" s="505" t="str">
        <f>IF(ROSTER!B44="","",ROSTER!B44)</f>
        <v/>
      </c>
      <c r="C425" s="507" t="str">
        <f>IF(ROSTER!C$44="","",ROSTER!C$44)</f>
        <v>Rose</v>
      </c>
      <c r="D425" s="508"/>
      <c r="E425" s="509"/>
      <c r="F425" s="511">
        <f>IF(E425="y",1,IF(E425="S",1,0))</f>
        <v>0</v>
      </c>
      <c r="G425" s="513">
        <f>IF(E425="S",1,0)</f>
        <v>0</v>
      </c>
      <c r="H425" s="515"/>
      <c r="I425" s="516"/>
      <c r="J425" s="519">
        <v>3</v>
      </c>
      <c r="K425" s="520"/>
      <c r="L425" s="523"/>
      <c r="M425" s="524"/>
      <c r="N425" s="537">
        <f>L425+J425</f>
        <v>3</v>
      </c>
      <c r="O425" s="538"/>
      <c r="P425" s="519">
        <v>3</v>
      </c>
      <c r="Q425" s="520"/>
      <c r="R425" s="523"/>
      <c r="S425" s="524"/>
      <c r="T425" s="527">
        <f t="shared" ref="T425" si="359">R425-P425</f>
        <v>-3</v>
      </c>
      <c r="U425" s="528"/>
      <c r="V425" s="531"/>
      <c r="W425" s="516"/>
      <c r="X425" s="519"/>
      <c r="Y425" s="516"/>
      <c r="Z425" s="519"/>
      <c r="AA425" s="516"/>
      <c r="AB425" s="519"/>
      <c r="AC425" s="520"/>
      <c r="AD425" s="523"/>
      <c r="AE425" s="524"/>
      <c r="AF425" s="533">
        <f>IF(AB425=0,0,(AD425/AB425)*100)</f>
        <v>0</v>
      </c>
      <c r="AG425" s="534"/>
      <c r="AH425" s="519">
        <v>2</v>
      </c>
      <c r="AI425" s="520"/>
      <c r="AJ425" s="523">
        <v>0</v>
      </c>
      <c r="AK425" s="524"/>
      <c r="AL425" s="527">
        <f>IF(AH425=0,0,(AJ425/AH425)*100)</f>
        <v>0</v>
      </c>
      <c r="AM425" s="528"/>
      <c r="AN425" s="519">
        <v>3</v>
      </c>
      <c r="AO425" s="520"/>
      <c r="AP425" s="523">
        <v>1</v>
      </c>
      <c r="AQ425" s="524"/>
      <c r="AR425" s="527">
        <f>IF(AN425=0,0,(AP425/AN425)*100)</f>
        <v>33.333333333333329</v>
      </c>
      <c r="AS425" s="528"/>
      <c r="AT425" s="541">
        <f>AB425+AH425+AN425</f>
        <v>5</v>
      </c>
      <c r="AU425" s="542"/>
      <c r="AV425" s="545">
        <f>AD425+AJ425+AP425</f>
        <v>1</v>
      </c>
      <c r="AW425" s="546"/>
      <c r="AX425" s="527">
        <f>IF(AT425=0,0,(AV425/AT425)*100)</f>
        <v>20</v>
      </c>
      <c r="AY425" s="528"/>
      <c r="AZ425" s="519"/>
      <c r="BA425" s="520"/>
      <c r="BB425" s="523"/>
      <c r="BC425" s="524"/>
      <c r="BD425" s="527">
        <f>IF(AZ425=0,0,(BB425/AZ425)*100)</f>
        <v>0</v>
      </c>
      <c r="BE425" s="528"/>
      <c r="BF425" s="541">
        <f>AT425+AZ425</f>
        <v>5</v>
      </c>
      <c r="BG425" s="542"/>
      <c r="BH425" s="545">
        <f>AV425+BB425</f>
        <v>1</v>
      </c>
      <c r="BI425" s="546"/>
      <c r="BJ425" s="527">
        <f>IF(BF425=0,0,(BH425/BF425)*100)</f>
        <v>20</v>
      </c>
      <c r="BK425" s="528"/>
      <c r="BL425" s="549">
        <f>(AD425*2)+(AJ425*2)+(AP425*3)+BB425</f>
        <v>3</v>
      </c>
      <c r="BM425" s="550"/>
      <c r="BN425" s="551"/>
      <c r="BO425" s="501" t="e">
        <f>(BL425*BR$389)+(N425*BR$390)+(X425*BR$391)+(R425*BR$392)+(V425*BR$393)+(Z425*BR$394)</f>
        <v>#REF!</v>
      </c>
      <c r="BP425" s="501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06"/>
      <c r="C426" s="503" t="str">
        <f>IF(ROSTER!D$44="","",ROSTER!D$44)</f>
        <v>Bubakar</v>
      </c>
      <c r="D426" s="504"/>
      <c r="E426" s="510"/>
      <c r="F426" s="512"/>
      <c r="G426" s="514"/>
      <c r="H426" s="517"/>
      <c r="I426" s="518"/>
      <c r="J426" s="521"/>
      <c r="K426" s="522"/>
      <c r="L426" s="525"/>
      <c r="M426" s="526"/>
      <c r="N426" s="539" t="s">
        <v>14</v>
      </c>
      <c r="O426" s="540"/>
      <c r="P426" s="521"/>
      <c r="Q426" s="522"/>
      <c r="R426" s="525"/>
      <c r="S426" s="526"/>
      <c r="T426" s="529"/>
      <c r="U426" s="530"/>
      <c r="V426" s="532"/>
      <c r="W426" s="518"/>
      <c r="X426" s="521"/>
      <c r="Y426" s="518"/>
      <c r="Z426" s="521"/>
      <c r="AA426" s="518"/>
      <c r="AB426" s="521"/>
      <c r="AC426" s="522"/>
      <c r="AD426" s="525"/>
      <c r="AE426" s="526"/>
      <c r="AF426" s="535"/>
      <c r="AG426" s="536"/>
      <c r="AH426" s="521"/>
      <c r="AI426" s="522"/>
      <c r="AJ426" s="525"/>
      <c r="AK426" s="526"/>
      <c r="AL426" s="529"/>
      <c r="AM426" s="530"/>
      <c r="AN426" s="521"/>
      <c r="AO426" s="522"/>
      <c r="AP426" s="525"/>
      <c r="AQ426" s="526"/>
      <c r="AR426" s="529"/>
      <c r="AS426" s="530"/>
      <c r="AT426" s="543"/>
      <c r="AU426" s="544"/>
      <c r="AV426" s="547"/>
      <c r="AW426" s="548"/>
      <c r="AX426" s="529"/>
      <c r="AY426" s="530"/>
      <c r="AZ426" s="521"/>
      <c r="BA426" s="522"/>
      <c r="BB426" s="525"/>
      <c r="BC426" s="526"/>
      <c r="BD426" s="529"/>
      <c r="BE426" s="530"/>
      <c r="BF426" s="543"/>
      <c r="BG426" s="544"/>
      <c r="BH426" s="547"/>
      <c r="BI426" s="548"/>
      <c r="BJ426" s="529"/>
      <c r="BK426" s="530"/>
      <c r="BL426" s="552"/>
      <c r="BM426" s="553"/>
      <c r="BN426" s="554"/>
      <c r="BO426" s="502"/>
      <c r="BP426" s="502"/>
      <c r="BQ426" s="54"/>
      <c r="BR426" s="54"/>
      <c r="BS426" s="54"/>
    </row>
    <row r="427" spans="1:71" ht="21.75" customHeight="1" x14ac:dyDescent="0.2">
      <c r="A427" s="54"/>
      <c r="B427" s="505" t="str">
        <f>IF(ROSTER!B46="","",ROSTER!B46)</f>
        <v/>
      </c>
      <c r="C427" s="507" t="str">
        <f>IF(ROSTER!C$46="","",ROSTER!C$46)</f>
        <v/>
      </c>
      <c r="D427" s="508"/>
      <c r="E427" s="509"/>
      <c r="F427" s="511">
        <f>IF(E427="y",1,IF(E427="S",1,0))</f>
        <v>0</v>
      </c>
      <c r="G427" s="513">
        <f>IF(E427="S",1,0)</f>
        <v>0</v>
      </c>
      <c r="H427" s="515"/>
      <c r="I427" s="516"/>
      <c r="J427" s="519"/>
      <c r="K427" s="520"/>
      <c r="L427" s="523"/>
      <c r="M427" s="524"/>
      <c r="N427" s="537">
        <f>L427+J427</f>
        <v>0</v>
      </c>
      <c r="O427" s="538"/>
      <c r="P427" s="519"/>
      <c r="Q427" s="520"/>
      <c r="R427" s="523"/>
      <c r="S427" s="524"/>
      <c r="T427" s="527">
        <f t="shared" ref="T427" si="360">R427-P427</f>
        <v>0</v>
      </c>
      <c r="U427" s="528"/>
      <c r="V427" s="531"/>
      <c r="W427" s="516"/>
      <c r="X427" s="519"/>
      <c r="Y427" s="516"/>
      <c r="Z427" s="519"/>
      <c r="AA427" s="516"/>
      <c r="AB427" s="519"/>
      <c r="AC427" s="520"/>
      <c r="AD427" s="523"/>
      <c r="AE427" s="524"/>
      <c r="AF427" s="533">
        <f>IF(AB427=0,0,(AD427/AB427)*100)</f>
        <v>0</v>
      </c>
      <c r="AG427" s="534"/>
      <c r="AH427" s="519"/>
      <c r="AI427" s="520"/>
      <c r="AJ427" s="523"/>
      <c r="AK427" s="524"/>
      <c r="AL427" s="527">
        <f>IF(AH427=0,0,(AJ427/AH427)*100)</f>
        <v>0</v>
      </c>
      <c r="AM427" s="528"/>
      <c r="AN427" s="519"/>
      <c r="AO427" s="520"/>
      <c r="AP427" s="523"/>
      <c r="AQ427" s="524"/>
      <c r="AR427" s="527">
        <f>IF(AN427=0,0,(AP427/AN427)*100)</f>
        <v>0</v>
      </c>
      <c r="AS427" s="528"/>
      <c r="AT427" s="541">
        <f>AB427+AH427+AN427</f>
        <v>0</v>
      </c>
      <c r="AU427" s="542"/>
      <c r="AV427" s="545">
        <f>AD427+AJ427+AP427</f>
        <v>0</v>
      </c>
      <c r="AW427" s="546"/>
      <c r="AX427" s="527">
        <f>IF(AT427=0,0,(AV427/AT427)*100)</f>
        <v>0</v>
      </c>
      <c r="AY427" s="528"/>
      <c r="AZ427" s="519"/>
      <c r="BA427" s="520"/>
      <c r="BB427" s="523"/>
      <c r="BC427" s="524"/>
      <c r="BD427" s="527">
        <f>IF(AZ427=0,0,(BB427/AZ427)*100)</f>
        <v>0</v>
      </c>
      <c r="BE427" s="528"/>
      <c r="BF427" s="541">
        <f>AT427+AZ427</f>
        <v>0</v>
      </c>
      <c r="BG427" s="542"/>
      <c r="BH427" s="545">
        <f>AV427+BB427</f>
        <v>0</v>
      </c>
      <c r="BI427" s="546"/>
      <c r="BJ427" s="527">
        <f>IF(BF427=0,0,(BH427/BF427)*100)</f>
        <v>0</v>
      </c>
      <c r="BK427" s="528"/>
      <c r="BL427" s="549">
        <f>(AD427*2)+(AJ427*2)+(AP427*3)+BB427</f>
        <v>0</v>
      </c>
      <c r="BM427" s="550"/>
      <c r="BN427" s="551"/>
      <c r="BO427" s="499" t="e">
        <f>(BL427*BR$74)+(N427*BR$75)+(X427*BR$76)+(R427*BR$77)+(V427*BR$78)+(Z427*BR$79)</f>
        <v>#REF!</v>
      </c>
      <c r="BP427" s="501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06"/>
      <c r="C428" s="503" t="str">
        <f>IF(ROSTER!D$46="","",ROSTER!D$46)</f>
        <v/>
      </c>
      <c r="D428" s="504"/>
      <c r="E428" s="510"/>
      <c r="F428" s="512"/>
      <c r="G428" s="514"/>
      <c r="H428" s="517"/>
      <c r="I428" s="518"/>
      <c r="J428" s="521"/>
      <c r="K428" s="522"/>
      <c r="L428" s="525"/>
      <c r="M428" s="526"/>
      <c r="N428" s="539" t="s">
        <v>14</v>
      </c>
      <c r="O428" s="540"/>
      <c r="P428" s="521"/>
      <c r="Q428" s="522"/>
      <c r="R428" s="525"/>
      <c r="S428" s="526"/>
      <c r="T428" s="529"/>
      <c r="U428" s="530"/>
      <c r="V428" s="532"/>
      <c r="W428" s="518"/>
      <c r="X428" s="521"/>
      <c r="Y428" s="518"/>
      <c r="Z428" s="521"/>
      <c r="AA428" s="518"/>
      <c r="AB428" s="521"/>
      <c r="AC428" s="522"/>
      <c r="AD428" s="525"/>
      <c r="AE428" s="526"/>
      <c r="AF428" s="535"/>
      <c r="AG428" s="536"/>
      <c r="AH428" s="521"/>
      <c r="AI428" s="522"/>
      <c r="AJ428" s="525"/>
      <c r="AK428" s="526"/>
      <c r="AL428" s="529"/>
      <c r="AM428" s="530"/>
      <c r="AN428" s="521"/>
      <c r="AO428" s="522"/>
      <c r="AP428" s="525"/>
      <c r="AQ428" s="526"/>
      <c r="AR428" s="529"/>
      <c r="AS428" s="530"/>
      <c r="AT428" s="543"/>
      <c r="AU428" s="544"/>
      <c r="AV428" s="547"/>
      <c r="AW428" s="548"/>
      <c r="AX428" s="529"/>
      <c r="AY428" s="530"/>
      <c r="AZ428" s="521"/>
      <c r="BA428" s="522"/>
      <c r="BB428" s="525"/>
      <c r="BC428" s="526"/>
      <c r="BD428" s="529"/>
      <c r="BE428" s="530"/>
      <c r="BF428" s="543"/>
      <c r="BG428" s="544"/>
      <c r="BH428" s="547"/>
      <c r="BI428" s="548"/>
      <c r="BJ428" s="529"/>
      <c r="BK428" s="530"/>
      <c r="BL428" s="552"/>
      <c r="BM428" s="553"/>
      <c r="BN428" s="554"/>
      <c r="BO428" s="500"/>
      <c r="BP428" s="502"/>
      <c r="BQ428" s="54"/>
      <c r="BR428" s="54"/>
      <c r="BS428" s="54"/>
    </row>
    <row r="429" spans="1:71" ht="21.75" customHeight="1" x14ac:dyDescent="0.2">
      <c r="A429" s="54"/>
      <c r="B429" s="505" t="str">
        <f>IF(ROSTER!B48="","",ROSTER!B48)</f>
        <v/>
      </c>
      <c r="C429" s="507" t="str">
        <f>IF(ROSTER!C$48="","",ROSTER!C$48)</f>
        <v/>
      </c>
      <c r="D429" s="508"/>
      <c r="E429" s="509"/>
      <c r="F429" s="511">
        <f t="shared" ref="F429" si="361">IF(E429="y",1,IF(E429="S",1,0))</f>
        <v>0</v>
      </c>
      <c r="G429" s="513">
        <f t="shared" ref="G429" si="362">IF(E429="S",1,0)</f>
        <v>0</v>
      </c>
      <c r="H429" s="515"/>
      <c r="I429" s="516"/>
      <c r="J429" s="519"/>
      <c r="K429" s="520"/>
      <c r="L429" s="523"/>
      <c r="M429" s="524"/>
      <c r="N429" s="537">
        <f t="shared" ref="N429" si="363">L429+J429</f>
        <v>0</v>
      </c>
      <c r="O429" s="538"/>
      <c r="P429" s="519"/>
      <c r="Q429" s="520"/>
      <c r="R429" s="523"/>
      <c r="S429" s="524"/>
      <c r="T429" s="527">
        <f t="shared" ref="T429" si="364">R429-P429</f>
        <v>0</v>
      </c>
      <c r="U429" s="528"/>
      <c r="V429" s="531"/>
      <c r="W429" s="516"/>
      <c r="X429" s="519"/>
      <c r="Y429" s="516"/>
      <c r="Z429" s="519"/>
      <c r="AA429" s="516"/>
      <c r="AB429" s="519"/>
      <c r="AC429" s="520"/>
      <c r="AD429" s="523"/>
      <c r="AE429" s="524"/>
      <c r="AF429" s="533"/>
      <c r="AG429" s="534"/>
      <c r="AH429" s="519"/>
      <c r="AI429" s="520"/>
      <c r="AJ429" s="523"/>
      <c r="AK429" s="524"/>
      <c r="AL429" s="527">
        <f t="shared" ref="AL429" si="365">IF(AH429=0,0,(AJ429/AH429)*100)</f>
        <v>0</v>
      </c>
      <c r="AM429" s="528"/>
      <c r="AN429" s="519"/>
      <c r="AO429" s="520"/>
      <c r="AP429" s="523"/>
      <c r="AQ429" s="524"/>
      <c r="AR429" s="527">
        <f t="shared" ref="AR429" si="366">IF(AN429=0,0,(AP429/AN429)*100)</f>
        <v>0</v>
      </c>
      <c r="AS429" s="528"/>
      <c r="AT429" s="541">
        <f t="shared" ref="AT429" si="367">AB429+AH429+AN429</f>
        <v>0</v>
      </c>
      <c r="AU429" s="542"/>
      <c r="AV429" s="545">
        <f t="shared" ref="AV429" si="368">AD429+AJ429+AP429</f>
        <v>0</v>
      </c>
      <c r="AW429" s="546"/>
      <c r="AX429" s="527">
        <f t="shared" ref="AX429" si="369">IF(AT429=0,0,(AV429/AT429)*100)</f>
        <v>0</v>
      </c>
      <c r="AY429" s="528"/>
      <c r="AZ429" s="519"/>
      <c r="BA429" s="520"/>
      <c r="BB429" s="523"/>
      <c r="BC429" s="524"/>
      <c r="BD429" s="527">
        <f t="shared" ref="BD429" si="370">IF(AZ429=0,0,(BB429/AZ429)*100)</f>
        <v>0</v>
      </c>
      <c r="BE429" s="528"/>
      <c r="BF429" s="541">
        <f t="shared" ref="BF429" si="371">AT429+AZ429</f>
        <v>0</v>
      </c>
      <c r="BG429" s="542"/>
      <c r="BH429" s="545">
        <f t="shared" ref="BH429" si="372">AV429+BB429</f>
        <v>0</v>
      </c>
      <c r="BI429" s="546"/>
      <c r="BJ429" s="527">
        <f t="shared" ref="BJ429" si="373">IF(BF429=0,0,(BH429/BF429)*100)</f>
        <v>0</v>
      </c>
      <c r="BK429" s="528"/>
      <c r="BL429" s="549">
        <f t="shared" ref="BL429" si="374">(AD429*2)+(AJ429*2)+(AP429*3)+BB429</f>
        <v>0</v>
      </c>
      <c r="BM429" s="550"/>
      <c r="BN429" s="551"/>
      <c r="BO429" s="499" t="e">
        <f>(BL429*BR$74)+(N429*BR$75)+(X429*BR$76)+(R429*BR$77)+(V429*BR$78)+(Z429*BR$79)</f>
        <v>#REF!</v>
      </c>
      <c r="BP429" s="501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06"/>
      <c r="C430" s="503" t="str">
        <f>IF(ROSTER!D$48="","",ROSTER!D$48)</f>
        <v/>
      </c>
      <c r="D430" s="504"/>
      <c r="E430" s="510"/>
      <c r="F430" s="512"/>
      <c r="G430" s="514"/>
      <c r="H430" s="517"/>
      <c r="I430" s="518"/>
      <c r="J430" s="521"/>
      <c r="K430" s="522"/>
      <c r="L430" s="525"/>
      <c r="M430" s="526"/>
      <c r="N430" s="539" t="s">
        <v>14</v>
      </c>
      <c r="O430" s="540"/>
      <c r="P430" s="521"/>
      <c r="Q430" s="522"/>
      <c r="R430" s="525"/>
      <c r="S430" s="526"/>
      <c r="T430" s="529"/>
      <c r="U430" s="530"/>
      <c r="V430" s="532"/>
      <c r="W430" s="518"/>
      <c r="X430" s="521"/>
      <c r="Y430" s="518"/>
      <c r="Z430" s="521"/>
      <c r="AA430" s="518"/>
      <c r="AB430" s="521"/>
      <c r="AC430" s="522"/>
      <c r="AD430" s="525"/>
      <c r="AE430" s="526"/>
      <c r="AF430" s="535"/>
      <c r="AG430" s="536"/>
      <c r="AH430" s="521"/>
      <c r="AI430" s="522"/>
      <c r="AJ430" s="525"/>
      <c r="AK430" s="526"/>
      <c r="AL430" s="529"/>
      <c r="AM430" s="530"/>
      <c r="AN430" s="521"/>
      <c r="AO430" s="522"/>
      <c r="AP430" s="525"/>
      <c r="AQ430" s="526"/>
      <c r="AR430" s="529"/>
      <c r="AS430" s="530"/>
      <c r="AT430" s="543"/>
      <c r="AU430" s="544"/>
      <c r="AV430" s="547"/>
      <c r="AW430" s="548"/>
      <c r="AX430" s="529"/>
      <c r="AY430" s="530"/>
      <c r="AZ430" s="521"/>
      <c r="BA430" s="522"/>
      <c r="BB430" s="525"/>
      <c r="BC430" s="526"/>
      <c r="BD430" s="529"/>
      <c r="BE430" s="530"/>
      <c r="BF430" s="543"/>
      <c r="BG430" s="544"/>
      <c r="BH430" s="547"/>
      <c r="BI430" s="548"/>
      <c r="BJ430" s="529"/>
      <c r="BK430" s="530"/>
      <c r="BL430" s="552"/>
      <c r="BM430" s="553"/>
      <c r="BN430" s="554"/>
      <c r="BO430" s="500"/>
      <c r="BP430" s="502"/>
      <c r="BQ430" s="54"/>
      <c r="BR430" s="54"/>
      <c r="BS430" s="54"/>
    </row>
    <row r="431" spans="1:71" ht="21.75" customHeight="1" x14ac:dyDescent="0.2">
      <c r="A431" s="54"/>
      <c r="B431" s="505" t="str">
        <f>IF(ROSTER!B50="","",ROSTER!B50)</f>
        <v/>
      </c>
      <c r="C431" s="507" t="str">
        <f>IF(ROSTER!C$50="","",ROSTER!C$50)</f>
        <v/>
      </c>
      <c r="D431" s="508"/>
      <c r="E431" s="509"/>
      <c r="F431" s="511">
        <f t="shared" ref="F431" si="375">IF(E431="y",1,IF(E431="S",1,0))</f>
        <v>0</v>
      </c>
      <c r="G431" s="513">
        <f t="shared" ref="G431" si="376">IF(E431="S",1,0)</f>
        <v>0</v>
      </c>
      <c r="H431" s="515"/>
      <c r="I431" s="516"/>
      <c r="J431" s="519"/>
      <c r="K431" s="520"/>
      <c r="L431" s="523"/>
      <c r="M431" s="524"/>
      <c r="N431" s="537">
        <f t="shared" ref="N431" si="377">L431+J431</f>
        <v>0</v>
      </c>
      <c r="O431" s="538"/>
      <c r="P431" s="519"/>
      <c r="Q431" s="520"/>
      <c r="R431" s="523"/>
      <c r="S431" s="524"/>
      <c r="T431" s="527">
        <f t="shared" ref="T431" si="378">R431-P431</f>
        <v>0</v>
      </c>
      <c r="U431" s="528"/>
      <c r="V431" s="531"/>
      <c r="W431" s="516"/>
      <c r="X431" s="519"/>
      <c r="Y431" s="516"/>
      <c r="Z431" s="519"/>
      <c r="AA431" s="516"/>
      <c r="AB431" s="519"/>
      <c r="AC431" s="520"/>
      <c r="AD431" s="523"/>
      <c r="AE431" s="524"/>
      <c r="AF431" s="533"/>
      <c r="AG431" s="534"/>
      <c r="AH431" s="519"/>
      <c r="AI431" s="520"/>
      <c r="AJ431" s="523"/>
      <c r="AK431" s="524"/>
      <c r="AL431" s="527">
        <f t="shared" ref="AL431" si="379">IF(AH431=0,0,(AJ431/AH431)*100)</f>
        <v>0</v>
      </c>
      <c r="AM431" s="528"/>
      <c r="AN431" s="519"/>
      <c r="AO431" s="520"/>
      <c r="AP431" s="523"/>
      <c r="AQ431" s="524"/>
      <c r="AR431" s="527">
        <f t="shared" ref="AR431" si="380">IF(AN431=0,0,(AP431/AN431)*100)</f>
        <v>0</v>
      </c>
      <c r="AS431" s="528"/>
      <c r="AT431" s="541">
        <f t="shared" ref="AT431" si="381">AB431+AH431+AN431</f>
        <v>0</v>
      </c>
      <c r="AU431" s="542"/>
      <c r="AV431" s="545">
        <f t="shared" ref="AV431" si="382">AD431+AJ431+AP431</f>
        <v>0</v>
      </c>
      <c r="AW431" s="546"/>
      <c r="AX431" s="527">
        <f t="shared" ref="AX431" si="383">IF(AT431=0,0,(AV431/AT431)*100)</f>
        <v>0</v>
      </c>
      <c r="AY431" s="528"/>
      <c r="AZ431" s="519"/>
      <c r="BA431" s="520"/>
      <c r="BB431" s="523"/>
      <c r="BC431" s="524"/>
      <c r="BD431" s="527">
        <f t="shared" ref="BD431" si="384">IF(AZ431=0,0,(BB431/AZ431)*100)</f>
        <v>0</v>
      </c>
      <c r="BE431" s="528"/>
      <c r="BF431" s="541">
        <f t="shared" ref="BF431" si="385">AT431+AZ431</f>
        <v>0</v>
      </c>
      <c r="BG431" s="542"/>
      <c r="BH431" s="545">
        <f t="shared" ref="BH431" si="386">AV431+BB431</f>
        <v>0</v>
      </c>
      <c r="BI431" s="546"/>
      <c r="BJ431" s="527">
        <f t="shared" ref="BJ431" si="387">IF(BF431=0,0,(BH431/BF431)*100)</f>
        <v>0</v>
      </c>
      <c r="BK431" s="528"/>
      <c r="BL431" s="549">
        <f t="shared" ref="BL431" si="388">(AD431*2)+(AJ431*2)+(AP431*3)+BB431</f>
        <v>0</v>
      </c>
      <c r="BM431" s="550"/>
      <c r="BN431" s="551"/>
      <c r="BO431" s="499" t="e">
        <f>(BL431*BR$74)+(N431*BR$75)+(X431*BR$76)+(R431*BR$77)+(V431*BR$78)+(Z431*BR$79)</f>
        <v>#REF!</v>
      </c>
      <c r="BP431" s="501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06"/>
      <c r="C432" s="503" t="str">
        <f>IF(ROSTER!D$50="","",ROSTER!D$50)</f>
        <v/>
      </c>
      <c r="D432" s="504"/>
      <c r="E432" s="510"/>
      <c r="F432" s="512"/>
      <c r="G432" s="514"/>
      <c r="H432" s="517"/>
      <c r="I432" s="518"/>
      <c r="J432" s="521"/>
      <c r="K432" s="522"/>
      <c r="L432" s="525"/>
      <c r="M432" s="526"/>
      <c r="N432" s="539" t="s">
        <v>14</v>
      </c>
      <c r="O432" s="540"/>
      <c r="P432" s="521"/>
      <c r="Q432" s="522"/>
      <c r="R432" s="525"/>
      <c r="S432" s="526"/>
      <c r="T432" s="529"/>
      <c r="U432" s="530"/>
      <c r="V432" s="532"/>
      <c r="W432" s="518"/>
      <c r="X432" s="521"/>
      <c r="Y432" s="518"/>
      <c r="Z432" s="521"/>
      <c r="AA432" s="518"/>
      <c r="AB432" s="521"/>
      <c r="AC432" s="522"/>
      <c r="AD432" s="525"/>
      <c r="AE432" s="526"/>
      <c r="AF432" s="535"/>
      <c r="AG432" s="536"/>
      <c r="AH432" s="521"/>
      <c r="AI432" s="522"/>
      <c r="AJ432" s="525"/>
      <c r="AK432" s="526"/>
      <c r="AL432" s="529"/>
      <c r="AM432" s="530"/>
      <c r="AN432" s="521"/>
      <c r="AO432" s="522"/>
      <c r="AP432" s="525"/>
      <c r="AQ432" s="526"/>
      <c r="AR432" s="529"/>
      <c r="AS432" s="530"/>
      <c r="AT432" s="543"/>
      <c r="AU432" s="544"/>
      <c r="AV432" s="547"/>
      <c r="AW432" s="548"/>
      <c r="AX432" s="529"/>
      <c r="AY432" s="530"/>
      <c r="AZ432" s="521"/>
      <c r="BA432" s="522"/>
      <c r="BB432" s="525"/>
      <c r="BC432" s="526"/>
      <c r="BD432" s="529"/>
      <c r="BE432" s="530"/>
      <c r="BF432" s="543"/>
      <c r="BG432" s="544"/>
      <c r="BH432" s="547"/>
      <c r="BI432" s="548"/>
      <c r="BJ432" s="529"/>
      <c r="BK432" s="530"/>
      <c r="BL432" s="552"/>
      <c r="BM432" s="553"/>
      <c r="BN432" s="554"/>
      <c r="BO432" s="500"/>
      <c r="BP432" s="502"/>
      <c r="BQ432" s="54"/>
      <c r="BR432" s="54"/>
      <c r="BS432" s="54"/>
    </row>
    <row r="433" spans="1:71" s="335" customFormat="1" ht="33.5" customHeight="1" x14ac:dyDescent="0.35">
      <c r="A433" s="333"/>
      <c r="B433" s="631"/>
      <c r="C433" s="627"/>
      <c r="D433" s="627" t="s">
        <v>10</v>
      </c>
      <c r="E433" s="628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49"/>
      <c r="BL433" s="643">
        <f>SUM(BL389:BN432)</f>
        <v>51</v>
      </c>
      <c r="BM433" s="644"/>
      <c r="BN433" s="645"/>
      <c r="BO433" s="499" t="e">
        <f>(BL433*BR$74)+(N433*BR$75)+(X433*BR$76)+(R433*BR$77)+(V433*BR$78)+(Z433*BR$79)</f>
        <v>#REF!</v>
      </c>
      <c r="BP433" s="501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32"/>
      <c r="C434" s="629"/>
      <c r="D434" s="629"/>
      <c r="E434" s="630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50"/>
      <c r="BL434" s="646"/>
      <c r="BM434" s="647"/>
      <c r="BN434" s="648"/>
      <c r="BO434" s="500"/>
      <c r="BP434" s="502"/>
      <c r="BQ434" s="333"/>
      <c r="BR434" s="333"/>
      <c r="BS434" s="333"/>
    </row>
    <row r="435" spans="1:71" s="341" customFormat="1" ht="48.25" customHeight="1" thickBot="1" x14ac:dyDescent="0.4">
      <c r="A435" s="337"/>
      <c r="B435" s="637"/>
      <c r="C435" s="587"/>
      <c r="D435" s="587" t="s">
        <v>13</v>
      </c>
      <c r="E435" s="588"/>
      <c r="F435" s="338"/>
      <c r="G435" s="334"/>
      <c r="H435" s="585"/>
      <c r="I435" s="586"/>
      <c r="J435" s="625"/>
      <c r="K435" s="626"/>
      <c r="L435" s="623"/>
      <c r="M435" s="624"/>
      <c r="N435" s="633">
        <f>J435+L435</f>
        <v>0</v>
      </c>
      <c r="O435" s="634"/>
      <c r="P435" s="625"/>
      <c r="Q435" s="626"/>
      <c r="R435" s="623"/>
      <c r="S435" s="626"/>
      <c r="T435" s="589">
        <f>R435-P435</f>
        <v>0</v>
      </c>
      <c r="U435" s="590"/>
      <c r="V435" s="625"/>
      <c r="W435" s="638"/>
      <c r="X435" s="639"/>
      <c r="Y435" s="640"/>
      <c r="Z435" s="625"/>
      <c r="AA435" s="638"/>
      <c r="AB435" s="625"/>
      <c r="AC435" s="626"/>
      <c r="AD435" s="623"/>
      <c r="AE435" s="624"/>
      <c r="AF435" s="635">
        <f>IF(AB435=0,0,(AD435/AB435)*100)</f>
        <v>0</v>
      </c>
      <c r="AG435" s="636"/>
      <c r="AH435" s="625"/>
      <c r="AI435" s="626"/>
      <c r="AJ435" s="623"/>
      <c r="AK435" s="624"/>
      <c r="AL435" s="589">
        <f>IF(AH435=0,0,(AJ435/AH435)*100)</f>
        <v>0</v>
      </c>
      <c r="AM435" s="590"/>
      <c r="AN435" s="625"/>
      <c r="AO435" s="626"/>
      <c r="AP435" s="623"/>
      <c r="AQ435" s="624"/>
      <c r="AR435" s="589">
        <f>IF(AN435=0,0,(AP435/AN435)*100)</f>
        <v>0</v>
      </c>
      <c r="AS435" s="590"/>
      <c r="AT435" s="609">
        <f>AB435+AH435+AN435</f>
        <v>0</v>
      </c>
      <c r="AU435" s="610"/>
      <c r="AV435" s="607">
        <f>AD435+AJ435+AP435</f>
        <v>0</v>
      </c>
      <c r="AW435" s="608"/>
      <c r="AX435" s="589">
        <f>IF(AT435=0,0,(AV435/AT435)*100)</f>
        <v>0</v>
      </c>
      <c r="AY435" s="590"/>
      <c r="AZ435" s="625"/>
      <c r="BA435" s="626"/>
      <c r="BB435" s="623"/>
      <c r="BC435" s="624"/>
      <c r="BD435" s="589">
        <f>IF(AZ435=0,0,(BB435/AZ435)*100)</f>
        <v>0</v>
      </c>
      <c r="BE435" s="590"/>
      <c r="BF435" s="609">
        <f>AT435+AZ435</f>
        <v>0</v>
      </c>
      <c r="BG435" s="610"/>
      <c r="BH435" s="607">
        <f>AV435+BB435</f>
        <v>0</v>
      </c>
      <c r="BI435" s="608"/>
      <c r="BJ435" s="589">
        <f>IF(BF435=0,0,(BH435/BF435)*100)</f>
        <v>0</v>
      </c>
      <c r="BK435" s="590"/>
      <c r="BL435" s="604"/>
      <c r="BM435" s="605"/>
      <c r="BN435" s="606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9" t="s">
        <v>95</v>
      </c>
      <c r="E436" s="620"/>
      <c r="F436" s="344"/>
      <c r="G436" s="344"/>
      <c r="H436" s="343"/>
      <c r="I436" s="343"/>
      <c r="J436" s="616">
        <f>IF((J433+L435)=0,0,J433/(J433+L435)*100)</f>
        <v>100</v>
      </c>
      <c r="K436" s="618"/>
      <c r="L436" s="616">
        <f>IF((L433+J435)=0,0,L433/(L433+J435)*100)</f>
        <v>100</v>
      </c>
      <c r="M436" s="618"/>
      <c r="N436" s="616">
        <f>IF((N433+N435)=0,0,N433/(N433+N435)*100)</f>
        <v>100</v>
      </c>
      <c r="O436" s="617"/>
      <c r="P436" s="611"/>
      <c r="Q436" s="583"/>
      <c r="R436" s="583"/>
      <c r="S436" s="583"/>
      <c r="T436" s="612"/>
      <c r="U436" s="612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14" t="s">
        <v>62</v>
      </c>
      <c r="C438" s="615"/>
      <c r="D438" s="613" t="s">
        <v>54</v>
      </c>
      <c r="E438" s="613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21" t="s">
        <v>117</v>
      </c>
      <c r="BC438" s="622"/>
      <c r="BD438" s="622"/>
      <c r="BE438" s="642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21" t="s">
        <v>47</v>
      </c>
      <c r="C440" s="622"/>
      <c r="D440" s="613" t="s">
        <v>55</v>
      </c>
      <c r="E440" s="613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21" t="s">
        <v>118</v>
      </c>
      <c r="BC440" s="622"/>
      <c r="BD440" s="622"/>
      <c r="BE440" s="642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41" t="s">
        <v>11</v>
      </c>
      <c r="AF445" s="641"/>
      <c r="AG445" s="641"/>
      <c r="AH445" s="641"/>
      <c r="AI445" s="641"/>
      <c r="AJ445" s="641"/>
      <c r="AK445" s="641"/>
      <c r="AL445" s="641"/>
      <c r="AM445" s="64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651"/>
      <c r="BL445" s="651"/>
      <c r="BM445" s="651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51"/>
      <c r="F447" s="651"/>
      <c r="G447" s="651"/>
      <c r="H447" s="651"/>
      <c r="I447" s="651"/>
      <c r="J447" s="651"/>
      <c r="K447" s="651"/>
      <c r="L447" s="651"/>
      <c r="M447" s="651"/>
      <c r="N447" s="651"/>
      <c r="O447" s="651"/>
      <c r="P447" s="651"/>
      <c r="Q447" s="651"/>
      <c r="R447" s="651"/>
      <c r="S447" s="651"/>
      <c r="T447" s="651"/>
      <c r="U447" s="651"/>
      <c r="V447" s="651"/>
      <c r="W447" s="651"/>
      <c r="X447" s="651"/>
      <c r="Y447" s="651"/>
      <c r="Z447" s="651"/>
      <c r="AA447" s="651"/>
      <c r="AB447" s="651"/>
      <c r="AC447" s="651"/>
      <c r="AD447" s="198"/>
      <c r="AE447" s="239" t="s">
        <v>19</v>
      </c>
      <c r="AF447" s="239"/>
      <c r="AG447" s="239"/>
      <c r="AH447" s="641" t="s">
        <v>19</v>
      </c>
      <c r="AI447" s="641"/>
      <c r="AJ447" s="641"/>
      <c r="AK447" s="641"/>
      <c r="AL447" s="641"/>
      <c r="AM447" s="64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41" t="s">
        <v>12</v>
      </c>
      <c r="BB447" s="641"/>
      <c r="BC447" s="641"/>
      <c r="BD447" s="652">
        <v>44466</v>
      </c>
      <c r="BE447" s="652"/>
      <c r="BF447" s="652"/>
      <c r="BG447" s="652"/>
      <c r="BH447" s="652"/>
      <c r="BI447" s="652"/>
      <c r="BJ447" s="652"/>
      <c r="BK447" s="652"/>
      <c r="BL447" s="652"/>
      <c r="BM447" s="652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53" t="s">
        <v>119</v>
      </c>
      <c r="BM450" s="654"/>
      <c r="BN450" s="655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56"/>
      <c r="BM451" s="657"/>
      <c r="BN451" s="658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07" t="str">
        <f>IF(ROSTER!C$8="","",ROSTER!C$8)</f>
        <v>Shaylee</v>
      </c>
      <c r="D452" s="508"/>
      <c r="E452" s="509"/>
      <c r="F452" s="511">
        <f>IF(E452="y",1,IF(E452="S",1,0))</f>
        <v>0</v>
      </c>
      <c r="G452" s="513">
        <f>IF(E452="S",1,0)</f>
        <v>0</v>
      </c>
      <c r="H452" s="515"/>
      <c r="I452" s="516"/>
      <c r="J452" s="519">
        <v>1</v>
      </c>
      <c r="K452" s="520"/>
      <c r="L452" s="523">
        <v>2</v>
      </c>
      <c r="M452" s="524"/>
      <c r="N452" s="537">
        <f>L452+J452</f>
        <v>3</v>
      </c>
      <c r="O452" s="538"/>
      <c r="P452" s="519"/>
      <c r="Q452" s="520"/>
      <c r="R452" s="523"/>
      <c r="S452" s="524"/>
      <c r="T452" s="527">
        <f>R452-P452</f>
        <v>0</v>
      </c>
      <c r="U452" s="528"/>
      <c r="V452" s="531"/>
      <c r="W452" s="516"/>
      <c r="X452" s="519"/>
      <c r="Y452" s="516"/>
      <c r="Z452" s="519"/>
      <c r="AA452" s="516"/>
      <c r="AB452" s="519"/>
      <c r="AC452" s="520"/>
      <c r="AD452" s="523"/>
      <c r="AE452" s="524"/>
      <c r="AF452" s="533">
        <f>IF(AB452=0,0,(AD452/AB452)*100)</f>
        <v>0</v>
      </c>
      <c r="AG452" s="534"/>
      <c r="AH452" s="519">
        <v>3</v>
      </c>
      <c r="AI452" s="520"/>
      <c r="AJ452" s="523">
        <v>3</v>
      </c>
      <c r="AK452" s="524"/>
      <c r="AL452" s="527">
        <f>IF(AH452=0,0,(AJ452/AH452)*100)</f>
        <v>100</v>
      </c>
      <c r="AM452" s="528"/>
      <c r="AN452" s="519">
        <v>3</v>
      </c>
      <c r="AO452" s="520"/>
      <c r="AP452" s="523">
        <v>0</v>
      </c>
      <c r="AQ452" s="524"/>
      <c r="AR452" s="527">
        <f>IF(AN452=0,0,(AP452/AN452)*100)</f>
        <v>0</v>
      </c>
      <c r="AS452" s="528"/>
      <c r="AT452" s="541">
        <f>AB452+AH452+AN452</f>
        <v>6</v>
      </c>
      <c r="AU452" s="542"/>
      <c r="AV452" s="545">
        <f>AD452+AJ452+AP452</f>
        <v>3</v>
      </c>
      <c r="AW452" s="546"/>
      <c r="AX452" s="527">
        <f>IF(AT452=0,0,(AV452/AT452)*100)</f>
        <v>50</v>
      </c>
      <c r="AY452" s="528"/>
      <c r="AZ452" s="519"/>
      <c r="BA452" s="520"/>
      <c r="BB452" s="523"/>
      <c r="BC452" s="524"/>
      <c r="BD452" s="527">
        <f>IF(AZ452=0,0,(BB452/AZ452)*100)</f>
        <v>0</v>
      </c>
      <c r="BE452" s="528"/>
      <c r="BF452" s="541">
        <f>AT452+AZ452</f>
        <v>6</v>
      </c>
      <c r="BG452" s="542"/>
      <c r="BH452" s="545">
        <f>AV452+BB452</f>
        <v>3</v>
      </c>
      <c r="BI452" s="546"/>
      <c r="BJ452" s="527">
        <f>IF(BF452=0,0,(BH452/BF452)*100)</f>
        <v>50</v>
      </c>
      <c r="BK452" s="528"/>
      <c r="BL452" s="549">
        <f>(AD452*2)+(AJ452*2)+(AP452*3)+BB452</f>
        <v>6</v>
      </c>
      <c r="BM452" s="550"/>
      <c r="BN452" s="551"/>
      <c r="BO452" s="501" t="e">
        <f>(BL452*BR$452)+(N452*BR$453)+(X452*BR$454)+(R452*BR$455)+(V452*BR$456)+(Z452*BR$457)</f>
        <v>#REF!</v>
      </c>
      <c r="BP452" s="501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03" t="str">
        <f>IF(ROSTER!D$8="","",ROSTER!D$8)</f>
        <v>Gonzales</v>
      </c>
      <c r="D453" s="504"/>
      <c r="E453" s="510"/>
      <c r="F453" s="512"/>
      <c r="G453" s="514"/>
      <c r="H453" s="517"/>
      <c r="I453" s="518"/>
      <c r="J453" s="521"/>
      <c r="K453" s="522"/>
      <c r="L453" s="525"/>
      <c r="M453" s="526"/>
      <c r="N453" s="539" t="s">
        <v>14</v>
      </c>
      <c r="O453" s="540"/>
      <c r="P453" s="521"/>
      <c r="Q453" s="522"/>
      <c r="R453" s="525"/>
      <c r="S453" s="526"/>
      <c r="T453" s="529"/>
      <c r="U453" s="530"/>
      <c r="V453" s="532"/>
      <c r="W453" s="518"/>
      <c r="X453" s="521"/>
      <c r="Y453" s="518"/>
      <c r="Z453" s="521"/>
      <c r="AA453" s="518"/>
      <c r="AB453" s="521"/>
      <c r="AC453" s="522"/>
      <c r="AD453" s="525"/>
      <c r="AE453" s="526"/>
      <c r="AF453" s="535"/>
      <c r="AG453" s="536"/>
      <c r="AH453" s="521"/>
      <c r="AI453" s="522"/>
      <c r="AJ453" s="525"/>
      <c r="AK453" s="526"/>
      <c r="AL453" s="529"/>
      <c r="AM453" s="530"/>
      <c r="AN453" s="521"/>
      <c r="AO453" s="522"/>
      <c r="AP453" s="525"/>
      <c r="AQ453" s="526"/>
      <c r="AR453" s="529"/>
      <c r="AS453" s="530"/>
      <c r="AT453" s="543"/>
      <c r="AU453" s="544"/>
      <c r="AV453" s="547"/>
      <c r="AW453" s="548"/>
      <c r="AX453" s="529"/>
      <c r="AY453" s="530"/>
      <c r="AZ453" s="521"/>
      <c r="BA453" s="522"/>
      <c r="BB453" s="525"/>
      <c r="BC453" s="526"/>
      <c r="BD453" s="529"/>
      <c r="BE453" s="530"/>
      <c r="BF453" s="543"/>
      <c r="BG453" s="544"/>
      <c r="BH453" s="547"/>
      <c r="BI453" s="548"/>
      <c r="BJ453" s="529"/>
      <c r="BK453" s="530"/>
      <c r="BL453" s="552"/>
      <c r="BM453" s="553"/>
      <c r="BN453" s="554"/>
      <c r="BO453" s="502"/>
      <c r="BP453" s="502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07" t="str">
        <f>IF(ROSTER!C$10="","",ROSTER!C$10)</f>
        <v>Nani</v>
      </c>
      <c r="D454" s="508"/>
      <c r="E454" s="509"/>
      <c r="F454" s="511">
        <f>IF(E454="y",1,IF(E454="S",1,0))</f>
        <v>0</v>
      </c>
      <c r="G454" s="513">
        <f>IF(E454="S",1,0)</f>
        <v>0</v>
      </c>
      <c r="H454" s="515"/>
      <c r="I454" s="516"/>
      <c r="J454" s="519">
        <v>2</v>
      </c>
      <c r="K454" s="520"/>
      <c r="L454" s="523"/>
      <c r="M454" s="524"/>
      <c r="N454" s="537">
        <f>L454+J454</f>
        <v>2</v>
      </c>
      <c r="O454" s="538"/>
      <c r="P454" s="519"/>
      <c r="Q454" s="520"/>
      <c r="R454" s="523"/>
      <c r="S454" s="524"/>
      <c r="T454" s="527">
        <f t="shared" ref="T454" si="399">R454-P454</f>
        <v>0</v>
      </c>
      <c r="U454" s="528"/>
      <c r="V454" s="531"/>
      <c r="W454" s="516"/>
      <c r="X454" s="519"/>
      <c r="Y454" s="516"/>
      <c r="Z454" s="519"/>
      <c r="AA454" s="516"/>
      <c r="AB454" s="519"/>
      <c r="AC454" s="520"/>
      <c r="AD454" s="523"/>
      <c r="AE454" s="524"/>
      <c r="AF454" s="533">
        <f>IF(AB454=0,0,(AD454/AB454)*100)</f>
        <v>0</v>
      </c>
      <c r="AG454" s="534"/>
      <c r="AH454" s="519"/>
      <c r="AI454" s="520"/>
      <c r="AJ454" s="523"/>
      <c r="AK454" s="524"/>
      <c r="AL454" s="527">
        <f>IF(AH454=0,0,(AJ454/AH454)*100)</f>
        <v>0</v>
      </c>
      <c r="AM454" s="528"/>
      <c r="AN454" s="519">
        <v>2</v>
      </c>
      <c r="AO454" s="520"/>
      <c r="AP454" s="523">
        <v>2</v>
      </c>
      <c r="AQ454" s="524"/>
      <c r="AR454" s="527">
        <f>IF(AN454=0,0,(AP454/AN454)*100)</f>
        <v>100</v>
      </c>
      <c r="AS454" s="528"/>
      <c r="AT454" s="541">
        <f>AB454+AH454+AN454</f>
        <v>2</v>
      </c>
      <c r="AU454" s="542"/>
      <c r="AV454" s="545">
        <f>AD454+AJ454+AP454</f>
        <v>2</v>
      </c>
      <c r="AW454" s="546"/>
      <c r="AX454" s="527">
        <f>IF(AT454=0,0,(AV454/AT454)*100)</f>
        <v>100</v>
      </c>
      <c r="AY454" s="528"/>
      <c r="AZ454" s="519"/>
      <c r="BA454" s="520"/>
      <c r="BB454" s="523"/>
      <c r="BC454" s="524"/>
      <c r="BD454" s="527">
        <f>IF(AZ454=0,0,(BB454/AZ454)*100)</f>
        <v>0</v>
      </c>
      <c r="BE454" s="528"/>
      <c r="BF454" s="541">
        <f>AT454+AZ454</f>
        <v>2</v>
      </c>
      <c r="BG454" s="542"/>
      <c r="BH454" s="545">
        <f>AV454+BB454</f>
        <v>2</v>
      </c>
      <c r="BI454" s="546"/>
      <c r="BJ454" s="527">
        <f>IF(BF454=0,0,(BH454/BF454)*100)</f>
        <v>100</v>
      </c>
      <c r="BK454" s="528"/>
      <c r="BL454" s="549">
        <f>(AD454*2)+(AJ454*2)+(AP454*3)+BB454</f>
        <v>6</v>
      </c>
      <c r="BM454" s="550"/>
      <c r="BN454" s="551"/>
      <c r="BO454" s="501" t="e">
        <f>(BL454*BR$452)+(N454*BR$453)+(X454*BR$454)+(R454*BR$455)+(V454*BR$456)+(Z454*BR$457)</f>
        <v>#REF!</v>
      </c>
      <c r="BP454" s="501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03" t="str">
        <f>IF(ROSTER!D$10="","",ROSTER!D$10)</f>
        <v>Falatea</v>
      </c>
      <c r="D455" s="504"/>
      <c r="E455" s="510"/>
      <c r="F455" s="512"/>
      <c r="G455" s="514"/>
      <c r="H455" s="517"/>
      <c r="I455" s="518"/>
      <c r="J455" s="521"/>
      <c r="K455" s="522"/>
      <c r="L455" s="525"/>
      <c r="M455" s="526"/>
      <c r="N455" s="539" t="s">
        <v>14</v>
      </c>
      <c r="O455" s="540"/>
      <c r="P455" s="521"/>
      <c r="Q455" s="522"/>
      <c r="R455" s="525"/>
      <c r="S455" s="526"/>
      <c r="T455" s="529"/>
      <c r="U455" s="530"/>
      <c r="V455" s="532"/>
      <c r="W455" s="518"/>
      <c r="X455" s="521"/>
      <c r="Y455" s="518"/>
      <c r="Z455" s="521"/>
      <c r="AA455" s="518"/>
      <c r="AB455" s="521"/>
      <c r="AC455" s="522"/>
      <c r="AD455" s="525"/>
      <c r="AE455" s="526"/>
      <c r="AF455" s="535"/>
      <c r="AG455" s="536"/>
      <c r="AH455" s="521"/>
      <c r="AI455" s="522"/>
      <c r="AJ455" s="525"/>
      <c r="AK455" s="526"/>
      <c r="AL455" s="529"/>
      <c r="AM455" s="530"/>
      <c r="AN455" s="521"/>
      <c r="AO455" s="522"/>
      <c r="AP455" s="525"/>
      <c r="AQ455" s="526"/>
      <c r="AR455" s="529"/>
      <c r="AS455" s="530"/>
      <c r="AT455" s="543"/>
      <c r="AU455" s="544"/>
      <c r="AV455" s="547"/>
      <c r="AW455" s="548"/>
      <c r="AX455" s="529"/>
      <c r="AY455" s="530"/>
      <c r="AZ455" s="521"/>
      <c r="BA455" s="522"/>
      <c r="BB455" s="525"/>
      <c r="BC455" s="526"/>
      <c r="BD455" s="529"/>
      <c r="BE455" s="530"/>
      <c r="BF455" s="543"/>
      <c r="BG455" s="544"/>
      <c r="BH455" s="547"/>
      <c r="BI455" s="548"/>
      <c r="BJ455" s="529"/>
      <c r="BK455" s="530"/>
      <c r="BL455" s="552"/>
      <c r="BM455" s="553"/>
      <c r="BN455" s="554"/>
      <c r="BO455" s="502"/>
      <c r="BP455" s="502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05" t="str">
        <f>IF(ROSTER!B12="","",ROSTER!B12)</f>
        <v>20</v>
      </c>
      <c r="C456" s="507" t="str">
        <f>IF(ROSTER!C$12="","",ROSTER!C$12)</f>
        <v>Devry</v>
      </c>
      <c r="D456" s="508"/>
      <c r="E456" s="509"/>
      <c r="F456" s="511">
        <f>IF(E456="y",1,IF(E456="S",1,0))</f>
        <v>0</v>
      </c>
      <c r="G456" s="513">
        <f>IF(E456="S",1,0)</f>
        <v>0</v>
      </c>
      <c r="H456" s="515"/>
      <c r="I456" s="516"/>
      <c r="J456" s="519">
        <v>1</v>
      </c>
      <c r="K456" s="520"/>
      <c r="L456" s="523"/>
      <c r="M456" s="524"/>
      <c r="N456" s="537">
        <f>L456+J456</f>
        <v>1</v>
      </c>
      <c r="O456" s="538"/>
      <c r="P456" s="519">
        <v>1</v>
      </c>
      <c r="Q456" s="520"/>
      <c r="R456" s="523"/>
      <c r="S456" s="524"/>
      <c r="T456" s="527">
        <f t="shared" ref="T456" si="400">R456-P456</f>
        <v>-1</v>
      </c>
      <c r="U456" s="528"/>
      <c r="V456" s="531"/>
      <c r="W456" s="516"/>
      <c r="X456" s="519"/>
      <c r="Y456" s="516"/>
      <c r="Z456" s="519"/>
      <c r="AA456" s="516"/>
      <c r="AB456" s="519"/>
      <c r="AC456" s="520"/>
      <c r="AD456" s="523"/>
      <c r="AE456" s="524"/>
      <c r="AF456" s="533">
        <f>IF(AB456=0,0,(AD456/AB456)*100)</f>
        <v>0</v>
      </c>
      <c r="AG456" s="534"/>
      <c r="AH456" s="519"/>
      <c r="AI456" s="520"/>
      <c r="AJ456" s="523"/>
      <c r="AK456" s="524"/>
      <c r="AL456" s="527">
        <f>IF(AH456=0,0,(AJ456/AH456)*100)</f>
        <v>0</v>
      </c>
      <c r="AM456" s="528"/>
      <c r="AN456" s="519">
        <v>1</v>
      </c>
      <c r="AO456" s="520"/>
      <c r="AP456" s="523">
        <v>0</v>
      </c>
      <c r="AQ456" s="524"/>
      <c r="AR456" s="527">
        <f>IF(AN456=0,0,(AP456/AN456)*100)</f>
        <v>0</v>
      </c>
      <c r="AS456" s="528"/>
      <c r="AT456" s="541">
        <f>AB456+AH456+AN456</f>
        <v>1</v>
      </c>
      <c r="AU456" s="542"/>
      <c r="AV456" s="545">
        <f>AD456+AJ456+AP456</f>
        <v>0</v>
      </c>
      <c r="AW456" s="546"/>
      <c r="AX456" s="527">
        <f>IF(AT456=0,0,(AV456/AT456)*100)</f>
        <v>0</v>
      </c>
      <c r="AY456" s="528"/>
      <c r="AZ456" s="519"/>
      <c r="BA456" s="520"/>
      <c r="BB456" s="523"/>
      <c r="BC456" s="524"/>
      <c r="BD456" s="527">
        <f>IF(AZ456=0,0,(BB456/AZ456)*100)</f>
        <v>0</v>
      </c>
      <c r="BE456" s="528"/>
      <c r="BF456" s="541">
        <f>AT456+AZ456</f>
        <v>1</v>
      </c>
      <c r="BG456" s="542"/>
      <c r="BH456" s="545">
        <f>AV456+BB456</f>
        <v>0</v>
      </c>
      <c r="BI456" s="546"/>
      <c r="BJ456" s="527">
        <f>IF(BF456=0,0,(BH456/BF456)*100)</f>
        <v>0</v>
      </c>
      <c r="BK456" s="528"/>
      <c r="BL456" s="549">
        <f>(AD456*2)+(AJ456*2)+(AP456*3)+BB456</f>
        <v>0</v>
      </c>
      <c r="BM456" s="550"/>
      <c r="BN456" s="551"/>
      <c r="BO456" s="501" t="e">
        <f>(BL456*BR$452)+(N456*BR$453)+(X456*BR$454)+(R456*BR$455)+(V456*BR$456)+(Z456*BR$457)</f>
        <v>#REF!</v>
      </c>
      <c r="BP456" s="501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06"/>
      <c r="C457" s="503" t="str">
        <f>IF(ROSTER!D$12="","",ROSTER!D$12)</f>
        <v>Millett</v>
      </c>
      <c r="D457" s="504"/>
      <c r="E457" s="510"/>
      <c r="F457" s="512"/>
      <c r="G457" s="514"/>
      <c r="H457" s="517"/>
      <c r="I457" s="518"/>
      <c r="J457" s="521"/>
      <c r="K457" s="522"/>
      <c r="L457" s="525"/>
      <c r="M457" s="526"/>
      <c r="N457" s="539" t="s">
        <v>14</v>
      </c>
      <c r="O457" s="540"/>
      <c r="P457" s="521"/>
      <c r="Q457" s="522"/>
      <c r="R457" s="525"/>
      <c r="S457" s="526"/>
      <c r="T457" s="529"/>
      <c r="U457" s="530"/>
      <c r="V457" s="532"/>
      <c r="W457" s="518"/>
      <c r="X457" s="521"/>
      <c r="Y457" s="518"/>
      <c r="Z457" s="521"/>
      <c r="AA457" s="518"/>
      <c r="AB457" s="521"/>
      <c r="AC457" s="522"/>
      <c r="AD457" s="525"/>
      <c r="AE457" s="526"/>
      <c r="AF457" s="535"/>
      <c r="AG457" s="536"/>
      <c r="AH457" s="521"/>
      <c r="AI457" s="522"/>
      <c r="AJ457" s="525"/>
      <c r="AK457" s="526"/>
      <c r="AL457" s="529"/>
      <c r="AM457" s="530"/>
      <c r="AN457" s="521"/>
      <c r="AO457" s="522"/>
      <c r="AP457" s="525"/>
      <c r="AQ457" s="526"/>
      <c r="AR457" s="529"/>
      <c r="AS457" s="530"/>
      <c r="AT457" s="543"/>
      <c r="AU457" s="544"/>
      <c r="AV457" s="547"/>
      <c r="AW457" s="548"/>
      <c r="AX457" s="529"/>
      <c r="AY457" s="530"/>
      <c r="AZ457" s="521"/>
      <c r="BA457" s="522"/>
      <c r="BB457" s="525"/>
      <c r="BC457" s="526"/>
      <c r="BD457" s="529"/>
      <c r="BE457" s="530"/>
      <c r="BF457" s="543"/>
      <c r="BG457" s="544"/>
      <c r="BH457" s="547"/>
      <c r="BI457" s="548"/>
      <c r="BJ457" s="529"/>
      <c r="BK457" s="530"/>
      <c r="BL457" s="552"/>
      <c r="BM457" s="553"/>
      <c r="BN457" s="554"/>
      <c r="BO457" s="502"/>
      <c r="BP457" s="502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05" t="str">
        <f>IF(ROSTER!B14="","",ROSTER!B14)</f>
        <v>5</v>
      </c>
      <c r="C458" s="507" t="str">
        <f>IF(ROSTER!C$14="","",ROSTER!C$14)</f>
        <v>Maria</v>
      </c>
      <c r="D458" s="508"/>
      <c r="E458" s="509"/>
      <c r="F458" s="511">
        <f>IF(E458="y",1,IF(E458="S",1,0))</f>
        <v>0</v>
      </c>
      <c r="G458" s="513">
        <f>IF(E458="S",1,0)</f>
        <v>0</v>
      </c>
      <c r="H458" s="515"/>
      <c r="I458" s="516"/>
      <c r="J458" s="519"/>
      <c r="K458" s="520"/>
      <c r="L458" s="523"/>
      <c r="M458" s="524"/>
      <c r="N458" s="537">
        <f>L458+J458</f>
        <v>0</v>
      </c>
      <c r="O458" s="538"/>
      <c r="P458" s="519">
        <v>2</v>
      </c>
      <c r="Q458" s="520"/>
      <c r="R458" s="523">
        <v>1</v>
      </c>
      <c r="S458" s="524"/>
      <c r="T458" s="527">
        <f t="shared" ref="T458" si="401">R458-P458</f>
        <v>-1</v>
      </c>
      <c r="U458" s="528"/>
      <c r="V458" s="531"/>
      <c r="W458" s="516"/>
      <c r="X458" s="519">
        <v>3</v>
      </c>
      <c r="Y458" s="516"/>
      <c r="Z458" s="519"/>
      <c r="AA458" s="516"/>
      <c r="AB458" s="519"/>
      <c r="AC458" s="520"/>
      <c r="AD458" s="523"/>
      <c r="AE458" s="524"/>
      <c r="AF458" s="533">
        <f>IF(AB458=0,0,(AD458/AB458)*100)</f>
        <v>0</v>
      </c>
      <c r="AG458" s="534"/>
      <c r="AH458" s="519">
        <v>2</v>
      </c>
      <c r="AI458" s="520"/>
      <c r="AJ458" s="523">
        <v>2</v>
      </c>
      <c r="AK458" s="524"/>
      <c r="AL458" s="527">
        <f>IF(AH458=0,0,(AJ458/AH458)*100)</f>
        <v>100</v>
      </c>
      <c r="AM458" s="528"/>
      <c r="AN458" s="519">
        <v>1</v>
      </c>
      <c r="AO458" s="520"/>
      <c r="AP458" s="523">
        <v>0</v>
      </c>
      <c r="AQ458" s="524"/>
      <c r="AR458" s="527">
        <f>IF(AN458=0,0,(AP458/AN458)*100)</f>
        <v>0</v>
      </c>
      <c r="AS458" s="528"/>
      <c r="AT458" s="541">
        <f>AB458+AH458+AN458</f>
        <v>3</v>
      </c>
      <c r="AU458" s="542"/>
      <c r="AV458" s="545">
        <f>AD458+AJ458+AP458</f>
        <v>2</v>
      </c>
      <c r="AW458" s="546"/>
      <c r="AX458" s="527">
        <f>IF(AT458=0,0,(AV458/AT458)*100)</f>
        <v>66.666666666666657</v>
      </c>
      <c r="AY458" s="528"/>
      <c r="AZ458" s="519"/>
      <c r="BA458" s="520"/>
      <c r="BB458" s="523"/>
      <c r="BC458" s="524"/>
      <c r="BD458" s="527">
        <f>IF(AZ458=0,0,(BB458/AZ458)*100)</f>
        <v>0</v>
      </c>
      <c r="BE458" s="528"/>
      <c r="BF458" s="541">
        <f>AT458+AZ458</f>
        <v>3</v>
      </c>
      <c r="BG458" s="542"/>
      <c r="BH458" s="545">
        <f>AV458+BB458</f>
        <v>2</v>
      </c>
      <c r="BI458" s="546"/>
      <c r="BJ458" s="527">
        <f>IF(BF458=0,0,(BH458/BF458)*100)</f>
        <v>66.666666666666657</v>
      </c>
      <c r="BK458" s="528"/>
      <c r="BL458" s="549">
        <f>(AD458*2)+(AJ458*2)+(AP458*3)+BB458</f>
        <v>4</v>
      </c>
      <c r="BM458" s="550"/>
      <c r="BN458" s="551"/>
      <c r="BO458" s="501" t="e">
        <f>(BL458*BR$452)+(N458*BR$453)+(X458*BR$454)+(R458*BR$455)+(V458*BR$456)+(Z458*BR$457)</f>
        <v>#REF!</v>
      </c>
      <c r="BP458" s="501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06"/>
      <c r="C459" s="503" t="str">
        <f>IF(ROSTER!D$14="","",ROSTER!D$14)</f>
        <v>Albiero</v>
      </c>
      <c r="D459" s="504"/>
      <c r="E459" s="510"/>
      <c r="F459" s="512"/>
      <c r="G459" s="514"/>
      <c r="H459" s="517"/>
      <c r="I459" s="518"/>
      <c r="J459" s="521"/>
      <c r="K459" s="522"/>
      <c r="L459" s="525"/>
      <c r="M459" s="526"/>
      <c r="N459" s="539" t="s">
        <v>14</v>
      </c>
      <c r="O459" s="540"/>
      <c r="P459" s="521"/>
      <c r="Q459" s="522"/>
      <c r="R459" s="525"/>
      <c r="S459" s="526"/>
      <c r="T459" s="529"/>
      <c r="U459" s="530"/>
      <c r="V459" s="532"/>
      <c r="W459" s="518"/>
      <c r="X459" s="521"/>
      <c r="Y459" s="518"/>
      <c r="Z459" s="521"/>
      <c r="AA459" s="518"/>
      <c r="AB459" s="521"/>
      <c r="AC459" s="522"/>
      <c r="AD459" s="525"/>
      <c r="AE459" s="526"/>
      <c r="AF459" s="535"/>
      <c r="AG459" s="536"/>
      <c r="AH459" s="521"/>
      <c r="AI459" s="522"/>
      <c r="AJ459" s="525"/>
      <c r="AK459" s="526"/>
      <c r="AL459" s="529"/>
      <c r="AM459" s="530"/>
      <c r="AN459" s="521"/>
      <c r="AO459" s="522"/>
      <c r="AP459" s="525"/>
      <c r="AQ459" s="526"/>
      <c r="AR459" s="529"/>
      <c r="AS459" s="530"/>
      <c r="AT459" s="543"/>
      <c r="AU459" s="544"/>
      <c r="AV459" s="547"/>
      <c r="AW459" s="548"/>
      <c r="AX459" s="529"/>
      <c r="AY459" s="530"/>
      <c r="AZ459" s="521"/>
      <c r="BA459" s="522"/>
      <c r="BB459" s="525"/>
      <c r="BC459" s="526"/>
      <c r="BD459" s="529"/>
      <c r="BE459" s="530"/>
      <c r="BF459" s="543"/>
      <c r="BG459" s="544"/>
      <c r="BH459" s="547"/>
      <c r="BI459" s="548"/>
      <c r="BJ459" s="529"/>
      <c r="BK459" s="530"/>
      <c r="BL459" s="552"/>
      <c r="BM459" s="553"/>
      <c r="BN459" s="554"/>
      <c r="BO459" s="502"/>
      <c r="BP459" s="502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05" t="str">
        <f>IF(ROSTER!B16="","",ROSTER!B16)</f>
        <v>10</v>
      </c>
      <c r="C460" s="507" t="str">
        <f>IF(ROSTER!C$16="","",ROSTER!C$16)</f>
        <v>Tegan</v>
      </c>
      <c r="D460" s="508"/>
      <c r="E460" s="509"/>
      <c r="F460" s="511">
        <f>IF(E460="y",1,IF(E460="S",1,0))</f>
        <v>0</v>
      </c>
      <c r="G460" s="513">
        <f>IF(E460="S",1,0)</f>
        <v>0</v>
      </c>
      <c r="H460" s="515"/>
      <c r="I460" s="516"/>
      <c r="J460" s="519"/>
      <c r="K460" s="520"/>
      <c r="L460" s="523"/>
      <c r="M460" s="524"/>
      <c r="N460" s="537">
        <f>L460+J460</f>
        <v>0</v>
      </c>
      <c r="O460" s="538"/>
      <c r="P460" s="519"/>
      <c r="Q460" s="520"/>
      <c r="R460" s="523"/>
      <c r="S460" s="524"/>
      <c r="T460" s="527">
        <f t="shared" ref="T460" si="402">R460-P460</f>
        <v>0</v>
      </c>
      <c r="U460" s="528"/>
      <c r="V460" s="531"/>
      <c r="W460" s="516"/>
      <c r="X460" s="519"/>
      <c r="Y460" s="516"/>
      <c r="Z460" s="519"/>
      <c r="AA460" s="516"/>
      <c r="AB460" s="519"/>
      <c r="AC460" s="520"/>
      <c r="AD460" s="523"/>
      <c r="AE460" s="524"/>
      <c r="AF460" s="533">
        <f>IF(AB460=0,0,(AD460/AB460)*100)</f>
        <v>0</v>
      </c>
      <c r="AG460" s="534"/>
      <c r="AH460" s="519"/>
      <c r="AI460" s="520"/>
      <c r="AJ460" s="523"/>
      <c r="AK460" s="524"/>
      <c r="AL460" s="527">
        <f>IF(AH460=0,0,(AJ460/AH460)*100)</f>
        <v>0</v>
      </c>
      <c r="AM460" s="528"/>
      <c r="AN460" s="519"/>
      <c r="AO460" s="520"/>
      <c r="AP460" s="523"/>
      <c r="AQ460" s="524"/>
      <c r="AR460" s="527">
        <f>IF(AN460=0,0,(AP460/AN460)*100)</f>
        <v>0</v>
      </c>
      <c r="AS460" s="528"/>
      <c r="AT460" s="541">
        <f>AB460+AH460+AN460</f>
        <v>0</v>
      </c>
      <c r="AU460" s="542"/>
      <c r="AV460" s="545">
        <f>AD460+AJ460+AP460</f>
        <v>0</v>
      </c>
      <c r="AW460" s="546"/>
      <c r="AX460" s="527">
        <f>IF(AT460=0,0,(AV460/AT460)*100)</f>
        <v>0</v>
      </c>
      <c r="AY460" s="528"/>
      <c r="AZ460" s="519"/>
      <c r="BA460" s="520"/>
      <c r="BB460" s="523"/>
      <c r="BC460" s="524"/>
      <c r="BD460" s="527">
        <f>IF(AZ460=0,0,(BB460/AZ460)*100)</f>
        <v>0</v>
      </c>
      <c r="BE460" s="528"/>
      <c r="BF460" s="541">
        <f>AT460+AZ460</f>
        <v>0</v>
      </c>
      <c r="BG460" s="542"/>
      <c r="BH460" s="545">
        <f>AV460+BB460</f>
        <v>0</v>
      </c>
      <c r="BI460" s="546"/>
      <c r="BJ460" s="527">
        <f>IF(BF460=0,0,(BH460/BF460)*100)</f>
        <v>0</v>
      </c>
      <c r="BK460" s="528"/>
      <c r="BL460" s="549">
        <f>(AD460*2)+(AJ460*2)+(AP460*3)+BB460</f>
        <v>0</v>
      </c>
      <c r="BM460" s="550"/>
      <c r="BN460" s="551"/>
      <c r="BO460" s="501" t="e">
        <f>(BL460*BR$452)+(N460*BR$453)+(X460*BR$454)+(R460*BR$455)+(V460*BR$456)+(Z460*BR$457)</f>
        <v>#REF!</v>
      </c>
      <c r="BP460" s="501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06"/>
      <c r="C461" s="503" t="str">
        <f>IF(ROSTER!D$16="","",ROSTER!D$16)</f>
        <v>Graham</v>
      </c>
      <c r="D461" s="504"/>
      <c r="E461" s="510"/>
      <c r="F461" s="512"/>
      <c r="G461" s="514"/>
      <c r="H461" s="517"/>
      <c r="I461" s="518"/>
      <c r="J461" s="521"/>
      <c r="K461" s="522"/>
      <c r="L461" s="525"/>
      <c r="M461" s="526"/>
      <c r="N461" s="539" t="s">
        <v>14</v>
      </c>
      <c r="O461" s="540"/>
      <c r="P461" s="521"/>
      <c r="Q461" s="522"/>
      <c r="R461" s="525"/>
      <c r="S461" s="526"/>
      <c r="T461" s="529"/>
      <c r="U461" s="530"/>
      <c r="V461" s="532"/>
      <c r="W461" s="518"/>
      <c r="X461" s="521"/>
      <c r="Y461" s="518"/>
      <c r="Z461" s="521"/>
      <c r="AA461" s="518"/>
      <c r="AB461" s="521"/>
      <c r="AC461" s="522"/>
      <c r="AD461" s="525"/>
      <c r="AE461" s="526"/>
      <c r="AF461" s="535"/>
      <c r="AG461" s="536"/>
      <c r="AH461" s="521"/>
      <c r="AI461" s="522"/>
      <c r="AJ461" s="525"/>
      <c r="AK461" s="526"/>
      <c r="AL461" s="529"/>
      <c r="AM461" s="530"/>
      <c r="AN461" s="521"/>
      <c r="AO461" s="522"/>
      <c r="AP461" s="525"/>
      <c r="AQ461" s="526"/>
      <c r="AR461" s="529"/>
      <c r="AS461" s="530"/>
      <c r="AT461" s="543"/>
      <c r="AU461" s="544"/>
      <c r="AV461" s="547"/>
      <c r="AW461" s="548"/>
      <c r="AX461" s="529"/>
      <c r="AY461" s="530"/>
      <c r="AZ461" s="521"/>
      <c r="BA461" s="522"/>
      <c r="BB461" s="525"/>
      <c r="BC461" s="526"/>
      <c r="BD461" s="529"/>
      <c r="BE461" s="530"/>
      <c r="BF461" s="543"/>
      <c r="BG461" s="544"/>
      <c r="BH461" s="547"/>
      <c r="BI461" s="548"/>
      <c r="BJ461" s="529"/>
      <c r="BK461" s="530"/>
      <c r="BL461" s="552"/>
      <c r="BM461" s="553"/>
      <c r="BN461" s="554"/>
      <c r="BO461" s="502"/>
      <c r="BP461" s="502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05" t="str">
        <f>IF(ROSTER!B18="","",ROSTER!B18)</f>
        <v>11</v>
      </c>
      <c r="C462" s="507" t="str">
        <f>IF(ROSTER!C$18="","",ROSTER!C$18)</f>
        <v>Kaylee</v>
      </c>
      <c r="D462" s="508"/>
      <c r="E462" s="509"/>
      <c r="F462" s="511">
        <f>IF(E462="y",1,IF(E462="S",1,0))</f>
        <v>0</v>
      </c>
      <c r="G462" s="513">
        <f>IF(E462="S",1,0)</f>
        <v>0</v>
      </c>
      <c r="H462" s="515"/>
      <c r="I462" s="516"/>
      <c r="J462" s="519">
        <v>1</v>
      </c>
      <c r="K462" s="520"/>
      <c r="L462" s="523"/>
      <c r="M462" s="524"/>
      <c r="N462" s="537">
        <f>L462+J462</f>
        <v>1</v>
      </c>
      <c r="O462" s="538"/>
      <c r="P462" s="519">
        <v>1</v>
      </c>
      <c r="Q462" s="520"/>
      <c r="R462" s="523">
        <v>1</v>
      </c>
      <c r="S462" s="524"/>
      <c r="T462" s="527">
        <f t="shared" ref="T462" si="403">R462-P462</f>
        <v>0</v>
      </c>
      <c r="U462" s="528"/>
      <c r="V462" s="531"/>
      <c r="W462" s="516"/>
      <c r="X462" s="519"/>
      <c r="Y462" s="516"/>
      <c r="Z462" s="519"/>
      <c r="AA462" s="516"/>
      <c r="AB462" s="519"/>
      <c r="AC462" s="520"/>
      <c r="AD462" s="523"/>
      <c r="AE462" s="524"/>
      <c r="AF462" s="533">
        <f>IF(AB462=0,0,(AD462/AB462)*100)</f>
        <v>0</v>
      </c>
      <c r="AG462" s="534"/>
      <c r="AH462" s="519">
        <v>1</v>
      </c>
      <c r="AI462" s="520"/>
      <c r="AJ462" s="523">
        <v>0</v>
      </c>
      <c r="AK462" s="524"/>
      <c r="AL462" s="527">
        <f>IF(AH462=0,0,(AJ462/AH462)*100)</f>
        <v>0</v>
      </c>
      <c r="AM462" s="528"/>
      <c r="AN462" s="519"/>
      <c r="AO462" s="520"/>
      <c r="AP462" s="523"/>
      <c r="AQ462" s="524"/>
      <c r="AR462" s="527">
        <f>IF(AN462=0,0,(AP462/AN462)*100)</f>
        <v>0</v>
      </c>
      <c r="AS462" s="528"/>
      <c r="AT462" s="541">
        <f>AB462+AH462+AN462</f>
        <v>1</v>
      </c>
      <c r="AU462" s="542"/>
      <c r="AV462" s="545">
        <f>AD462+AJ462+AP462</f>
        <v>0</v>
      </c>
      <c r="AW462" s="546"/>
      <c r="AX462" s="527">
        <f>IF(AT462=0,0,(AV462/AT462)*100)</f>
        <v>0</v>
      </c>
      <c r="AY462" s="528"/>
      <c r="AZ462" s="519"/>
      <c r="BA462" s="520"/>
      <c r="BB462" s="523"/>
      <c r="BC462" s="524"/>
      <c r="BD462" s="527">
        <f>IF(AZ462=0,0,(BB462/AZ462)*100)</f>
        <v>0</v>
      </c>
      <c r="BE462" s="528"/>
      <c r="BF462" s="541">
        <f>AT462+AZ462</f>
        <v>1</v>
      </c>
      <c r="BG462" s="542"/>
      <c r="BH462" s="545">
        <f>AV462+BB462</f>
        <v>0</v>
      </c>
      <c r="BI462" s="546"/>
      <c r="BJ462" s="527">
        <f>IF(BF462=0,0,(BH462/BF462)*100)</f>
        <v>0</v>
      </c>
      <c r="BK462" s="528"/>
      <c r="BL462" s="549">
        <f>(AD462*2)+(AJ462*2)+(AP462*3)+BB462</f>
        <v>0</v>
      </c>
      <c r="BM462" s="550"/>
      <c r="BN462" s="551"/>
      <c r="BO462" s="501" t="e">
        <f>(BL462*BR$452)+(N462*BR$453)+(X462*BR$454)+(R462*BR$455)+(V462*BR$456)+(Z462*BR$457)</f>
        <v>#REF!</v>
      </c>
      <c r="BP462" s="501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06"/>
      <c r="C463" s="503" t="str">
        <f>IF(ROSTER!D$18="","",ROSTER!D$18)</f>
        <v>Smiler</v>
      </c>
      <c r="D463" s="504"/>
      <c r="E463" s="510"/>
      <c r="F463" s="512"/>
      <c r="G463" s="514"/>
      <c r="H463" s="517"/>
      <c r="I463" s="518"/>
      <c r="J463" s="521"/>
      <c r="K463" s="522"/>
      <c r="L463" s="525"/>
      <c r="M463" s="526"/>
      <c r="N463" s="539"/>
      <c r="O463" s="540"/>
      <c r="P463" s="521"/>
      <c r="Q463" s="522"/>
      <c r="R463" s="525"/>
      <c r="S463" s="526"/>
      <c r="T463" s="529"/>
      <c r="U463" s="530"/>
      <c r="V463" s="532"/>
      <c r="W463" s="518"/>
      <c r="X463" s="521"/>
      <c r="Y463" s="518"/>
      <c r="Z463" s="521"/>
      <c r="AA463" s="518"/>
      <c r="AB463" s="521"/>
      <c r="AC463" s="522"/>
      <c r="AD463" s="525"/>
      <c r="AE463" s="526"/>
      <c r="AF463" s="535"/>
      <c r="AG463" s="536"/>
      <c r="AH463" s="521"/>
      <c r="AI463" s="522"/>
      <c r="AJ463" s="525"/>
      <c r="AK463" s="526"/>
      <c r="AL463" s="529"/>
      <c r="AM463" s="530"/>
      <c r="AN463" s="521"/>
      <c r="AO463" s="522"/>
      <c r="AP463" s="525"/>
      <c r="AQ463" s="526"/>
      <c r="AR463" s="529"/>
      <c r="AS463" s="530"/>
      <c r="AT463" s="543"/>
      <c r="AU463" s="544"/>
      <c r="AV463" s="547"/>
      <c r="AW463" s="548"/>
      <c r="AX463" s="529"/>
      <c r="AY463" s="530"/>
      <c r="AZ463" s="521"/>
      <c r="BA463" s="522"/>
      <c r="BB463" s="525"/>
      <c r="BC463" s="526"/>
      <c r="BD463" s="529"/>
      <c r="BE463" s="530"/>
      <c r="BF463" s="543"/>
      <c r="BG463" s="544"/>
      <c r="BH463" s="547"/>
      <c r="BI463" s="548"/>
      <c r="BJ463" s="529"/>
      <c r="BK463" s="530"/>
      <c r="BL463" s="552"/>
      <c r="BM463" s="553"/>
      <c r="BN463" s="554"/>
      <c r="BO463" s="502"/>
      <c r="BP463" s="502"/>
      <c r="BQ463" s="54"/>
      <c r="BR463" s="54"/>
      <c r="BS463" s="54"/>
    </row>
    <row r="464" spans="1:71" ht="21.75" customHeight="1" x14ac:dyDescent="0.2">
      <c r="A464" s="54"/>
      <c r="B464" s="505" t="str">
        <f>IF(ROSTER!B20="","",ROSTER!B20)</f>
        <v>12</v>
      </c>
      <c r="C464" s="507" t="str">
        <f>IF(ROSTER!C$20="","",ROSTER!C$20)</f>
        <v>Lauren</v>
      </c>
      <c r="D464" s="508"/>
      <c r="E464" s="509"/>
      <c r="F464" s="511">
        <f>IF(E464="y",1,IF(E464="S",1,0))</f>
        <v>0</v>
      </c>
      <c r="G464" s="513">
        <f>IF(E464="S",1,0)</f>
        <v>0</v>
      </c>
      <c r="H464" s="515"/>
      <c r="I464" s="516"/>
      <c r="J464" s="519">
        <v>3</v>
      </c>
      <c r="K464" s="520"/>
      <c r="L464" s="523">
        <v>1</v>
      </c>
      <c r="M464" s="524"/>
      <c r="N464" s="537">
        <f>L464+J464</f>
        <v>4</v>
      </c>
      <c r="O464" s="538"/>
      <c r="P464" s="519"/>
      <c r="Q464" s="520"/>
      <c r="R464" s="523">
        <v>1</v>
      </c>
      <c r="S464" s="524"/>
      <c r="T464" s="527">
        <f t="shared" ref="T464" si="404">R464-P464</f>
        <v>1</v>
      </c>
      <c r="U464" s="528"/>
      <c r="V464" s="531"/>
      <c r="W464" s="516"/>
      <c r="X464" s="519"/>
      <c r="Y464" s="516"/>
      <c r="Z464" s="519"/>
      <c r="AA464" s="516"/>
      <c r="AB464" s="519"/>
      <c r="AC464" s="520"/>
      <c r="AD464" s="523"/>
      <c r="AE464" s="524"/>
      <c r="AF464" s="533">
        <f>IF(AB464=0,0,(AD464/AB464)*100)</f>
        <v>0</v>
      </c>
      <c r="AG464" s="534"/>
      <c r="AH464" s="519">
        <v>4</v>
      </c>
      <c r="AI464" s="520"/>
      <c r="AJ464" s="523">
        <v>2</v>
      </c>
      <c r="AK464" s="524"/>
      <c r="AL464" s="527">
        <f>IF(AH464=0,0,(AJ464/AH464)*100)</f>
        <v>50</v>
      </c>
      <c r="AM464" s="528"/>
      <c r="AN464" s="519"/>
      <c r="AO464" s="520"/>
      <c r="AP464" s="523"/>
      <c r="AQ464" s="524"/>
      <c r="AR464" s="527">
        <f>IF(AN464=0,0,(AP464/AN464)*100)</f>
        <v>0</v>
      </c>
      <c r="AS464" s="528"/>
      <c r="AT464" s="541">
        <f>AB464+AH464+AN464</f>
        <v>4</v>
      </c>
      <c r="AU464" s="542"/>
      <c r="AV464" s="545">
        <f>AD464+AJ464+AP464</f>
        <v>2</v>
      </c>
      <c r="AW464" s="546"/>
      <c r="AX464" s="527">
        <f>IF(AT464=0,0,(AV464/AT464)*100)</f>
        <v>50</v>
      </c>
      <c r="AY464" s="528"/>
      <c r="AZ464" s="519"/>
      <c r="BA464" s="520"/>
      <c r="BB464" s="523"/>
      <c r="BC464" s="524"/>
      <c r="BD464" s="527">
        <f>IF(AZ464=0,0,(BB464/AZ464)*100)</f>
        <v>0</v>
      </c>
      <c r="BE464" s="528"/>
      <c r="BF464" s="541">
        <f>AT464+AZ464</f>
        <v>4</v>
      </c>
      <c r="BG464" s="542"/>
      <c r="BH464" s="545">
        <f>AV464+BB464</f>
        <v>2</v>
      </c>
      <c r="BI464" s="546"/>
      <c r="BJ464" s="527">
        <f>IF(BF464=0,0,(BH464/BF464)*100)</f>
        <v>50</v>
      </c>
      <c r="BK464" s="528"/>
      <c r="BL464" s="549">
        <f>(AD464*2)+(AJ464*2)+(AP464*3)+BB464</f>
        <v>4</v>
      </c>
      <c r="BM464" s="550"/>
      <c r="BN464" s="551"/>
      <c r="BO464" s="501" t="e">
        <f>(BL464*BR$452)+(N464*BR$453)+(X464*BR$454)+(R464*BR$455)+(V464*BR$456)+(Z464*BR$457)</f>
        <v>#REF!</v>
      </c>
      <c r="BP464" s="501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06"/>
      <c r="C465" s="503" t="str">
        <f>IF(ROSTER!D$20="","",ROSTER!D$20)</f>
        <v>Gustin</v>
      </c>
      <c r="D465" s="504"/>
      <c r="E465" s="510"/>
      <c r="F465" s="512"/>
      <c r="G465" s="514"/>
      <c r="H465" s="517"/>
      <c r="I465" s="518"/>
      <c r="J465" s="521"/>
      <c r="K465" s="522"/>
      <c r="L465" s="525"/>
      <c r="M465" s="526"/>
      <c r="N465" s="539" t="s">
        <v>14</v>
      </c>
      <c r="O465" s="540"/>
      <c r="P465" s="521"/>
      <c r="Q465" s="522"/>
      <c r="R465" s="525"/>
      <c r="S465" s="526"/>
      <c r="T465" s="529"/>
      <c r="U465" s="530"/>
      <c r="V465" s="532"/>
      <c r="W465" s="518"/>
      <c r="X465" s="521"/>
      <c r="Y465" s="518"/>
      <c r="Z465" s="521"/>
      <c r="AA465" s="518"/>
      <c r="AB465" s="521"/>
      <c r="AC465" s="522"/>
      <c r="AD465" s="525"/>
      <c r="AE465" s="526"/>
      <c r="AF465" s="535"/>
      <c r="AG465" s="536"/>
      <c r="AH465" s="521"/>
      <c r="AI465" s="522"/>
      <c r="AJ465" s="525"/>
      <c r="AK465" s="526"/>
      <c r="AL465" s="529"/>
      <c r="AM465" s="530"/>
      <c r="AN465" s="521"/>
      <c r="AO465" s="522"/>
      <c r="AP465" s="525"/>
      <c r="AQ465" s="526"/>
      <c r="AR465" s="529"/>
      <c r="AS465" s="530"/>
      <c r="AT465" s="543"/>
      <c r="AU465" s="544"/>
      <c r="AV465" s="547"/>
      <c r="AW465" s="548"/>
      <c r="AX465" s="529"/>
      <c r="AY465" s="530"/>
      <c r="AZ465" s="521"/>
      <c r="BA465" s="522"/>
      <c r="BB465" s="525"/>
      <c r="BC465" s="526"/>
      <c r="BD465" s="529"/>
      <c r="BE465" s="530"/>
      <c r="BF465" s="543"/>
      <c r="BG465" s="544"/>
      <c r="BH465" s="547"/>
      <c r="BI465" s="548"/>
      <c r="BJ465" s="529"/>
      <c r="BK465" s="530"/>
      <c r="BL465" s="552"/>
      <c r="BM465" s="553"/>
      <c r="BN465" s="554"/>
      <c r="BO465" s="502"/>
      <c r="BP465" s="502"/>
      <c r="BQ465" s="54"/>
      <c r="BR465" s="54"/>
      <c r="BS465" s="54"/>
    </row>
    <row r="466" spans="1:71" ht="21.75" customHeight="1" x14ac:dyDescent="0.2">
      <c r="A466" s="54"/>
      <c r="B466" s="505" t="str">
        <f>IF(ROSTER!B22="","",ROSTER!B22)</f>
        <v>13</v>
      </c>
      <c r="C466" s="507" t="str">
        <f>IF(ROSTER!C$22="","",ROSTER!C$22)</f>
        <v>Paisley</v>
      </c>
      <c r="D466" s="508"/>
      <c r="E466" s="509"/>
      <c r="F466" s="511">
        <f>IF(E466="y",1,IF(E466="S",1,0))</f>
        <v>0</v>
      </c>
      <c r="G466" s="513">
        <f>IF(E466="S",1,0)</f>
        <v>0</v>
      </c>
      <c r="H466" s="515"/>
      <c r="I466" s="516"/>
      <c r="J466" s="519"/>
      <c r="K466" s="520"/>
      <c r="L466" s="523">
        <v>1</v>
      </c>
      <c r="M466" s="524"/>
      <c r="N466" s="537">
        <f>L466+J466</f>
        <v>1</v>
      </c>
      <c r="O466" s="538"/>
      <c r="P466" s="519"/>
      <c r="Q466" s="520"/>
      <c r="R466" s="523"/>
      <c r="S466" s="524"/>
      <c r="T466" s="527">
        <f t="shared" ref="T466" si="405">R466-P466</f>
        <v>0</v>
      </c>
      <c r="U466" s="528"/>
      <c r="V466" s="531">
        <v>1</v>
      </c>
      <c r="W466" s="516"/>
      <c r="X466" s="519"/>
      <c r="Y466" s="516"/>
      <c r="Z466" s="519"/>
      <c r="AA466" s="516"/>
      <c r="AB466" s="519"/>
      <c r="AC466" s="520"/>
      <c r="AD466" s="523"/>
      <c r="AE466" s="524"/>
      <c r="AF466" s="533">
        <f>IF(AB466=0,0,(AD466/AB466)*100)</f>
        <v>0</v>
      </c>
      <c r="AG466" s="534"/>
      <c r="AH466" s="519">
        <v>6</v>
      </c>
      <c r="AI466" s="520"/>
      <c r="AJ466" s="523">
        <v>1</v>
      </c>
      <c r="AK466" s="524"/>
      <c r="AL466" s="527">
        <f>IF(AH466=0,0,(AJ466/AH466)*100)</f>
        <v>16.666666666666664</v>
      </c>
      <c r="AM466" s="528"/>
      <c r="AN466" s="519">
        <v>2</v>
      </c>
      <c r="AO466" s="520"/>
      <c r="AP466" s="523">
        <v>0</v>
      </c>
      <c r="AQ466" s="524"/>
      <c r="AR466" s="527">
        <f>IF(AN466=0,0,(AP466/AN466)*100)</f>
        <v>0</v>
      </c>
      <c r="AS466" s="528"/>
      <c r="AT466" s="541">
        <f>AB466+AH466+AN466</f>
        <v>8</v>
      </c>
      <c r="AU466" s="542"/>
      <c r="AV466" s="545">
        <f>AD466+AJ466+AP466</f>
        <v>1</v>
      </c>
      <c r="AW466" s="546"/>
      <c r="AX466" s="527">
        <f>IF(AT466=0,0,(AV466/AT466)*100)</f>
        <v>12.5</v>
      </c>
      <c r="AY466" s="528"/>
      <c r="AZ466" s="519"/>
      <c r="BA466" s="520"/>
      <c r="BB466" s="523"/>
      <c r="BC466" s="524"/>
      <c r="BD466" s="527">
        <f>IF(AZ466=0,0,(BB466/AZ466)*100)</f>
        <v>0</v>
      </c>
      <c r="BE466" s="528"/>
      <c r="BF466" s="541">
        <f>AT466+AZ466</f>
        <v>8</v>
      </c>
      <c r="BG466" s="542"/>
      <c r="BH466" s="545">
        <f>AV466+BB466</f>
        <v>1</v>
      </c>
      <c r="BI466" s="546"/>
      <c r="BJ466" s="527">
        <f>IF(BF466=0,0,(BH466/BF466)*100)</f>
        <v>12.5</v>
      </c>
      <c r="BK466" s="528"/>
      <c r="BL466" s="549">
        <f>(AD466*2)+(AJ466*2)+(AP466*3)+BB466</f>
        <v>2</v>
      </c>
      <c r="BM466" s="550"/>
      <c r="BN466" s="551"/>
      <c r="BO466" s="501" t="e">
        <f>(BL466*BR$452)+(N466*BR$453)+(X466*BR$454)+(R466*BR$455)+(V466*BR$456)+(Z466*BR$457)</f>
        <v>#REF!</v>
      </c>
      <c r="BP466" s="501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06"/>
      <c r="C467" s="503" t="str">
        <f>IF(ROSTER!D$22="","",ROSTER!D$22)</f>
        <v>Harding</v>
      </c>
      <c r="D467" s="504"/>
      <c r="E467" s="510"/>
      <c r="F467" s="512"/>
      <c r="G467" s="514"/>
      <c r="H467" s="517"/>
      <c r="I467" s="518"/>
      <c r="J467" s="521"/>
      <c r="K467" s="522"/>
      <c r="L467" s="525"/>
      <c r="M467" s="526"/>
      <c r="N467" s="539" t="s">
        <v>14</v>
      </c>
      <c r="O467" s="540"/>
      <c r="P467" s="521"/>
      <c r="Q467" s="522"/>
      <c r="R467" s="525"/>
      <c r="S467" s="526"/>
      <c r="T467" s="529"/>
      <c r="U467" s="530"/>
      <c r="V467" s="532"/>
      <c r="W467" s="518"/>
      <c r="X467" s="521"/>
      <c r="Y467" s="518"/>
      <c r="Z467" s="521"/>
      <c r="AA467" s="518"/>
      <c r="AB467" s="521"/>
      <c r="AC467" s="522"/>
      <c r="AD467" s="525"/>
      <c r="AE467" s="526"/>
      <c r="AF467" s="535"/>
      <c r="AG467" s="536"/>
      <c r="AH467" s="521"/>
      <c r="AI467" s="522"/>
      <c r="AJ467" s="525"/>
      <c r="AK467" s="526"/>
      <c r="AL467" s="529"/>
      <c r="AM467" s="530"/>
      <c r="AN467" s="521"/>
      <c r="AO467" s="522"/>
      <c r="AP467" s="525"/>
      <c r="AQ467" s="526"/>
      <c r="AR467" s="529"/>
      <c r="AS467" s="530"/>
      <c r="AT467" s="543"/>
      <c r="AU467" s="544"/>
      <c r="AV467" s="547"/>
      <c r="AW467" s="548"/>
      <c r="AX467" s="529"/>
      <c r="AY467" s="530"/>
      <c r="AZ467" s="521"/>
      <c r="BA467" s="522"/>
      <c r="BB467" s="525"/>
      <c r="BC467" s="526"/>
      <c r="BD467" s="529"/>
      <c r="BE467" s="530"/>
      <c r="BF467" s="543"/>
      <c r="BG467" s="544"/>
      <c r="BH467" s="547"/>
      <c r="BI467" s="548"/>
      <c r="BJ467" s="529"/>
      <c r="BK467" s="530"/>
      <c r="BL467" s="552"/>
      <c r="BM467" s="553"/>
      <c r="BN467" s="554"/>
      <c r="BO467" s="502"/>
      <c r="BP467" s="502"/>
      <c r="BQ467" s="54"/>
      <c r="BR467" s="54"/>
      <c r="BS467" s="54"/>
    </row>
    <row r="468" spans="1:71" ht="21.75" customHeight="1" x14ac:dyDescent="0.2">
      <c r="A468" s="54"/>
      <c r="B468" s="505" t="str">
        <f>IF(ROSTER!B24="","",ROSTER!B24)</f>
        <v>22</v>
      </c>
      <c r="C468" s="507" t="str">
        <f>IF(ROSTER!C$24="","",ROSTER!C$24)</f>
        <v>Sara</v>
      </c>
      <c r="D468" s="508"/>
      <c r="E468" s="509"/>
      <c r="F468" s="511">
        <f>IF(E468="y",1,IF(E468="S",1,0))</f>
        <v>0</v>
      </c>
      <c r="G468" s="513">
        <f>IF(E468="S",1,0)</f>
        <v>0</v>
      </c>
      <c r="H468" s="515"/>
      <c r="I468" s="516"/>
      <c r="J468" s="519">
        <v>4</v>
      </c>
      <c r="K468" s="520"/>
      <c r="L468" s="523">
        <v>1</v>
      </c>
      <c r="M468" s="524"/>
      <c r="N468" s="537">
        <f>L468+J468</f>
        <v>5</v>
      </c>
      <c r="O468" s="538"/>
      <c r="P468" s="519"/>
      <c r="Q468" s="520"/>
      <c r="R468" s="523"/>
      <c r="S468" s="524"/>
      <c r="T468" s="527">
        <f t="shared" ref="T468" si="406">R468-P468</f>
        <v>0</v>
      </c>
      <c r="U468" s="528"/>
      <c r="V468" s="531">
        <v>1</v>
      </c>
      <c r="W468" s="516"/>
      <c r="X468" s="519"/>
      <c r="Y468" s="516"/>
      <c r="Z468" s="519"/>
      <c r="AA468" s="516"/>
      <c r="AB468" s="519"/>
      <c r="AC468" s="520"/>
      <c r="AD468" s="523"/>
      <c r="AE468" s="524"/>
      <c r="AF468" s="533">
        <f>IF(AB468=0,0,(AD468/AB468)*100)</f>
        <v>0</v>
      </c>
      <c r="AG468" s="534"/>
      <c r="AH468" s="519">
        <v>2</v>
      </c>
      <c r="AI468" s="520"/>
      <c r="AJ468" s="523">
        <v>1</v>
      </c>
      <c r="AK468" s="524"/>
      <c r="AL468" s="527">
        <f>IF(AH468=0,0,(AJ468/AH468)*100)</f>
        <v>50</v>
      </c>
      <c r="AM468" s="528"/>
      <c r="AN468" s="519"/>
      <c r="AO468" s="520"/>
      <c r="AP468" s="523"/>
      <c r="AQ468" s="524"/>
      <c r="AR468" s="527">
        <f>IF(AN468=0,0,(AP468/AN468)*100)</f>
        <v>0</v>
      </c>
      <c r="AS468" s="528"/>
      <c r="AT468" s="541">
        <f>AB468+AH468+AN468</f>
        <v>2</v>
      </c>
      <c r="AU468" s="542"/>
      <c r="AV468" s="545">
        <f>AD468+AJ468+AP468</f>
        <v>1</v>
      </c>
      <c r="AW468" s="546"/>
      <c r="AX468" s="527">
        <f>IF(AT468=0,0,(AV468/AT468)*100)</f>
        <v>50</v>
      </c>
      <c r="AY468" s="528"/>
      <c r="AZ468" s="519"/>
      <c r="BA468" s="520"/>
      <c r="BB468" s="523"/>
      <c r="BC468" s="524"/>
      <c r="BD468" s="527">
        <f>IF(AZ468=0,0,(BB468/AZ468)*100)</f>
        <v>0</v>
      </c>
      <c r="BE468" s="528"/>
      <c r="BF468" s="541">
        <f>AT468+AZ468</f>
        <v>2</v>
      </c>
      <c r="BG468" s="542"/>
      <c r="BH468" s="545">
        <f>AV468+BB468</f>
        <v>1</v>
      </c>
      <c r="BI468" s="546"/>
      <c r="BJ468" s="527">
        <f>IF(BF468=0,0,(BH468/BF468)*100)</f>
        <v>50</v>
      </c>
      <c r="BK468" s="528"/>
      <c r="BL468" s="549">
        <f>(AD468*2)+(AJ468*2)+(AP468*3)+BB468</f>
        <v>2</v>
      </c>
      <c r="BM468" s="550"/>
      <c r="BN468" s="551"/>
      <c r="BO468" s="501" t="e">
        <f>(BL468*BR$452)+(N468*BR$453)+(X468*BR$454)+(R468*BR$455)+(V468*BR$456)+(Z468*BR$457)</f>
        <v>#REF!</v>
      </c>
      <c r="BP468" s="501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06"/>
      <c r="C469" s="503" t="str">
        <f>IF(ROSTER!D$24="","",ROSTER!D$24)</f>
        <v>Hamson</v>
      </c>
      <c r="D469" s="504"/>
      <c r="E469" s="510"/>
      <c r="F469" s="512"/>
      <c r="G469" s="514"/>
      <c r="H469" s="517"/>
      <c r="I469" s="518"/>
      <c r="J469" s="521"/>
      <c r="K469" s="522"/>
      <c r="L469" s="525"/>
      <c r="M469" s="526"/>
      <c r="N469" s="539" t="s">
        <v>14</v>
      </c>
      <c r="O469" s="540"/>
      <c r="P469" s="521"/>
      <c r="Q469" s="522"/>
      <c r="R469" s="525"/>
      <c r="S469" s="526"/>
      <c r="T469" s="529"/>
      <c r="U469" s="530"/>
      <c r="V469" s="532"/>
      <c r="W469" s="518"/>
      <c r="X469" s="521"/>
      <c r="Y469" s="518"/>
      <c r="Z469" s="521"/>
      <c r="AA469" s="518"/>
      <c r="AB469" s="521"/>
      <c r="AC469" s="522"/>
      <c r="AD469" s="525"/>
      <c r="AE469" s="526"/>
      <c r="AF469" s="535"/>
      <c r="AG469" s="536"/>
      <c r="AH469" s="521"/>
      <c r="AI469" s="522"/>
      <c r="AJ469" s="525"/>
      <c r="AK469" s="526"/>
      <c r="AL469" s="529"/>
      <c r="AM469" s="530"/>
      <c r="AN469" s="521"/>
      <c r="AO469" s="522"/>
      <c r="AP469" s="525"/>
      <c r="AQ469" s="526"/>
      <c r="AR469" s="529"/>
      <c r="AS469" s="530"/>
      <c r="AT469" s="543"/>
      <c r="AU469" s="544"/>
      <c r="AV469" s="547"/>
      <c r="AW469" s="548"/>
      <c r="AX469" s="529"/>
      <c r="AY469" s="530"/>
      <c r="AZ469" s="521"/>
      <c r="BA469" s="522"/>
      <c r="BB469" s="525"/>
      <c r="BC469" s="526"/>
      <c r="BD469" s="529"/>
      <c r="BE469" s="530"/>
      <c r="BF469" s="543"/>
      <c r="BG469" s="544"/>
      <c r="BH469" s="547"/>
      <c r="BI469" s="548"/>
      <c r="BJ469" s="529"/>
      <c r="BK469" s="530"/>
      <c r="BL469" s="552"/>
      <c r="BM469" s="553"/>
      <c r="BN469" s="554"/>
      <c r="BO469" s="502"/>
      <c r="BP469" s="502"/>
      <c r="BQ469" s="54"/>
      <c r="BR469" s="54"/>
      <c r="BS469" s="54"/>
    </row>
    <row r="470" spans="1:71" ht="21.75" customHeight="1" x14ac:dyDescent="0.2">
      <c r="A470" s="54"/>
      <c r="B470" s="505" t="str">
        <f>IF(ROSTER!B26="","",ROSTER!B26)</f>
        <v>30</v>
      </c>
      <c r="C470" s="507" t="str">
        <f>IF(ROSTER!C$26="","",ROSTER!C$26)</f>
        <v>Kate</v>
      </c>
      <c r="D470" s="508"/>
      <c r="E470" s="509"/>
      <c r="F470" s="511">
        <f>IF(E470="y",1,IF(E470="S",1,0))</f>
        <v>0</v>
      </c>
      <c r="G470" s="513">
        <f>IF(E470="S",1,0)</f>
        <v>0</v>
      </c>
      <c r="H470" s="515"/>
      <c r="I470" s="516"/>
      <c r="J470" s="519">
        <v>2</v>
      </c>
      <c r="K470" s="520"/>
      <c r="L470" s="523"/>
      <c r="M470" s="524"/>
      <c r="N470" s="537">
        <f>L470+J470</f>
        <v>2</v>
      </c>
      <c r="O470" s="538"/>
      <c r="P470" s="519">
        <v>1</v>
      </c>
      <c r="Q470" s="520"/>
      <c r="R470" s="523"/>
      <c r="S470" s="524"/>
      <c r="T470" s="527">
        <f t="shared" ref="T470" si="407">R470-P470</f>
        <v>-1</v>
      </c>
      <c r="U470" s="528"/>
      <c r="V470" s="531"/>
      <c r="W470" s="516"/>
      <c r="X470" s="519"/>
      <c r="Y470" s="516"/>
      <c r="Z470" s="519"/>
      <c r="AA470" s="516"/>
      <c r="AB470" s="519"/>
      <c r="AC470" s="520"/>
      <c r="AD470" s="523"/>
      <c r="AE470" s="524"/>
      <c r="AF470" s="533">
        <f>IF(AB470=0,0,(AD470/AB470)*100)</f>
        <v>0</v>
      </c>
      <c r="AG470" s="534"/>
      <c r="AH470" s="519">
        <v>2</v>
      </c>
      <c r="AI470" s="520"/>
      <c r="AJ470" s="523">
        <v>0</v>
      </c>
      <c r="AK470" s="524"/>
      <c r="AL470" s="527">
        <f>IF(AH470=0,0,(AJ470/AH470)*100)</f>
        <v>0</v>
      </c>
      <c r="AM470" s="528"/>
      <c r="AN470" s="519"/>
      <c r="AO470" s="520"/>
      <c r="AP470" s="523"/>
      <c r="AQ470" s="524"/>
      <c r="AR470" s="527">
        <f>IF(AN470=0,0,(AP470/AN470)*100)</f>
        <v>0</v>
      </c>
      <c r="AS470" s="528"/>
      <c r="AT470" s="541">
        <f>AB470+AH470+AN470</f>
        <v>2</v>
      </c>
      <c r="AU470" s="542"/>
      <c r="AV470" s="545">
        <f>AD470+AJ470+AP470</f>
        <v>0</v>
      </c>
      <c r="AW470" s="546"/>
      <c r="AX470" s="527">
        <f>IF(AT470=0,0,(AV470/AT470)*100)</f>
        <v>0</v>
      </c>
      <c r="AY470" s="528"/>
      <c r="AZ470" s="519"/>
      <c r="BA470" s="520"/>
      <c r="BB470" s="523"/>
      <c r="BC470" s="524"/>
      <c r="BD470" s="527">
        <f>IF(AZ470=0,0,(BB470/AZ470)*100)</f>
        <v>0</v>
      </c>
      <c r="BE470" s="528"/>
      <c r="BF470" s="541">
        <f>AT470+AZ470</f>
        <v>2</v>
      </c>
      <c r="BG470" s="542"/>
      <c r="BH470" s="545">
        <f>AV470+BB470</f>
        <v>0</v>
      </c>
      <c r="BI470" s="546"/>
      <c r="BJ470" s="527">
        <f>IF(BF470=0,0,(BH470/BF470)*100)</f>
        <v>0</v>
      </c>
      <c r="BK470" s="528"/>
      <c r="BL470" s="549">
        <f>(AD470*2)+(AJ470*2)+(AP470*3)+BB470</f>
        <v>0</v>
      </c>
      <c r="BM470" s="550"/>
      <c r="BN470" s="551"/>
      <c r="BO470" s="501" t="e">
        <f>(BL470*BR$452)+(N470*BR$453)+(X470*BR$454)+(R470*BR$455)+(V470*BR$456)+(Z470*BR$457)</f>
        <v>#REF!</v>
      </c>
      <c r="BP470" s="501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06"/>
      <c r="C471" s="503" t="str">
        <f>IF(ROSTER!D$26="","",ROSTER!D$26)</f>
        <v>Vorwaller</v>
      </c>
      <c r="D471" s="504"/>
      <c r="E471" s="510"/>
      <c r="F471" s="512"/>
      <c r="G471" s="514"/>
      <c r="H471" s="517"/>
      <c r="I471" s="518"/>
      <c r="J471" s="521"/>
      <c r="K471" s="522"/>
      <c r="L471" s="525"/>
      <c r="M471" s="526"/>
      <c r="N471" s="539" t="s">
        <v>14</v>
      </c>
      <c r="O471" s="540"/>
      <c r="P471" s="521"/>
      <c r="Q471" s="522"/>
      <c r="R471" s="525"/>
      <c r="S471" s="526"/>
      <c r="T471" s="529"/>
      <c r="U471" s="530"/>
      <c r="V471" s="532"/>
      <c r="W471" s="518"/>
      <c r="X471" s="521"/>
      <c r="Y471" s="518"/>
      <c r="Z471" s="521"/>
      <c r="AA471" s="518"/>
      <c r="AB471" s="521"/>
      <c r="AC471" s="522"/>
      <c r="AD471" s="525"/>
      <c r="AE471" s="526"/>
      <c r="AF471" s="535"/>
      <c r="AG471" s="536"/>
      <c r="AH471" s="521"/>
      <c r="AI471" s="522"/>
      <c r="AJ471" s="525"/>
      <c r="AK471" s="526"/>
      <c r="AL471" s="529"/>
      <c r="AM471" s="530"/>
      <c r="AN471" s="521"/>
      <c r="AO471" s="522"/>
      <c r="AP471" s="525"/>
      <c r="AQ471" s="526"/>
      <c r="AR471" s="529"/>
      <c r="AS471" s="530"/>
      <c r="AT471" s="543"/>
      <c r="AU471" s="544"/>
      <c r="AV471" s="547"/>
      <c r="AW471" s="548"/>
      <c r="AX471" s="529"/>
      <c r="AY471" s="530"/>
      <c r="AZ471" s="521"/>
      <c r="BA471" s="522"/>
      <c r="BB471" s="525"/>
      <c r="BC471" s="526"/>
      <c r="BD471" s="529"/>
      <c r="BE471" s="530"/>
      <c r="BF471" s="543"/>
      <c r="BG471" s="544"/>
      <c r="BH471" s="547"/>
      <c r="BI471" s="548"/>
      <c r="BJ471" s="529"/>
      <c r="BK471" s="530"/>
      <c r="BL471" s="552"/>
      <c r="BM471" s="553"/>
      <c r="BN471" s="554"/>
      <c r="BO471" s="502"/>
      <c r="BP471" s="502"/>
      <c r="BQ471" s="54"/>
      <c r="BR471" s="54"/>
      <c r="BS471" s="54"/>
    </row>
    <row r="472" spans="1:71" ht="21.75" customHeight="1" x14ac:dyDescent="0.2">
      <c r="A472" s="54"/>
      <c r="B472" s="505" t="str">
        <f>IF(ROSTER!B28="","",ROSTER!B28)</f>
        <v>32</v>
      </c>
      <c r="C472" s="507" t="str">
        <f>IF(ROSTER!C$28="","",ROSTER!C$28)</f>
        <v>Signe</v>
      </c>
      <c r="D472" s="508"/>
      <c r="E472" s="509"/>
      <c r="F472" s="511">
        <f>IF(E472="y",1,IF(E472="S",1,0))</f>
        <v>0</v>
      </c>
      <c r="G472" s="513">
        <f>IF(E472="S",1,0)</f>
        <v>0</v>
      </c>
      <c r="H472" s="515"/>
      <c r="I472" s="516"/>
      <c r="J472" s="519"/>
      <c r="K472" s="520"/>
      <c r="L472" s="523"/>
      <c r="M472" s="524"/>
      <c r="N472" s="537">
        <f>L472+J472</f>
        <v>0</v>
      </c>
      <c r="O472" s="538"/>
      <c r="P472" s="519"/>
      <c r="Q472" s="520"/>
      <c r="R472" s="523"/>
      <c r="S472" s="524"/>
      <c r="T472" s="527">
        <f t="shared" ref="T472" si="408">R472-P472</f>
        <v>0</v>
      </c>
      <c r="U472" s="528"/>
      <c r="V472" s="531"/>
      <c r="W472" s="516"/>
      <c r="X472" s="519"/>
      <c r="Y472" s="516"/>
      <c r="Z472" s="519"/>
      <c r="AA472" s="516"/>
      <c r="AB472" s="519"/>
      <c r="AC472" s="520"/>
      <c r="AD472" s="523"/>
      <c r="AE472" s="524"/>
      <c r="AF472" s="533">
        <f>IF(AB472=0,0,(AD472/AB472)*100)</f>
        <v>0</v>
      </c>
      <c r="AG472" s="534"/>
      <c r="AH472" s="519"/>
      <c r="AI472" s="520"/>
      <c r="AJ472" s="523"/>
      <c r="AK472" s="524"/>
      <c r="AL472" s="527">
        <f>IF(AH472=0,0,(AJ472/AH472)*100)</f>
        <v>0</v>
      </c>
      <c r="AM472" s="528"/>
      <c r="AN472" s="519"/>
      <c r="AO472" s="520"/>
      <c r="AP472" s="523"/>
      <c r="AQ472" s="524"/>
      <c r="AR472" s="527">
        <f>IF(AN472=0,0,(AP472/AN472)*100)</f>
        <v>0</v>
      </c>
      <c r="AS472" s="528"/>
      <c r="AT472" s="541">
        <f>AB472+AH472+AN472</f>
        <v>0</v>
      </c>
      <c r="AU472" s="542"/>
      <c r="AV472" s="545">
        <f>AD472+AJ472+AP472</f>
        <v>0</v>
      </c>
      <c r="AW472" s="546"/>
      <c r="AX472" s="527">
        <f>IF(AT472=0,0,(AV472/AT472)*100)</f>
        <v>0</v>
      </c>
      <c r="AY472" s="528"/>
      <c r="AZ472" s="519"/>
      <c r="BA472" s="520"/>
      <c r="BB472" s="523"/>
      <c r="BC472" s="524"/>
      <c r="BD472" s="527">
        <f>IF(AZ472=0,0,(BB472/AZ472)*100)</f>
        <v>0</v>
      </c>
      <c r="BE472" s="528"/>
      <c r="BF472" s="541">
        <f>AT472+AZ472</f>
        <v>0</v>
      </c>
      <c r="BG472" s="542"/>
      <c r="BH472" s="545">
        <f>AV472+BB472</f>
        <v>0</v>
      </c>
      <c r="BI472" s="546"/>
      <c r="BJ472" s="527">
        <f>IF(BF472=0,0,(BH472/BF472)*100)</f>
        <v>0</v>
      </c>
      <c r="BK472" s="528"/>
      <c r="BL472" s="549">
        <f>(AD472*2)+(AJ472*2)+(AP472*3)+BB472</f>
        <v>0</v>
      </c>
      <c r="BM472" s="550"/>
      <c r="BN472" s="551"/>
      <c r="BO472" s="501" t="e">
        <f>(BL472*BR$452)+(N472*BR$453)+(X472*BR$454)+(R472*BR$455)+(V472*BR$456)+(Z472*BR$457)</f>
        <v>#REF!</v>
      </c>
      <c r="BP472" s="501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06"/>
      <c r="C473" s="503" t="str">
        <f>IF(ROSTER!D$28="","",ROSTER!D$28)</f>
        <v>Glantz</v>
      </c>
      <c r="D473" s="504"/>
      <c r="E473" s="510"/>
      <c r="F473" s="512"/>
      <c r="G473" s="514"/>
      <c r="H473" s="517"/>
      <c r="I473" s="518"/>
      <c r="J473" s="521"/>
      <c r="K473" s="522"/>
      <c r="L473" s="525"/>
      <c r="M473" s="526"/>
      <c r="N473" s="539" t="s">
        <v>14</v>
      </c>
      <c r="O473" s="540"/>
      <c r="P473" s="521"/>
      <c r="Q473" s="522"/>
      <c r="R473" s="525"/>
      <c r="S473" s="526"/>
      <c r="T473" s="529"/>
      <c r="U473" s="530"/>
      <c r="V473" s="532"/>
      <c r="W473" s="518"/>
      <c r="X473" s="521"/>
      <c r="Y473" s="518"/>
      <c r="Z473" s="521"/>
      <c r="AA473" s="518"/>
      <c r="AB473" s="521"/>
      <c r="AC473" s="522"/>
      <c r="AD473" s="525"/>
      <c r="AE473" s="526"/>
      <c r="AF473" s="535"/>
      <c r="AG473" s="536"/>
      <c r="AH473" s="521"/>
      <c r="AI473" s="522"/>
      <c r="AJ473" s="525"/>
      <c r="AK473" s="526"/>
      <c r="AL473" s="529"/>
      <c r="AM473" s="530"/>
      <c r="AN473" s="521"/>
      <c r="AO473" s="522"/>
      <c r="AP473" s="525"/>
      <c r="AQ473" s="526"/>
      <c r="AR473" s="529"/>
      <c r="AS473" s="530"/>
      <c r="AT473" s="543"/>
      <c r="AU473" s="544"/>
      <c r="AV473" s="547"/>
      <c r="AW473" s="548"/>
      <c r="AX473" s="529"/>
      <c r="AY473" s="530"/>
      <c r="AZ473" s="521"/>
      <c r="BA473" s="522"/>
      <c r="BB473" s="525"/>
      <c r="BC473" s="526"/>
      <c r="BD473" s="529"/>
      <c r="BE473" s="530"/>
      <c r="BF473" s="543"/>
      <c r="BG473" s="544"/>
      <c r="BH473" s="547"/>
      <c r="BI473" s="548"/>
      <c r="BJ473" s="529"/>
      <c r="BK473" s="530"/>
      <c r="BL473" s="552"/>
      <c r="BM473" s="553"/>
      <c r="BN473" s="554"/>
      <c r="BO473" s="502"/>
      <c r="BP473" s="502"/>
      <c r="BQ473" s="54"/>
      <c r="BR473" s="54"/>
      <c r="BS473" s="54"/>
    </row>
    <row r="474" spans="1:71" ht="21.75" customHeight="1" x14ac:dyDescent="0.2">
      <c r="A474" s="54"/>
      <c r="B474" s="505" t="str">
        <f>IF(ROSTER!B30="","",ROSTER!B30)</f>
        <v>34</v>
      </c>
      <c r="C474" s="507" t="str">
        <f>IF(ROSTER!C$30="","",ROSTER!C$30)</f>
        <v/>
      </c>
      <c r="D474" s="508"/>
      <c r="E474" s="509"/>
      <c r="F474" s="511">
        <f>IF(E474="y",1,IF(E474="S",1,0))</f>
        <v>0</v>
      </c>
      <c r="G474" s="513">
        <f>IF(E474="S",1,0)</f>
        <v>0</v>
      </c>
      <c r="H474" s="515"/>
      <c r="I474" s="516"/>
      <c r="J474" s="519"/>
      <c r="K474" s="520"/>
      <c r="L474" s="523"/>
      <c r="M474" s="524"/>
      <c r="N474" s="537">
        <f>L474+J474</f>
        <v>0</v>
      </c>
      <c r="O474" s="538"/>
      <c r="P474" s="519"/>
      <c r="Q474" s="520"/>
      <c r="R474" s="523"/>
      <c r="S474" s="524"/>
      <c r="T474" s="527">
        <f t="shared" ref="T474" si="409">R474-P474</f>
        <v>0</v>
      </c>
      <c r="U474" s="528"/>
      <c r="V474" s="531"/>
      <c r="W474" s="516"/>
      <c r="X474" s="519"/>
      <c r="Y474" s="516"/>
      <c r="Z474" s="519"/>
      <c r="AA474" s="516"/>
      <c r="AB474" s="519"/>
      <c r="AC474" s="520"/>
      <c r="AD474" s="523"/>
      <c r="AE474" s="524"/>
      <c r="AF474" s="533">
        <f>IF(AB474=0,0,(AD474/AB474)*100)</f>
        <v>0</v>
      </c>
      <c r="AG474" s="534"/>
      <c r="AH474" s="519"/>
      <c r="AI474" s="520"/>
      <c r="AJ474" s="523"/>
      <c r="AK474" s="524"/>
      <c r="AL474" s="527">
        <f>IF(AH474=0,0,(AJ474/AH474)*100)</f>
        <v>0</v>
      </c>
      <c r="AM474" s="528"/>
      <c r="AN474" s="519"/>
      <c r="AO474" s="520"/>
      <c r="AP474" s="523"/>
      <c r="AQ474" s="524"/>
      <c r="AR474" s="527">
        <f>IF(AN474=0,0,(AP474/AN474)*100)</f>
        <v>0</v>
      </c>
      <c r="AS474" s="528"/>
      <c r="AT474" s="541">
        <f>AB474+AH474+AN474</f>
        <v>0</v>
      </c>
      <c r="AU474" s="542"/>
      <c r="AV474" s="545">
        <f>AD474+AJ474+AP474</f>
        <v>0</v>
      </c>
      <c r="AW474" s="546"/>
      <c r="AX474" s="527">
        <f>IF(AT474=0,0,(AV474/AT474)*100)</f>
        <v>0</v>
      </c>
      <c r="AY474" s="528"/>
      <c r="AZ474" s="519"/>
      <c r="BA474" s="520"/>
      <c r="BB474" s="523"/>
      <c r="BC474" s="524"/>
      <c r="BD474" s="527">
        <f>IF(AZ474=0,0,(BB474/AZ474)*100)</f>
        <v>0</v>
      </c>
      <c r="BE474" s="528"/>
      <c r="BF474" s="541">
        <f>AT474+AZ474</f>
        <v>0</v>
      </c>
      <c r="BG474" s="542"/>
      <c r="BH474" s="545">
        <f>AV474+BB474</f>
        <v>0</v>
      </c>
      <c r="BI474" s="546"/>
      <c r="BJ474" s="527">
        <f>IF(BF474=0,0,(BH474/BF474)*100)</f>
        <v>0</v>
      </c>
      <c r="BK474" s="528"/>
      <c r="BL474" s="549">
        <f>(AD474*2)+(AJ474*2)+(AP474*3)+BB474</f>
        <v>0</v>
      </c>
      <c r="BM474" s="550"/>
      <c r="BN474" s="551"/>
      <c r="BO474" s="501" t="e">
        <f>(BL474*BR$452)+(N474*BR$453)+(X474*BR$454)+(R474*BR$455)+(V474*BR$456)+(Z474*BR$457)</f>
        <v>#REF!</v>
      </c>
      <c r="BP474" s="501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06"/>
      <c r="C475" s="503" t="str">
        <f>IF(ROSTER!D$30="","",ROSTER!D$30)</f>
        <v/>
      </c>
      <c r="D475" s="504"/>
      <c r="E475" s="510"/>
      <c r="F475" s="512"/>
      <c r="G475" s="514"/>
      <c r="H475" s="517"/>
      <c r="I475" s="518"/>
      <c r="J475" s="521"/>
      <c r="K475" s="522"/>
      <c r="L475" s="525"/>
      <c r="M475" s="526"/>
      <c r="N475" s="539" t="s">
        <v>14</v>
      </c>
      <c r="O475" s="540"/>
      <c r="P475" s="521"/>
      <c r="Q475" s="522"/>
      <c r="R475" s="525"/>
      <c r="S475" s="526"/>
      <c r="T475" s="529"/>
      <c r="U475" s="530"/>
      <c r="V475" s="532"/>
      <c r="W475" s="518"/>
      <c r="X475" s="521"/>
      <c r="Y475" s="518"/>
      <c r="Z475" s="521"/>
      <c r="AA475" s="518"/>
      <c r="AB475" s="521"/>
      <c r="AC475" s="522"/>
      <c r="AD475" s="525"/>
      <c r="AE475" s="526"/>
      <c r="AF475" s="535"/>
      <c r="AG475" s="536"/>
      <c r="AH475" s="521"/>
      <c r="AI475" s="522"/>
      <c r="AJ475" s="525"/>
      <c r="AK475" s="526"/>
      <c r="AL475" s="529"/>
      <c r="AM475" s="530"/>
      <c r="AN475" s="521"/>
      <c r="AO475" s="522"/>
      <c r="AP475" s="525"/>
      <c r="AQ475" s="526"/>
      <c r="AR475" s="529"/>
      <c r="AS475" s="530"/>
      <c r="AT475" s="543"/>
      <c r="AU475" s="544"/>
      <c r="AV475" s="547"/>
      <c r="AW475" s="548"/>
      <c r="AX475" s="529"/>
      <c r="AY475" s="530"/>
      <c r="AZ475" s="521"/>
      <c r="BA475" s="522"/>
      <c r="BB475" s="525"/>
      <c r="BC475" s="526"/>
      <c r="BD475" s="529"/>
      <c r="BE475" s="530"/>
      <c r="BF475" s="543"/>
      <c r="BG475" s="544"/>
      <c r="BH475" s="547"/>
      <c r="BI475" s="548"/>
      <c r="BJ475" s="529"/>
      <c r="BK475" s="530"/>
      <c r="BL475" s="552"/>
      <c r="BM475" s="553"/>
      <c r="BN475" s="554"/>
      <c r="BO475" s="502"/>
      <c r="BP475" s="502"/>
      <c r="BQ475" s="54"/>
      <c r="BR475" s="54"/>
      <c r="BS475" s="54"/>
    </row>
    <row r="476" spans="1:71" ht="21.75" customHeight="1" x14ac:dyDescent="0.2">
      <c r="A476" s="54"/>
      <c r="B476" s="505" t="str">
        <f>IF(ROSTER!B32="","",ROSTER!B32)</f>
        <v>42</v>
      </c>
      <c r="C476" s="507" t="str">
        <f>IF(ROSTER!C$32="","",ROSTER!C$32)</f>
        <v/>
      </c>
      <c r="D476" s="508"/>
      <c r="E476" s="509"/>
      <c r="F476" s="511">
        <f>IF(E476="y",1,IF(E476="S",1,0))</f>
        <v>0</v>
      </c>
      <c r="G476" s="513">
        <f>IF(E476="S",1,0)</f>
        <v>0</v>
      </c>
      <c r="H476" s="515"/>
      <c r="I476" s="516"/>
      <c r="J476" s="519"/>
      <c r="K476" s="520"/>
      <c r="L476" s="523"/>
      <c r="M476" s="524"/>
      <c r="N476" s="537">
        <f>L476+J476</f>
        <v>0</v>
      </c>
      <c r="O476" s="538"/>
      <c r="P476" s="519"/>
      <c r="Q476" s="520"/>
      <c r="R476" s="523"/>
      <c r="S476" s="524"/>
      <c r="T476" s="527">
        <f t="shared" ref="T476" si="410">R476-P476</f>
        <v>0</v>
      </c>
      <c r="U476" s="528"/>
      <c r="V476" s="531"/>
      <c r="W476" s="516"/>
      <c r="X476" s="519"/>
      <c r="Y476" s="516"/>
      <c r="Z476" s="519"/>
      <c r="AA476" s="516"/>
      <c r="AB476" s="519"/>
      <c r="AC476" s="520"/>
      <c r="AD476" s="523"/>
      <c r="AE476" s="524"/>
      <c r="AF476" s="533">
        <f>IF(AB476=0,0,(AD476/AB476)*100)</f>
        <v>0</v>
      </c>
      <c r="AG476" s="534"/>
      <c r="AH476" s="519"/>
      <c r="AI476" s="520"/>
      <c r="AJ476" s="523"/>
      <c r="AK476" s="524"/>
      <c r="AL476" s="527">
        <f>IF(AH476=0,0,(AJ476/AH476)*100)</f>
        <v>0</v>
      </c>
      <c r="AM476" s="528"/>
      <c r="AN476" s="519"/>
      <c r="AO476" s="520"/>
      <c r="AP476" s="523"/>
      <c r="AQ476" s="524"/>
      <c r="AR476" s="527">
        <f>IF(AN476=0,0,(AP476/AN476)*100)</f>
        <v>0</v>
      </c>
      <c r="AS476" s="528"/>
      <c r="AT476" s="541">
        <f>AB476+AH476+AN476</f>
        <v>0</v>
      </c>
      <c r="AU476" s="542"/>
      <c r="AV476" s="545">
        <f>AD476+AJ476+AP476</f>
        <v>0</v>
      </c>
      <c r="AW476" s="546"/>
      <c r="AX476" s="527">
        <f>IF(AT476=0,0,(AV476/AT476)*100)</f>
        <v>0</v>
      </c>
      <c r="AY476" s="528"/>
      <c r="AZ476" s="519"/>
      <c r="BA476" s="520"/>
      <c r="BB476" s="523"/>
      <c r="BC476" s="524"/>
      <c r="BD476" s="527">
        <f>IF(AZ476=0,0,(BB476/AZ476)*100)</f>
        <v>0</v>
      </c>
      <c r="BE476" s="528"/>
      <c r="BF476" s="541">
        <f>AT476+AZ476</f>
        <v>0</v>
      </c>
      <c r="BG476" s="542"/>
      <c r="BH476" s="545">
        <f>AV476+BB476</f>
        <v>0</v>
      </c>
      <c r="BI476" s="546"/>
      <c r="BJ476" s="527">
        <f>IF(BF476=0,0,(BH476/BF476)*100)</f>
        <v>0</v>
      </c>
      <c r="BK476" s="528"/>
      <c r="BL476" s="549">
        <f>(AD476*2)+(AJ476*2)+(AP476*3)+BB476</f>
        <v>0</v>
      </c>
      <c r="BM476" s="550"/>
      <c r="BN476" s="551"/>
      <c r="BO476" s="501" t="e">
        <f>(BL476*BR$452)+(N476*BR$453)+(X476*BR$454)+(R476*BR$455)+(V476*BR$456)+(Z476*BR$457)</f>
        <v>#REF!</v>
      </c>
      <c r="BP476" s="501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06"/>
      <c r="C477" s="503" t="str">
        <f>IF(ROSTER!D$32="","",ROSTER!D$32)</f>
        <v/>
      </c>
      <c r="D477" s="504"/>
      <c r="E477" s="510"/>
      <c r="F477" s="512"/>
      <c r="G477" s="514"/>
      <c r="H477" s="517"/>
      <c r="I477" s="518"/>
      <c r="J477" s="521"/>
      <c r="K477" s="522"/>
      <c r="L477" s="525"/>
      <c r="M477" s="526"/>
      <c r="N477" s="539" t="s">
        <v>14</v>
      </c>
      <c r="O477" s="540"/>
      <c r="P477" s="521"/>
      <c r="Q477" s="522"/>
      <c r="R477" s="525"/>
      <c r="S477" s="526"/>
      <c r="T477" s="529"/>
      <c r="U477" s="530"/>
      <c r="V477" s="532"/>
      <c r="W477" s="518"/>
      <c r="X477" s="521"/>
      <c r="Y477" s="518"/>
      <c r="Z477" s="521"/>
      <c r="AA477" s="518"/>
      <c r="AB477" s="521"/>
      <c r="AC477" s="522"/>
      <c r="AD477" s="525"/>
      <c r="AE477" s="526"/>
      <c r="AF477" s="535"/>
      <c r="AG477" s="536"/>
      <c r="AH477" s="521"/>
      <c r="AI477" s="522"/>
      <c r="AJ477" s="525"/>
      <c r="AK477" s="526"/>
      <c r="AL477" s="529"/>
      <c r="AM477" s="530"/>
      <c r="AN477" s="521"/>
      <c r="AO477" s="522"/>
      <c r="AP477" s="525"/>
      <c r="AQ477" s="526"/>
      <c r="AR477" s="529"/>
      <c r="AS477" s="530"/>
      <c r="AT477" s="543"/>
      <c r="AU477" s="544"/>
      <c r="AV477" s="547"/>
      <c r="AW477" s="548"/>
      <c r="AX477" s="529"/>
      <c r="AY477" s="530"/>
      <c r="AZ477" s="521"/>
      <c r="BA477" s="522"/>
      <c r="BB477" s="525"/>
      <c r="BC477" s="526"/>
      <c r="BD477" s="529"/>
      <c r="BE477" s="530"/>
      <c r="BF477" s="543"/>
      <c r="BG477" s="544"/>
      <c r="BH477" s="547"/>
      <c r="BI477" s="548"/>
      <c r="BJ477" s="529"/>
      <c r="BK477" s="530"/>
      <c r="BL477" s="552"/>
      <c r="BM477" s="553"/>
      <c r="BN477" s="554"/>
      <c r="BO477" s="502"/>
      <c r="BP477" s="502"/>
      <c r="BQ477" s="54"/>
      <c r="BR477" s="54"/>
      <c r="BS477" s="54"/>
    </row>
    <row r="478" spans="1:71" ht="21.75" customHeight="1" x14ac:dyDescent="0.2">
      <c r="A478" s="54"/>
      <c r="B478" s="505" t="str">
        <f>IF(ROSTER!B34="","",ROSTER!B34)</f>
        <v/>
      </c>
      <c r="C478" s="507" t="str">
        <f>IF(ROSTER!C$34="","",ROSTER!C$34)</f>
        <v/>
      </c>
      <c r="D478" s="508"/>
      <c r="E478" s="509"/>
      <c r="F478" s="511">
        <f>IF(E478="y",1,IF(E478="S",1,0))</f>
        <v>0</v>
      </c>
      <c r="G478" s="513">
        <f>IF(E478="S",1,0)</f>
        <v>0</v>
      </c>
      <c r="H478" s="515"/>
      <c r="I478" s="516"/>
      <c r="J478" s="519"/>
      <c r="K478" s="520"/>
      <c r="L478" s="523"/>
      <c r="M478" s="524"/>
      <c r="N478" s="537">
        <f>L478+J478</f>
        <v>0</v>
      </c>
      <c r="O478" s="538"/>
      <c r="P478" s="519"/>
      <c r="Q478" s="520"/>
      <c r="R478" s="523"/>
      <c r="S478" s="524"/>
      <c r="T478" s="527">
        <f t="shared" ref="T478" si="411">R478-P478</f>
        <v>0</v>
      </c>
      <c r="U478" s="528"/>
      <c r="V478" s="531"/>
      <c r="W478" s="516"/>
      <c r="X478" s="519"/>
      <c r="Y478" s="516"/>
      <c r="Z478" s="519"/>
      <c r="AA478" s="516"/>
      <c r="AB478" s="519"/>
      <c r="AC478" s="520"/>
      <c r="AD478" s="523"/>
      <c r="AE478" s="524"/>
      <c r="AF478" s="533">
        <f>IF(AB478=0,0,(AD478/AB478)*100)</f>
        <v>0</v>
      </c>
      <c r="AG478" s="534"/>
      <c r="AH478" s="519"/>
      <c r="AI478" s="520"/>
      <c r="AJ478" s="523"/>
      <c r="AK478" s="524"/>
      <c r="AL478" s="527">
        <f>IF(AH478=0,0,(AJ478/AH478)*100)</f>
        <v>0</v>
      </c>
      <c r="AM478" s="528"/>
      <c r="AN478" s="519"/>
      <c r="AO478" s="520"/>
      <c r="AP478" s="523"/>
      <c r="AQ478" s="524"/>
      <c r="AR478" s="527">
        <f>IF(AN478=0,0,(AP478/AN478)*100)</f>
        <v>0</v>
      </c>
      <c r="AS478" s="528"/>
      <c r="AT478" s="541">
        <f>AB478+AH478+AN478</f>
        <v>0</v>
      </c>
      <c r="AU478" s="542"/>
      <c r="AV478" s="545">
        <f>AD478+AJ478+AP478</f>
        <v>0</v>
      </c>
      <c r="AW478" s="546"/>
      <c r="AX478" s="527">
        <f>IF(AT478=0,0,(AV478/AT478)*100)</f>
        <v>0</v>
      </c>
      <c r="AY478" s="528"/>
      <c r="AZ478" s="519"/>
      <c r="BA478" s="520"/>
      <c r="BB478" s="523"/>
      <c r="BC478" s="524"/>
      <c r="BD478" s="527">
        <f>IF(AZ478=0,0,(BB478/AZ478)*100)</f>
        <v>0</v>
      </c>
      <c r="BE478" s="528"/>
      <c r="BF478" s="541">
        <f>AT478+AZ478</f>
        <v>0</v>
      </c>
      <c r="BG478" s="542"/>
      <c r="BH478" s="545">
        <f>AV478+BB478</f>
        <v>0</v>
      </c>
      <c r="BI478" s="546"/>
      <c r="BJ478" s="527">
        <f>IF(BF478=0,0,(BH478/BF478)*100)</f>
        <v>0</v>
      </c>
      <c r="BK478" s="528"/>
      <c r="BL478" s="549">
        <f>(AD478*2)+(AJ478*2)+(AP478*3)+BB478</f>
        <v>0</v>
      </c>
      <c r="BM478" s="550"/>
      <c r="BN478" s="551"/>
      <c r="BO478" s="501" t="e">
        <f>(BL478*BR$452)+(N478*BR$453)+(X478*BR$454)+(R478*BR$455)+(V478*BR$456)+(Z478*BR$457)</f>
        <v>#REF!</v>
      </c>
      <c r="BP478" s="501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06"/>
      <c r="C479" s="503" t="str">
        <f>IF(ROSTER!D$34="","",ROSTER!D$34)</f>
        <v/>
      </c>
      <c r="D479" s="504"/>
      <c r="E479" s="510"/>
      <c r="F479" s="512"/>
      <c r="G479" s="514"/>
      <c r="H479" s="517"/>
      <c r="I479" s="518"/>
      <c r="J479" s="521"/>
      <c r="K479" s="522"/>
      <c r="L479" s="525"/>
      <c r="M479" s="526"/>
      <c r="N479" s="539" t="s">
        <v>14</v>
      </c>
      <c r="O479" s="540"/>
      <c r="P479" s="521"/>
      <c r="Q479" s="522"/>
      <c r="R479" s="525"/>
      <c r="S479" s="526"/>
      <c r="T479" s="529"/>
      <c r="U479" s="530"/>
      <c r="V479" s="532"/>
      <c r="W479" s="518"/>
      <c r="X479" s="521"/>
      <c r="Y479" s="518"/>
      <c r="Z479" s="521"/>
      <c r="AA479" s="518"/>
      <c r="AB479" s="521"/>
      <c r="AC479" s="522"/>
      <c r="AD479" s="525"/>
      <c r="AE479" s="526"/>
      <c r="AF479" s="535"/>
      <c r="AG479" s="536"/>
      <c r="AH479" s="521"/>
      <c r="AI479" s="522"/>
      <c r="AJ479" s="525"/>
      <c r="AK479" s="526"/>
      <c r="AL479" s="529"/>
      <c r="AM479" s="530"/>
      <c r="AN479" s="521"/>
      <c r="AO479" s="522"/>
      <c r="AP479" s="525"/>
      <c r="AQ479" s="526"/>
      <c r="AR479" s="529"/>
      <c r="AS479" s="530"/>
      <c r="AT479" s="543"/>
      <c r="AU479" s="544"/>
      <c r="AV479" s="547"/>
      <c r="AW479" s="548"/>
      <c r="AX479" s="529"/>
      <c r="AY479" s="530"/>
      <c r="AZ479" s="521"/>
      <c r="BA479" s="522"/>
      <c r="BB479" s="525"/>
      <c r="BC479" s="526"/>
      <c r="BD479" s="529"/>
      <c r="BE479" s="530"/>
      <c r="BF479" s="543"/>
      <c r="BG479" s="544"/>
      <c r="BH479" s="547"/>
      <c r="BI479" s="548"/>
      <c r="BJ479" s="529"/>
      <c r="BK479" s="530"/>
      <c r="BL479" s="552"/>
      <c r="BM479" s="553"/>
      <c r="BN479" s="554"/>
      <c r="BO479" s="502"/>
      <c r="BP479" s="502"/>
      <c r="BQ479" s="54"/>
      <c r="BR479" s="54"/>
      <c r="BS479" s="54"/>
    </row>
    <row r="480" spans="1:71" ht="21.75" customHeight="1" x14ac:dyDescent="0.2">
      <c r="A480" s="54"/>
      <c r="B480" s="505" t="str">
        <f>IF(ROSTER!B36="","",ROSTER!B36)</f>
        <v/>
      </c>
      <c r="C480" s="507" t="str">
        <f>IF(ROSTER!C$36="","",ROSTER!C$36)</f>
        <v>Heather</v>
      </c>
      <c r="D480" s="508"/>
      <c r="E480" s="509"/>
      <c r="F480" s="511">
        <f>IF(E480="y",1,IF(E480="S",1,0))</f>
        <v>0</v>
      </c>
      <c r="G480" s="513">
        <f>IF(E480="S",1,0)</f>
        <v>0</v>
      </c>
      <c r="H480" s="515"/>
      <c r="I480" s="516"/>
      <c r="J480" s="519">
        <v>1</v>
      </c>
      <c r="K480" s="520"/>
      <c r="L480" s="523"/>
      <c r="M480" s="524"/>
      <c r="N480" s="537">
        <f>L480+J480</f>
        <v>1</v>
      </c>
      <c r="O480" s="538"/>
      <c r="P480" s="519">
        <v>1</v>
      </c>
      <c r="Q480" s="520"/>
      <c r="R480" s="523"/>
      <c r="S480" s="524"/>
      <c r="T480" s="527">
        <f t="shared" ref="T480" si="412">R480-P480</f>
        <v>-1</v>
      </c>
      <c r="U480" s="528"/>
      <c r="V480" s="531"/>
      <c r="W480" s="516"/>
      <c r="X480" s="519"/>
      <c r="Y480" s="516"/>
      <c r="Z480" s="519"/>
      <c r="AA480" s="516"/>
      <c r="AB480" s="519"/>
      <c r="AC480" s="520"/>
      <c r="AD480" s="523"/>
      <c r="AE480" s="524"/>
      <c r="AF480" s="533">
        <f>IF(AB480=0,0,(AD480/AB480)*100)</f>
        <v>0</v>
      </c>
      <c r="AG480" s="534"/>
      <c r="AH480" s="519">
        <v>2</v>
      </c>
      <c r="AI480" s="520"/>
      <c r="AJ480" s="523">
        <v>0</v>
      </c>
      <c r="AK480" s="524"/>
      <c r="AL480" s="527">
        <f>IF(AH480=0,0,(AJ480/AH480)*100)</f>
        <v>0</v>
      </c>
      <c r="AM480" s="528"/>
      <c r="AN480" s="519"/>
      <c r="AO480" s="520"/>
      <c r="AP480" s="523"/>
      <c r="AQ480" s="524"/>
      <c r="AR480" s="527">
        <f>IF(AN480=0,0,(AP480/AN480)*100)</f>
        <v>0</v>
      </c>
      <c r="AS480" s="528"/>
      <c r="AT480" s="541">
        <f>AB480+AH480+AN480</f>
        <v>2</v>
      </c>
      <c r="AU480" s="542"/>
      <c r="AV480" s="545">
        <f>AD480+AJ480+AP480</f>
        <v>0</v>
      </c>
      <c r="AW480" s="546"/>
      <c r="AX480" s="527">
        <f>IF(AT480=0,0,(AV480/AT480)*100)</f>
        <v>0</v>
      </c>
      <c r="AY480" s="528"/>
      <c r="AZ480" s="519"/>
      <c r="BA480" s="520"/>
      <c r="BB480" s="523"/>
      <c r="BC480" s="524"/>
      <c r="BD480" s="527">
        <f>IF(AZ480=0,0,(BB480/AZ480)*100)</f>
        <v>0</v>
      </c>
      <c r="BE480" s="528"/>
      <c r="BF480" s="541">
        <f>AT480+AZ480</f>
        <v>2</v>
      </c>
      <c r="BG480" s="542"/>
      <c r="BH480" s="545">
        <f>AV480+BB480</f>
        <v>0</v>
      </c>
      <c r="BI480" s="546"/>
      <c r="BJ480" s="527">
        <f>IF(BF480=0,0,(BH480/BF480)*100)</f>
        <v>0</v>
      </c>
      <c r="BK480" s="528"/>
      <c r="BL480" s="549">
        <f>(AD480*2)+(AJ480*2)+(AP480*3)+BB480</f>
        <v>0</v>
      </c>
      <c r="BM480" s="550"/>
      <c r="BN480" s="551"/>
      <c r="BO480" s="501" t="e">
        <f>(BL480*BR$452)+(N480*BR$453)+(X480*BR$454)+(R480*BR$455)+(V480*BR$456)+(Z480*BR$457)</f>
        <v>#REF!</v>
      </c>
      <c r="BP480" s="501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06"/>
      <c r="C481" s="503" t="str">
        <f>IF(ROSTER!D$36="","",ROSTER!D$36)</f>
        <v>Hamson</v>
      </c>
      <c r="D481" s="504"/>
      <c r="E481" s="510"/>
      <c r="F481" s="512"/>
      <c r="G481" s="514"/>
      <c r="H481" s="517"/>
      <c r="I481" s="518"/>
      <c r="J481" s="521"/>
      <c r="K481" s="522"/>
      <c r="L481" s="525"/>
      <c r="M481" s="526"/>
      <c r="N481" s="539" t="s">
        <v>14</v>
      </c>
      <c r="O481" s="540"/>
      <c r="P481" s="521"/>
      <c r="Q481" s="522"/>
      <c r="R481" s="525"/>
      <c r="S481" s="526"/>
      <c r="T481" s="529"/>
      <c r="U481" s="530"/>
      <c r="V481" s="532"/>
      <c r="W481" s="518"/>
      <c r="X481" s="521"/>
      <c r="Y481" s="518"/>
      <c r="Z481" s="521"/>
      <c r="AA481" s="518"/>
      <c r="AB481" s="521"/>
      <c r="AC481" s="522"/>
      <c r="AD481" s="525"/>
      <c r="AE481" s="526"/>
      <c r="AF481" s="535"/>
      <c r="AG481" s="536"/>
      <c r="AH481" s="521"/>
      <c r="AI481" s="522"/>
      <c r="AJ481" s="525"/>
      <c r="AK481" s="526"/>
      <c r="AL481" s="529"/>
      <c r="AM481" s="530"/>
      <c r="AN481" s="521"/>
      <c r="AO481" s="522"/>
      <c r="AP481" s="525"/>
      <c r="AQ481" s="526"/>
      <c r="AR481" s="529"/>
      <c r="AS481" s="530"/>
      <c r="AT481" s="543"/>
      <c r="AU481" s="544"/>
      <c r="AV481" s="547"/>
      <c r="AW481" s="548"/>
      <c r="AX481" s="529"/>
      <c r="AY481" s="530"/>
      <c r="AZ481" s="521"/>
      <c r="BA481" s="522"/>
      <c r="BB481" s="525"/>
      <c r="BC481" s="526"/>
      <c r="BD481" s="529"/>
      <c r="BE481" s="530"/>
      <c r="BF481" s="543"/>
      <c r="BG481" s="544"/>
      <c r="BH481" s="547"/>
      <c r="BI481" s="548"/>
      <c r="BJ481" s="529"/>
      <c r="BK481" s="530"/>
      <c r="BL481" s="552"/>
      <c r="BM481" s="553"/>
      <c r="BN481" s="554"/>
      <c r="BO481" s="502"/>
      <c r="BP481" s="502"/>
      <c r="BQ481" s="54"/>
      <c r="BR481" s="54"/>
      <c r="BS481" s="54"/>
    </row>
    <row r="482" spans="1:71" ht="21.75" customHeight="1" x14ac:dyDescent="0.2">
      <c r="A482" s="54"/>
      <c r="B482" s="505" t="str">
        <f>IF(ROSTER!B38="","",ROSTER!B38)</f>
        <v/>
      </c>
      <c r="C482" s="507" t="str">
        <f>IF(ROSTER!C$38="","",ROSTER!C$38)</f>
        <v>Emma</v>
      </c>
      <c r="D482" s="508"/>
      <c r="E482" s="509"/>
      <c r="F482" s="511">
        <f>IF(E482="y",1,IF(E482="S",1,0))</f>
        <v>0</v>
      </c>
      <c r="G482" s="513">
        <f>IF(E482="S",1,0)</f>
        <v>0</v>
      </c>
      <c r="H482" s="515"/>
      <c r="I482" s="516"/>
      <c r="J482" s="519"/>
      <c r="K482" s="520"/>
      <c r="L482" s="523">
        <v>1</v>
      </c>
      <c r="M482" s="524"/>
      <c r="N482" s="537">
        <f>L482+J482</f>
        <v>1</v>
      </c>
      <c r="O482" s="538"/>
      <c r="P482" s="519"/>
      <c r="Q482" s="520"/>
      <c r="R482" s="523"/>
      <c r="S482" s="524"/>
      <c r="T482" s="527">
        <f t="shared" ref="T482" si="413">R482-P482</f>
        <v>0</v>
      </c>
      <c r="U482" s="528"/>
      <c r="V482" s="531"/>
      <c r="W482" s="516"/>
      <c r="X482" s="519"/>
      <c r="Y482" s="516"/>
      <c r="Z482" s="519"/>
      <c r="AA482" s="516"/>
      <c r="AB482" s="519"/>
      <c r="AC482" s="520"/>
      <c r="AD482" s="523"/>
      <c r="AE482" s="524"/>
      <c r="AF482" s="533">
        <f>IF(AB482=0,0,(AD482/AB482)*100)</f>
        <v>0</v>
      </c>
      <c r="AG482" s="534"/>
      <c r="AH482" s="519">
        <v>3</v>
      </c>
      <c r="AI482" s="520"/>
      <c r="AJ482" s="523">
        <v>1</v>
      </c>
      <c r="AK482" s="524"/>
      <c r="AL482" s="527">
        <f>IF(AH482=0,0,(AJ482/AH482)*100)</f>
        <v>33.333333333333329</v>
      </c>
      <c r="AM482" s="528"/>
      <c r="AN482" s="519">
        <v>6</v>
      </c>
      <c r="AO482" s="520"/>
      <c r="AP482" s="523">
        <v>2</v>
      </c>
      <c r="AQ482" s="524"/>
      <c r="AR482" s="527">
        <f>IF(AN482=0,0,(AP482/AN482)*100)</f>
        <v>33.333333333333329</v>
      </c>
      <c r="AS482" s="528"/>
      <c r="AT482" s="541">
        <f>AB482+AH482+AN482</f>
        <v>9</v>
      </c>
      <c r="AU482" s="542"/>
      <c r="AV482" s="545">
        <f>AD482+AJ482+AP482</f>
        <v>3</v>
      </c>
      <c r="AW482" s="546"/>
      <c r="AX482" s="527">
        <f>IF(AT482=0,0,(AV482/AT482)*100)</f>
        <v>33.333333333333329</v>
      </c>
      <c r="AY482" s="528"/>
      <c r="AZ482" s="519"/>
      <c r="BA482" s="520"/>
      <c r="BB482" s="523"/>
      <c r="BC482" s="524"/>
      <c r="BD482" s="527">
        <f>IF(AZ482=0,0,(BB482/AZ482)*100)</f>
        <v>0</v>
      </c>
      <c r="BE482" s="528"/>
      <c r="BF482" s="541">
        <f>AT482+AZ482</f>
        <v>9</v>
      </c>
      <c r="BG482" s="542"/>
      <c r="BH482" s="545">
        <f>AV482+BB482</f>
        <v>3</v>
      </c>
      <c r="BI482" s="546"/>
      <c r="BJ482" s="527">
        <f>IF(BF482=0,0,(BH482/BF482)*100)</f>
        <v>33.333333333333329</v>
      </c>
      <c r="BK482" s="528"/>
      <c r="BL482" s="549">
        <f>(AD482*2)+(AJ482*2)+(AP482*3)+BB482</f>
        <v>8</v>
      </c>
      <c r="BM482" s="550"/>
      <c r="BN482" s="551"/>
      <c r="BO482" s="501" t="e">
        <f>(BL482*BR$452)+(N482*BR$453)+(X482*BR$454)+(R482*BR$455)+(V482*BR$456)+(Z482*BR$457)</f>
        <v>#REF!</v>
      </c>
      <c r="BP482" s="501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06"/>
      <c r="C483" s="503" t="str">
        <f>IF(ROSTER!D$38="","",ROSTER!D$38)</f>
        <v>Calvert</v>
      </c>
      <c r="D483" s="504"/>
      <c r="E483" s="510"/>
      <c r="F483" s="512"/>
      <c r="G483" s="514"/>
      <c r="H483" s="517"/>
      <c r="I483" s="518"/>
      <c r="J483" s="521"/>
      <c r="K483" s="522"/>
      <c r="L483" s="525"/>
      <c r="M483" s="526"/>
      <c r="N483" s="539" t="s">
        <v>14</v>
      </c>
      <c r="O483" s="540"/>
      <c r="P483" s="521"/>
      <c r="Q483" s="522"/>
      <c r="R483" s="525"/>
      <c r="S483" s="526"/>
      <c r="T483" s="529"/>
      <c r="U483" s="530"/>
      <c r="V483" s="532"/>
      <c r="W483" s="518"/>
      <c r="X483" s="521"/>
      <c r="Y483" s="518"/>
      <c r="Z483" s="521"/>
      <c r="AA483" s="518"/>
      <c r="AB483" s="521"/>
      <c r="AC483" s="522"/>
      <c r="AD483" s="525"/>
      <c r="AE483" s="526"/>
      <c r="AF483" s="535"/>
      <c r="AG483" s="536"/>
      <c r="AH483" s="521"/>
      <c r="AI483" s="522"/>
      <c r="AJ483" s="525"/>
      <c r="AK483" s="526"/>
      <c r="AL483" s="529"/>
      <c r="AM483" s="530"/>
      <c r="AN483" s="521"/>
      <c r="AO483" s="522"/>
      <c r="AP483" s="525"/>
      <c r="AQ483" s="526"/>
      <c r="AR483" s="529"/>
      <c r="AS483" s="530"/>
      <c r="AT483" s="543"/>
      <c r="AU483" s="544"/>
      <c r="AV483" s="547"/>
      <c r="AW483" s="548"/>
      <c r="AX483" s="529"/>
      <c r="AY483" s="530"/>
      <c r="AZ483" s="521"/>
      <c r="BA483" s="522"/>
      <c r="BB483" s="525"/>
      <c r="BC483" s="526"/>
      <c r="BD483" s="529"/>
      <c r="BE483" s="530"/>
      <c r="BF483" s="543"/>
      <c r="BG483" s="544"/>
      <c r="BH483" s="547"/>
      <c r="BI483" s="548"/>
      <c r="BJ483" s="529"/>
      <c r="BK483" s="530"/>
      <c r="BL483" s="552"/>
      <c r="BM483" s="553"/>
      <c r="BN483" s="554"/>
      <c r="BO483" s="502"/>
      <c r="BP483" s="502"/>
      <c r="BQ483" s="54"/>
      <c r="BR483" s="54"/>
      <c r="BS483" s="54"/>
    </row>
    <row r="484" spans="1:71" ht="21.75" customHeight="1" x14ac:dyDescent="0.2">
      <c r="A484" s="54"/>
      <c r="B484" s="505" t="str">
        <f>IF(ROSTER!B40="","",ROSTER!B40)</f>
        <v>1</v>
      </c>
      <c r="C484" s="507" t="str">
        <f>IF(ROSTER!C$40="","",ROSTER!C$40)</f>
        <v>Amanda</v>
      </c>
      <c r="D484" s="508"/>
      <c r="E484" s="509"/>
      <c r="F484" s="511">
        <f>IF(E484="y",1,IF(E484="S",1,0))</f>
        <v>0</v>
      </c>
      <c r="G484" s="513">
        <f>IF(E484="S",1,0)</f>
        <v>0</v>
      </c>
      <c r="H484" s="515"/>
      <c r="I484" s="516"/>
      <c r="J484" s="519"/>
      <c r="K484" s="520"/>
      <c r="L484" s="523"/>
      <c r="M484" s="524"/>
      <c r="N484" s="537">
        <f>L484+J484</f>
        <v>0</v>
      </c>
      <c r="O484" s="538"/>
      <c r="P484" s="519"/>
      <c r="Q484" s="520"/>
      <c r="R484" s="523"/>
      <c r="S484" s="524"/>
      <c r="T484" s="527">
        <f t="shared" ref="T484" si="414">R484-P484</f>
        <v>0</v>
      </c>
      <c r="U484" s="528"/>
      <c r="V484" s="531"/>
      <c r="W484" s="516"/>
      <c r="X484" s="519"/>
      <c r="Y484" s="516"/>
      <c r="Z484" s="519"/>
      <c r="AA484" s="516"/>
      <c r="AB484" s="519"/>
      <c r="AC484" s="520"/>
      <c r="AD484" s="523"/>
      <c r="AE484" s="524"/>
      <c r="AF484" s="533">
        <f>IF(AB484=0,0,(AD484/AB484)*100)</f>
        <v>0</v>
      </c>
      <c r="AG484" s="534"/>
      <c r="AH484" s="519"/>
      <c r="AI484" s="520"/>
      <c r="AJ484" s="523"/>
      <c r="AK484" s="524"/>
      <c r="AL484" s="527">
        <f>IF(AH484=0,0,(AJ484/AH484)*100)</f>
        <v>0</v>
      </c>
      <c r="AM484" s="528"/>
      <c r="AN484" s="519"/>
      <c r="AO484" s="520"/>
      <c r="AP484" s="523"/>
      <c r="AQ484" s="524"/>
      <c r="AR484" s="527">
        <f>IF(AN484=0,0,(AP484/AN484)*100)</f>
        <v>0</v>
      </c>
      <c r="AS484" s="528"/>
      <c r="AT484" s="541">
        <f>AB484+AH484+AN484</f>
        <v>0</v>
      </c>
      <c r="AU484" s="542"/>
      <c r="AV484" s="545">
        <f>AD484+AJ484+AP484</f>
        <v>0</v>
      </c>
      <c r="AW484" s="546"/>
      <c r="AX484" s="527">
        <f>IF(AT484=0,0,(AV484/AT484)*100)</f>
        <v>0</v>
      </c>
      <c r="AY484" s="528"/>
      <c r="AZ484" s="519"/>
      <c r="BA484" s="520"/>
      <c r="BB484" s="523"/>
      <c r="BC484" s="524"/>
      <c r="BD484" s="527">
        <f>IF(AZ484=0,0,(BB484/AZ484)*100)</f>
        <v>0</v>
      </c>
      <c r="BE484" s="528"/>
      <c r="BF484" s="541">
        <f>AT484+AZ484</f>
        <v>0</v>
      </c>
      <c r="BG484" s="542"/>
      <c r="BH484" s="545">
        <f>AV484+BB484</f>
        <v>0</v>
      </c>
      <c r="BI484" s="546"/>
      <c r="BJ484" s="527">
        <f>IF(BF484=0,0,(BH484/BF484)*100)</f>
        <v>0</v>
      </c>
      <c r="BK484" s="528"/>
      <c r="BL484" s="549">
        <f>(AD484*2)+(AJ484*2)+(AP484*3)+BB484</f>
        <v>0</v>
      </c>
      <c r="BM484" s="550"/>
      <c r="BN484" s="551"/>
      <c r="BO484" s="501" t="e">
        <f>(BL484*BR$452)+(N484*BR$453)+(X484*BR$454)+(R484*BR$455)+(V484*BR$456)+(Z484*BR$457)</f>
        <v>#REF!</v>
      </c>
      <c r="BP484" s="501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06"/>
      <c r="C485" s="503" t="str">
        <f>IF(ROSTER!D$40="","",ROSTER!D$40)</f>
        <v>Barcello</v>
      </c>
      <c r="D485" s="504"/>
      <c r="E485" s="510"/>
      <c r="F485" s="512"/>
      <c r="G485" s="514"/>
      <c r="H485" s="517"/>
      <c r="I485" s="518"/>
      <c r="J485" s="521"/>
      <c r="K485" s="522"/>
      <c r="L485" s="525"/>
      <c r="M485" s="526"/>
      <c r="N485" s="539" t="s">
        <v>14</v>
      </c>
      <c r="O485" s="540"/>
      <c r="P485" s="521"/>
      <c r="Q485" s="522"/>
      <c r="R485" s="525"/>
      <c r="S485" s="526"/>
      <c r="T485" s="529"/>
      <c r="U485" s="530"/>
      <c r="V485" s="532"/>
      <c r="W485" s="518"/>
      <c r="X485" s="521"/>
      <c r="Y485" s="518"/>
      <c r="Z485" s="521"/>
      <c r="AA485" s="518"/>
      <c r="AB485" s="521"/>
      <c r="AC485" s="522"/>
      <c r="AD485" s="525"/>
      <c r="AE485" s="526"/>
      <c r="AF485" s="535"/>
      <c r="AG485" s="536"/>
      <c r="AH485" s="521"/>
      <c r="AI485" s="522"/>
      <c r="AJ485" s="525"/>
      <c r="AK485" s="526"/>
      <c r="AL485" s="529"/>
      <c r="AM485" s="530"/>
      <c r="AN485" s="521"/>
      <c r="AO485" s="522"/>
      <c r="AP485" s="525"/>
      <c r="AQ485" s="526"/>
      <c r="AR485" s="529"/>
      <c r="AS485" s="530"/>
      <c r="AT485" s="543"/>
      <c r="AU485" s="544"/>
      <c r="AV485" s="547"/>
      <c r="AW485" s="548"/>
      <c r="AX485" s="529"/>
      <c r="AY485" s="530"/>
      <c r="AZ485" s="521"/>
      <c r="BA485" s="522"/>
      <c r="BB485" s="525"/>
      <c r="BC485" s="526"/>
      <c r="BD485" s="529"/>
      <c r="BE485" s="530"/>
      <c r="BF485" s="543"/>
      <c r="BG485" s="544"/>
      <c r="BH485" s="547"/>
      <c r="BI485" s="548"/>
      <c r="BJ485" s="529"/>
      <c r="BK485" s="530"/>
      <c r="BL485" s="552"/>
      <c r="BM485" s="553"/>
      <c r="BN485" s="554"/>
      <c r="BO485" s="502"/>
      <c r="BP485" s="502"/>
      <c r="BQ485" s="54"/>
      <c r="BR485" s="54"/>
      <c r="BS485" s="54"/>
    </row>
    <row r="486" spans="1:71" ht="21.75" customHeight="1" x14ac:dyDescent="0.2">
      <c r="A486" s="54"/>
      <c r="B486" s="505" t="str">
        <f>IF(ROSTER!B42="","",ROSTER!B42)</f>
        <v>4</v>
      </c>
      <c r="C486" s="507" t="str">
        <f>IF(ROSTER!C$42="","",ROSTER!C$42)</f>
        <v>Arielle</v>
      </c>
      <c r="D486" s="508"/>
      <c r="E486" s="509"/>
      <c r="F486" s="511">
        <f>IF(E486="y",1,IF(E486="S",1,0))</f>
        <v>0</v>
      </c>
      <c r="G486" s="513">
        <f>IF(E486="S",1,0)</f>
        <v>0</v>
      </c>
      <c r="H486" s="515"/>
      <c r="I486" s="516"/>
      <c r="J486" s="519">
        <v>1</v>
      </c>
      <c r="K486" s="520"/>
      <c r="L486" s="523"/>
      <c r="M486" s="524"/>
      <c r="N486" s="537">
        <f>L486+J486</f>
        <v>1</v>
      </c>
      <c r="O486" s="538"/>
      <c r="P486" s="519"/>
      <c r="Q486" s="520"/>
      <c r="R486" s="523">
        <v>1</v>
      </c>
      <c r="S486" s="524"/>
      <c r="T486" s="527">
        <f t="shared" ref="T486" si="415">R486-P486</f>
        <v>1</v>
      </c>
      <c r="U486" s="528"/>
      <c r="V486" s="531"/>
      <c r="W486" s="516"/>
      <c r="X486" s="519"/>
      <c r="Y486" s="516"/>
      <c r="Z486" s="519"/>
      <c r="AA486" s="516"/>
      <c r="AB486" s="519"/>
      <c r="AC486" s="520"/>
      <c r="AD486" s="523"/>
      <c r="AE486" s="524"/>
      <c r="AF486" s="533">
        <f>IF(AB486=0,0,(AD486/AB486)*100)</f>
        <v>0</v>
      </c>
      <c r="AG486" s="534"/>
      <c r="AH486" s="519"/>
      <c r="AI486" s="520"/>
      <c r="AJ486" s="523"/>
      <c r="AK486" s="524"/>
      <c r="AL486" s="527">
        <f>IF(AH486=0,0,(AJ486/AH486)*100)</f>
        <v>0</v>
      </c>
      <c r="AM486" s="528"/>
      <c r="AN486" s="519"/>
      <c r="AO486" s="520"/>
      <c r="AP486" s="523"/>
      <c r="AQ486" s="524"/>
      <c r="AR486" s="527">
        <f>IF(AN486=0,0,(AP486/AN486)*100)</f>
        <v>0</v>
      </c>
      <c r="AS486" s="528"/>
      <c r="AT486" s="541">
        <f>AB486+AH486+AN486</f>
        <v>0</v>
      </c>
      <c r="AU486" s="542"/>
      <c r="AV486" s="545">
        <f>AD486+AJ486+AP486</f>
        <v>0</v>
      </c>
      <c r="AW486" s="546"/>
      <c r="AX486" s="527">
        <f>IF(AT486=0,0,(AV486/AT486)*100)</f>
        <v>0</v>
      </c>
      <c r="AY486" s="528"/>
      <c r="AZ486" s="519"/>
      <c r="BA486" s="520"/>
      <c r="BB486" s="523"/>
      <c r="BC486" s="524"/>
      <c r="BD486" s="527">
        <f>IF(AZ486=0,0,(BB486/AZ486)*100)</f>
        <v>0</v>
      </c>
      <c r="BE486" s="528"/>
      <c r="BF486" s="541">
        <f>AT486+AZ486</f>
        <v>0</v>
      </c>
      <c r="BG486" s="542"/>
      <c r="BH486" s="545">
        <f>AV486+BB486</f>
        <v>0</v>
      </c>
      <c r="BI486" s="546"/>
      <c r="BJ486" s="527">
        <f>IF(BF486=0,0,(BH486/BF486)*100)</f>
        <v>0</v>
      </c>
      <c r="BK486" s="528"/>
      <c r="BL486" s="549">
        <f>(AD486*2)+(AJ486*2)+(AP486*3)+BB486</f>
        <v>0</v>
      </c>
      <c r="BM486" s="550"/>
      <c r="BN486" s="551"/>
      <c r="BO486" s="501" t="e">
        <f>(BL486*BR$452)+(N486*BR$453)+(X486*BR$454)+(R486*BR$455)+(V486*BR$456)+(Z486*BR$457)</f>
        <v>#REF!</v>
      </c>
      <c r="BP486" s="501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06"/>
      <c r="C487" s="503" t="str">
        <f>IF(ROSTER!D$42="","",ROSTER!D$42)</f>
        <v>Mackey-Williams</v>
      </c>
      <c r="D487" s="504"/>
      <c r="E487" s="510"/>
      <c r="F487" s="512"/>
      <c r="G487" s="514"/>
      <c r="H487" s="517"/>
      <c r="I487" s="518"/>
      <c r="J487" s="521"/>
      <c r="K487" s="522"/>
      <c r="L487" s="525"/>
      <c r="M487" s="526"/>
      <c r="N487" s="539" t="s">
        <v>14</v>
      </c>
      <c r="O487" s="540"/>
      <c r="P487" s="521"/>
      <c r="Q487" s="522"/>
      <c r="R487" s="525"/>
      <c r="S487" s="526"/>
      <c r="T487" s="529"/>
      <c r="U487" s="530"/>
      <c r="V487" s="532"/>
      <c r="W487" s="518"/>
      <c r="X487" s="521"/>
      <c r="Y487" s="518"/>
      <c r="Z487" s="521"/>
      <c r="AA487" s="518"/>
      <c r="AB487" s="521"/>
      <c r="AC487" s="522"/>
      <c r="AD487" s="525"/>
      <c r="AE487" s="526"/>
      <c r="AF487" s="535"/>
      <c r="AG487" s="536"/>
      <c r="AH487" s="521"/>
      <c r="AI487" s="522"/>
      <c r="AJ487" s="525"/>
      <c r="AK487" s="526"/>
      <c r="AL487" s="529"/>
      <c r="AM487" s="530"/>
      <c r="AN487" s="521"/>
      <c r="AO487" s="522"/>
      <c r="AP487" s="525"/>
      <c r="AQ487" s="526"/>
      <c r="AR487" s="529"/>
      <c r="AS487" s="530"/>
      <c r="AT487" s="543"/>
      <c r="AU487" s="544"/>
      <c r="AV487" s="547"/>
      <c r="AW487" s="548"/>
      <c r="AX487" s="529"/>
      <c r="AY487" s="530"/>
      <c r="AZ487" s="521"/>
      <c r="BA487" s="522"/>
      <c r="BB487" s="525"/>
      <c r="BC487" s="526"/>
      <c r="BD487" s="529"/>
      <c r="BE487" s="530"/>
      <c r="BF487" s="543"/>
      <c r="BG487" s="544"/>
      <c r="BH487" s="547"/>
      <c r="BI487" s="548"/>
      <c r="BJ487" s="529"/>
      <c r="BK487" s="530"/>
      <c r="BL487" s="552"/>
      <c r="BM487" s="553"/>
      <c r="BN487" s="554"/>
      <c r="BO487" s="502"/>
      <c r="BP487" s="502"/>
      <c r="BQ487" s="54"/>
      <c r="BR487" s="54"/>
      <c r="BS487" s="54"/>
    </row>
    <row r="488" spans="1:71" ht="21.75" customHeight="1" x14ac:dyDescent="0.2">
      <c r="A488" s="54"/>
      <c r="B488" s="505" t="str">
        <f>IF(ROSTER!B44="","",ROSTER!B44)</f>
        <v/>
      </c>
      <c r="C488" s="507" t="str">
        <f>IF(ROSTER!C$44="","",ROSTER!C$44)</f>
        <v>Rose</v>
      </c>
      <c r="D488" s="508"/>
      <c r="E488" s="509"/>
      <c r="F488" s="511">
        <f>IF(E488="y",1,IF(E488="S",1,0))</f>
        <v>0</v>
      </c>
      <c r="G488" s="513">
        <f>IF(E488="S",1,0)</f>
        <v>0</v>
      </c>
      <c r="H488" s="515"/>
      <c r="I488" s="516"/>
      <c r="J488" s="519">
        <v>1</v>
      </c>
      <c r="K488" s="520"/>
      <c r="L488" s="523"/>
      <c r="M488" s="524"/>
      <c r="N488" s="537">
        <f>L488+J488</f>
        <v>1</v>
      </c>
      <c r="O488" s="538"/>
      <c r="P488" s="519"/>
      <c r="Q488" s="520"/>
      <c r="R488" s="523">
        <v>1</v>
      </c>
      <c r="S488" s="524"/>
      <c r="T488" s="527">
        <f t="shared" ref="T488" si="416">R488-P488</f>
        <v>1</v>
      </c>
      <c r="U488" s="528"/>
      <c r="V488" s="531"/>
      <c r="W488" s="516"/>
      <c r="X488" s="519"/>
      <c r="Y488" s="516"/>
      <c r="Z488" s="519"/>
      <c r="AA488" s="516"/>
      <c r="AB488" s="519"/>
      <c r="AC488" s="520"/>
      <c r="AD488" s="523"/>
      <c r="AE488" s="524"/>
      <c r="AF488" s="533">
        <f>IF(AB488=0,0,(AD488/AB488)*100)</f>
        <v>0</v>
      </c>
      <c r="AG488" s="534"/>
      <c r="AH488" s="519">
        <v>1</v>
      </c>
      <c r="AI488" s="520"/>
      <c r="AJ488" s="523">
        <v>0</v>
      </c>
      <c r="AK488" s="524"/>
      <c r="AL488" s="527">
        <f>IF(AH488=0,0,(AJ488/AH488)*100)</f>
        <v>0</v>
      </c>
      <c r="AM488" s="528"/>
      <c r="AN488" s="519">
        <v>1</v>
      </c>
      <c r="AO488" s="520"/>
      <c r="AP488" s="523">
        <v>0</v>
      </c>
      <c r="AQ488" s="524"/>
      <c r="AR488" s="527">
        <f>IF(AN488=0,0,(AP488/AN488)*100)</f>
        <v>0</v>
      </c>
      <c r="AS488" s="528"/>
      <c r="AT488" s="541">
        <f>AB488+AH488+AN488</f>
        <v>2</v>
      </c>
      <c r="AU488" s="542"/>
      <c r="AV488" s="545">
        <f>AD488+AJ488+AP488</f>
        <v>0</v>
      </c>
      <c r="AW488" s="546"/>
      <c r="AX488" s="527">
        <f>IF(AT488=0,0,(AV488/AT488)*100)</f>
        <v>0</v>
      </c>
      <c r="AY488" s="528"/>
      <c r="AZ488" s="519"/>
      <c r="BA488" s="520"/>
      <c r="BB488" s="523"/>
      <c r="BC488" s="524"/>
      <c r="BD488" s="527">
        <f>IF(AZ488=0,0,(BB488/AZ488)*100)</f>
        <v>0</v>
      </c>
      <c r="BE488" s="528"/>
      <c r="BF488" s="541">
        <f>AT488+AZ488</f>
        <v>2</v>
      </c>
      <c r="BG488" s="542"/>
      <c r="BH488" s="545">
        <f>AV488+BB488</f>
        <v>0</v>
      </c>
      <c r="BI488" s="546"/>
      <c r="BJ488" s="527">
        <f>IF(BF488=0,0,(BH488/BF488)*100)</f>
        <v>0</v>
      </c>
      <c r="BK488" s="528"/>
      <c r="BL488" s="549">
        <f>(AD488*2)+(AJ488*2)+(AP488*3)+BB488</f>
        <v>0</v>
      </c>
      <c r="BM488" s="550"/>
      <c r="BN488" s="551"/>
      <c r="BO488" s="501" t="e">
        <f>(BL488*BR$452)+(N488*BR$453)+(X488*BR$454)+(R488*BR$455)+(V488*BR$456)+(Z488*BR$457)</f>
        <v>#REF!</v>
      </c>
      <c r="BP488" s="501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06"/>
      <c r="C489" s="503" t="str">
        <f>IF(ROSTER!D$44="","",ROSTER!D$44)</f>
        <v>Bubakar</v>
      </c>
      <c r="D489" s="504"/>
      <c r="E489" s="510"/>
      <c r="F489" s="512"/>
      <c r="G489" s="514"/>
      <c r="H489" s="517"/>
      <c r="I489" s="518"/>
      <c r="J489" s="521"/>
      <c r="K489" s="522"/>
      <c r="L489" s="525"/>
      <c r="M489" s="526"/>
      <c r="N489" s="539" t="s">
        <v>14</v>
      </c>
      <c r="O489" s="540"/>
      <c r="P489" s="521"/>
      <c r="Q489" s="522"/>
      <c r="R489" s="525"/>
      <c r="S489" s="526"/>
      <c r="T489" s="529"/>
      <c r="U489" s="530"/>
      <c r="V489" s="532"/>
      <c r="W489" s="518"/>
      <c r="X489" s="521"/>
      <c r="Y489" s="518"/>
      <c r="Z489" s="521"/>
      <c r="AA489" s="518"/>
      <c r="AB489" s="521"/>
      <c r="AC489" s="522"/>
      <c r="AD489" s="525"/>
      <c r="AE489" s="526"/>
      <c r="AF489" s="535"/>
      <c r="AG489" s="536"/>
      <c r="AH489" s="521"/>
      <c r="AI489" s="522"/>
      <c r="AJ489" s="525"/>
      <c r="AK489" s="526"/>
      <c r="AL489" s="529"/>
      <c r="AM489" s="530"/>
      <c r="AN489" s="521"/>
      <c r="AO489" s="522"/>
      <c r="AP489" s="525"/>
      <c r="AQ489" s="526"/>
      <c r="AR489" s="529"/>
      <c r="AS489" s="530"/>
      <c r="AT489" s="543"/>
      <c r="AU489" s="544"/>
      <c r="AV489" s="547"/>
      <c r="AW489" s="548"/>
      <c r="AX489" s="529"/>
      <c r="AY489" s="530"/>
      <c r="AZ489" s="521"/>
      <c r="BA489" s="522"/>
      <c r="BB489" s="525"/>
      <c r="BC489" s="526"/>
      <c r="BD489" s="529"/>
      <c r="BE489" s="530"/>
      <c r="BF489" s="543"/>
      <c r="BG489" s="544"/>
      <c r="BH489" s="547"/>
      <c r="BI489" s="548"/>
      <c r="BJ489" s="529"/>
      <c r="BK489" s="530"/>
      <c r="BL489" s="552"/>
      <c r="BM489" s="553"/>
      <c r="BN489" s="554"/>
      <c r="BO489" s="502"/>
      <c r="BP489" s="502"/>
      <c r="BQ489" s="54"/>
      <c r="BR489" s="54"/>
      <c r="BS489" s="54"/>
    </row>
    <row r="490" spans="1:71" ht="21.75" customHeight="1" x14ac:dyDescent="0.2">
      <c r="A490" s="54"/>
      <c r="B490" s="505" t="str">
        <f>IF(ROSTER!B46="","",ROSTER!B46)</f>
        <v/>
      </c>
      <c r="C490" s="507" t="str">
        <f>IF(ROSTER!C$46="","",ROSTER!C$46)</f>
        <v/>
      </c>
      <c r="D490" s="508"/>
      <c r="E490" s="509"/>
      <c r="F490" s="511">
        <f>IF(E490="y",1,IF(E490="S",1,0))</f>
        <v>0</v>
      </c>
      <c r="G490" s="513">
        <f>IF(E490="S",1,0)</f>
        <v>0</v>
      </c>
      <c r="H490" s="515"/>
      <c r="I490" s="516"/>
      <c r="J490" s="519"/>
      <c r="K490" s="520"/>
      <c r="L490" s="523"/>
      <c r="M490" s="524"/>
      <c r="N490" s="537">
        <f>L490+J490</f>
        <v>0</v>
      </c>
      <c r="O490" s="538"/>
      <c r="P490" s="519"/>
      <c r="Q490" s="520"/>
      <c r="R490" s="523"/>
      <c r="S490" s="524"/>
      <c r="T490" s="527">
        <f t="shared" ref="T490" si="417">R490-P490</f>
        <v>0</v>
      </c>
      <c r="U490" s="528"/>
      <c r="V490" s="531"/>
      <c r="W490" s="516"/>
      <c r="X490" s="519"/>
      <c r="Y490" s="516"/>
      <c r="Z490" s="519"/>
      <c r="AA490" s="516"/>
      <c r="AB490" s="519"/>
      <c r="AC490" s="520"/>
      <c r="AD490" s="523"/>
      <c r="AE490" s="524"/>
      <c r="AF490" s="533">
        <f>IF(AB490=0,0,(AD490/AB490)*100)</f>
        <v>0</v>
      </c>
      <c r="AG490" s="534"/>
      <c r="AH490" s="519"/>
      <c r="AI490" s="520"/>
      <c r="AJ490" s="523"/>
      <c r="AK490" s="524"/>
      <c r="AL490" s="527">
        <f>IF(AH490=0,0,(AJ490/AH490)*100)</f>
        <v>0</v>
      </c>
      <c r="AM490" s="528"/>
      <c r="AN490" s="519"/>
      <c r="AO490" s="520"/>
      <c r="AP490" s="523"/>
      <c r="AQ490" s="524"/>
      <c r="AR490" s="527">
        <f>IF(AN490=0,0,(AP490/AN490)*100)</f>
        <v>0</v>
      </c>
      <c r="AS490" s="528"/>
      <c r="AT490" s="541">
        <f>AB490+AH490+AN490</f>
        <v>0</v>
      </c>
      <c r="AU490" s="542"/>
      <c r="AV490" s="545">
        <f>AD490+AJ490+AP490</f>
        <v>0</v>
      </c>
      <c r="AW490" s="546"/>
      <c r="AX490" s="527">
        <f>IF(AT490=0,0,(AV490/AT490)*100)</f>
        <v>0</v>
      </c>
      <c r="AY490" s="528"/>
      <c r="AZ490" s="519"/>
      <c r="BA490" s="520"/>
      <c r="BB490" s="523"/>
      <c r="BC490" s="524"/>
      <c r="BD490" s="527">
        <f>IF(AZ490=0,0,(BB490/AZ490)*100)</f>
        <v>0</v>
      </c>
      <c r="BE490" s="528"/>
      <c r="BF490" s="541">
        <f>AT490+AZ490</f>
        <v>0</v>
      </c>
      <c r="BG490" s="542"/>
      <c r="BH490" s="545">
        <f>AV490+BB490</f>
        <v>0</v>
      </c>
      <c r="BI490" s="546"/>
      <c r="BJ490" s="527">
        <f>IF(BF490=0,0,(BH490/BF490)*100)</f>
        <v>0</v>
      </c>
      <c r="BK490" s="528"/>
      <c r="BL490" s="549">
        <f>(AD490*2)+(AJ490*2)+(AP490*3)+BB490</f>
        <v>0</v>
      </c>
      <c r="BM490" s="550"/>
      <c r="BN490" s="551"/>
      <c r="BO490" s="499" t="e">
        <f>(BL490*BR$74)+(N490*BR$75)+(X490*BR$76)+(R490*BR$77)+(V490*BR$78)+(Z490*BR$79)</f>
        <v>#REF!</v>
      </c>
      <c r="BP490" s="501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06"/>
      <c r="C491" s="503" t="str">
        <f>IF(ROSTER!D$46="","",ROSTER!D$46)</f>
        <v/>
      </c>
      <c r="D491" s="504"/>
      <c r="E491" s="510"/>
      <c r="F491" s="512"/>
      <c r="G491" s="514"/>
      <c r="H491" s="517"/>
      <c r="I491" s="518"/>
      <c r="J491" s="521"/>
      <c r="K491" s="522"/>
      <c r="L491" s="525"/>
      <c r="M491" s="526"/>
      <c r="N491" s="539" t="s">
        <v>14</v>
      </c>
      <c r="O491" s="540"/>
      <c r="P491" s="521"/>
      <c r="Q491" s="522"/>
      <c r="R491" s="525"/>
      <c r="S491" s="526"/>
      <c r="T491" s="529"/>
      <c r="U491" s="530"/>
      <c r="V491" s="532"/>
      <c r="W491" s="518"/>
      <c r="X491" s="521"/>
      <c r="Y491" s="518"/>
      <c r="Z491" s="521"/>
      <c r="AA491" s="518"/>
      <c r="AB491" s="521"/>
      <c r="AC491" s="522"/>
      <c r="AD491" s="525"/>
      <c r="AE491" s="526"/>
      <c r="AF491" s="535"/>
      <c r="AG491" s="536"/>
      <c r="AH491" s="521"/>
      <c r="AI491" s="522"/>
      <c r="AJ491" s="525"/>
      <c r="AK491" s="526"/>
      <c r="AL491" s="529"/>
      <c r="AM491" s="530"/>
      <c r="AN491" s="521"/>
      <c r="AO491" s="522"/>
      <c r="AP491" s="525"/>
      <c r="AQ491" s="526"/>
      <c r="AR491" s="529"/>
      <c r="AS491" s="530"/>
      <c r="AT491" s="543"/>
      <c r="AU491" s="544"/>
      <c r="AV491" s="547"/>
      <c r="AW491" s="548"/>
      <c r="AX491" s="529"/>
      <c r="AY491" s="530"/>
      <c r="AZ491" s="521"/>
      <c r="BA491" s="522"/>
      <c r="BB491" s="525"/>
      <c r="BC491" s="526"/>
      <c r="BD491" s="529"/>
      <c r="BE491" s="530"/>
      <c r="BF491" s="543"/>
      <c r="BG491" s="544"/>
      <c r="BH491" s="547"/>
      <c r="BI491" s="548"/>
      <c r="BJ491" s="529"/>
      <c r="BK491" s="530"/>
      <c r="BL491" s="552"/>
      <c r="BM491" s="553"/>
      <c r="BN491" s="554"/>
      <c r="BO491" s="500"/>
      <c r="BP491" s="502"/>
      <c r="BQ491" s="54"/>
      <c r="BR491" s="54"/>
      <c r="BS491" s="54"/>
    </row>
    <row r="492" spans="1:71" ht="21.75" customHeight="1" x14ac:dyDescent="0.2">
      <c r="A492" s="54"/>
      <c r="B492" s="505" t="str">
        <f>IF(ROSTER!B48="","",ROSTER!B48)</f>
        <v/>
      </c>
      <c r="C492" s="507" t="str">
        <f>IF(ROSTER!C$48="","",ROSTER!C$48)</f>
        <v/>
      </c>
      <c r="D492" s="508"/>
      <c r="E492" s="509"/>
      <c r="F492" s="511">
        <f t="shared" ref="F492" si="418">IF(E492="y",1,IF(E492="S",1,0))</f>
        <v>0</v>
      </c>
      <c r="G492" s="513">
        <f t="shared" ref="G492" si="419">IF(E492="S",1,0)</f>
        <v>0</v>
      </c>
      <c r="H492" s="515"/>
      <c r="I492" s="516"/>
      <c r="J492" s="519"/>
      <c r="K492" s="520"/>
      <c r="L492" s="523"/>
      <c r="M492" s="524"/>
      <c r="N492" s="537">
        <f t="shared" ref="N492" si="420">L492+J492</f>
        <v>0</v>
      </c>
      <c r="O492" s="538"/>
      <c r="P492" s="519"/>
      <c r="Q492" s="520"/>
      <c r="R492" s="523"/>
      <c r="S492" s="524"/>
      <c r="T492" s="527">
        <f t="shared" ref="T492" si="421">R492-P492</f>
        <v>0</v>
      </c>
      <c r="U492" s="528"/>
      <c r="V492" s="531"/>
      <c r="W492" s="516"/>
      <c r="X492" s="519"/>
      <c r="Y492" s="516"/>
      <c r="Z492" s="519"/>
      <c r="AA492" s="516"/>
      <c r="AB492" s="519"/>
      <c r="AC492" s="520"/>
      <c r="AD492" s="523"/>
      <c r="AE492" s="524"/>
      <c r="AF492" s="533"/>
      <c r="AG492" s="534"/>
      <c r="AH492" s="519"/>
      <c r="AI492" s="520"/>
      <c r="AJ492" s="523"/>
      <c r="AK492" s="524"/>
      <c r="AL492" s="527">
        <f t="shared" ref="AL492" si="422">IF(AH492=0,0,(AJ492/AH492)*100)</f>
        <v>0</v>
      </c>
      <c r="AM492" s="528"/>
      <c r="AN492" s="519"/>
      <c r="AO492" s="520"/>
      <c r="AP492" s="523"/>
      <c r="AQ492" s="524"/>
      <c r="AR492" s="527">
        <f t="shared" ref="AR492" si="423">IF(AN492=0,0,(AP492/AN492)*100)</f>
        <v>0</v>
      </c>
      <c r="AS492" s="528"/>
      <c r="AT492" s="541">
        <f t="shared" ref="AT492" si="424">AB492+AH492+AN492</f>
        <v>0</v>
      </c>
      <c r="AU492" s="542"/>
      <c r="AV492" s="545">
        <f t="shared" ref="AV492" si="425">AD492+AJ492+AP492</f>
        <v>0</v>
      </c>
      <c r="AW492" s="546"/>
      <c r="AX492" s="527">
        <f t="shared" ref="AX492" si="426">IF(AT492=0,0,(AV492/AT492)*100)</f>
        <v>0</v>
      </c>
      <c r="AY492" s="528"/>
      <c r="AZ492" s="519"/>
      <c r="BA492" s="520"/>
      <c r="BB492" s="523"/>
      <c r="BC492" s="524"/>
      <c r="BD492" s="527">
        <f t="shared" ref="BD492" si="427">IF(AZ492=0,0,(BB492/AZ492)*100)</f>
        <v>0</v>
      </c>
      <c r="BE492" s="528"/>
      <c r="BF492" s="541">
        <f t="shared" ref="BF492" si="428">AT492+AZ492</f>
        <v>0</v>
      </c>
      <c r="BG492" s="542"/>
      <c r="BH492" s="545">
        <f t="shared" ref="BH492" si="429">AV492+BB492</f>
        <v>0</v>
      </c>
      <c r="BI492" s="546"/>
      <c r="BJ492" s="527">
        <f t="shared" ref="BJ492" si="430">IF(BF492=0,0,(BH492/BF492)*100)</f>
        <v>0</v>
      </c>
      <c r="BK492" s="528"/>
      <c r="BL492" s="549">
        <f t="shared" ref="BL492" si="431">(AD492*2)+(AJ492*2)+(AP492*3)+BB492</f>
        <v>0</v>
      </c>
      <c r="BM492" s="550"/>
      <c r="BN492" s="551"/>
      <c r="BO492" s="499" t="e">
        <f>(BL492*BR$74)+(N492*BR$75)+(X492*BR$76)+(R492*BR$77)+(V492*BR$78)+(Z492*BR$79)</f>
        <v>#REF!</v>
      </c>
      <c r="BP492" s="501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06"/>
      <c r="C493" s="503" t="str">
        <f>IF(ROSTER!D$48="","",ROSTER!D$48)</f>
        <v/>
      </c>
      <c r="D493" s="504"/>
      <c r="E493" s="510"/>
      <c r="F493" s="512"/>
      <c r="G493" s="514"/>
      <c r="H493" s="517"/>
      <c r="I493" s="518"/>
      <c r="J493" s="521"/>
      <c r="K493" s="522"/>
      <c r="L493" s="525"/>
      <c r="M493" s="526"/>
      <c r="N493" s="539" t="s">
        <v>14</v>
      </c>
      <c r="O493" s="540"/>
      <c r="P493" s="521"/>
      <c r="Q493" s="522"/>
      <c r="R493" s="525"/>
      <c r="S493" s="526"/>
      <c r="T493" s="529"/>
      <c r="U493" s="530"/>
      <c r="V493" s="532"/>
      <c r="W493" s="518"/>
      <c r="X493" s="521"/>
      <c r="Y493" s="518"/>
      <c r="Z493" s="521"/>
      <c r="AA493" s="518"/>
      <c r="AB493" s="521"/>
      <c r="AC493" s="522"/>
      <c r="AD493" s="525"/>
      <c r="AE493" s="526"/>
      <c r="AF493" s="535"/>
      <c r="AG493" s="536"/>
      <c r="AH493" s="521"/>
      <c r="AI493" s="522"/>
      <c r="AJ493" s="525"/>
      <c r="AK493" s="526"/>
      <c r="AL493" s="529"/>
      <c r="AM493" s="530"/>
      <c r="AN493" s="521"/>
      <c r="AO493" s="522"/>
      <c r="AP493" s="525"/>
      <c r="AQ493" s="526"/>
      <c r="AR493" s="529"/>
      <c r="AS493" s="530"/>
      <c r="AT493" s="543"/>
      <c r="AU493" s="544"/>
      <c r="AV493" s="547"/>
      <c r="AW493" s="548"/>
      <c r="AX493" s="529"/>
      <c r="AY493" s="530"/>
      <c r="AZ493" s="521"/>
      <c r="BA493" s="522"/>
      <c r="BB493" s="525"/>
      <c r="BC493" s="526"/>
      <c r="BD493" s="529"/>
      <c r="BE493" s="530"/>
      <c r="BF493" s="543"/>
      <c r="BG493" s="544"/>
      <c r="BH493" s="547"/>
      <c r="BI493" s="548"/>
      <c r="BJ493" s="529"/>
      <c r="BK493" s="530"/>
      <c r="BL493" s="552"/>
      <c r="BM493" s="553"/>
      <c r="BN493" s="554"/>
      <c r="BO493" s="500"/>
      <c r="BP493" s="502"/>
      <c r="BQ493" s="54"/>
      <c r="BR493" s="54"/>
      <c r="BS493" s="54"/>
    </row>
    <row r="494" spans="1:71" ht="21.75" customHeight="1" x14ac:dyDescent="0.2">
      <c r="A494" s="54"/>
      <c r="B494" s="505" t="str">
        <f>IF(ROSTER!B50="","",ROSTER!B50)</f>
        <v/>
      </c>
      <c r="C494" s="507" t="str">
        <f>IF(ROSTER!C$50="","",ROSTER!C$50)</f>
        <v/>
      </c>
      <c r="D494" s="508"/>
      <c r="E494" s="509"/>
      <c r="F494" s="511">
        <f t="shared" ref="F494" si="432">IF(E494="y",1,IF(E494="S",1,0))</f>
        <v>0</v>
      </c>
      <c r="G494" s="513">
        <f t="shared" ref="G494" si="433">IF(E494="S",1,0)</f>
        <v>0</v>
      </c>
      <c r="H494" s="515"/>
      <c r="I494" s="516"/>
      <c r="J494" s="519"/>
      <c r="K494" s="520"/>
      <c r="L494" s="523"/>
      <c r="M494" s="524"/>
      <c r="N494" s="537">
        <f t="shared" ref="N494" si="434">L494+J494</f>
        <v>0</v>
      </c>
      <c r="O494" s="538"/>
      <c r="P494" s="519"/>
      <c r="Q494" s="520"/>
      <c r="R494" s="523"/>
      <c r="S494" s="524"/>
      <c r="T494" s="527">
        <f t="shared" ref="T494" si="435">R494-P494</f>
        <v>0</v>
      </c>
      <c r="U494" s="528"/>
      <c r="V494" s="531"/>
      <c r="W494" s="516"/>
      <c r="X494" s="519"/>
      <c r="Y494" s="516"/>
      <c r="Z494" s="519"/>
      <c r="AA494" s="516"/>
      <c r="AB494" s="519"/>
      <c r="AC494" s="520"/>
      <c r="AD494" s="523"/>
      <c r="AE494" s="524"/>
      <c r="AF494" s="533"/>
      <c r="AG494" s="534"/>
      <c r="AH494" s="519"/>
      <c r="AI494" s="520"/>
      <c r="AJ494" s="523"/>
      <c r="AK494" s="524"/>
      <c r="AL494" s="527">
        <f t="shared" ref="AL494" si="436">IF(AH494=0,0,(AJ494/AH494)*100)</f>
        <v>0</v>
      </c>
      <c r="AM494" s="528"/>
      <c r="AN494" s="519"/>
      <c r="AO494" s="520"/>
      <c r="AP494" s="523"/>
      <c r="AQ494" s="524"/>
      <c r="AR494" s="527">
        <f t="shared" ref="AR494" si="437">IF(AN494=0,0,(AP494/AN494)*100)</f>
        <v>0</v>
      </c>
      <c r="AS494" s="528"/>
      <c r="AT494" s="541">
        <f t="shared" ref="AT494" si="438">AB494+AH494+AN494</f>
        <v>0</v>
      </c>
      <c r="AU494" s="542"/>
      <c r="AV494" s="545">
        <f t="shared" ref="AV494" si="439">AD494+AJ494+AP494</f>
        <v>0</v>
      </c>
      <c r="AW494" s="546"/>
      <c r="AX494" s="527">
        <f t="shared" ref="AX494" si="440">IF(AT494=0,0,(AV494/AT494)*100)</f>
        <v>0</v>
      </c>
      <c r="AY494" s="528"/>
      <c r="AZ494" s="519"/>
      <c r="BA494" s="520"/>
      <c r="BB494" s="523"/>
      <c r="BC494" s="524"/>
      <c r="BD494" s="527">
        <f t="shared" ref="BD494" si="441">IF(AZ494=0,0,(BB494/AZ494)*100)</f>
        <v>0</v>
      </c>
      <c r="BE494" s="528"/>
      <c r="BF494" s="541">
        <f t="shared" ref="BF494" si="442">AT494+AZ494</f>
        <v>0</v>
      </c>
      <c r="BG494" s="542"/>
      <c r="BH494" s="545">
        <f t="shared" ref="BH494" si="443">AV494+BB494</f>
        <v>0</v>
      </c>
      <c r="BI494" s="546"/>
      <c r="BJ494" s="527">
        <f t="shared" ref="BJ494" si="444">IF(BF494=0,0,(BH494/BF494)*100)</f>
        <v>0</v>
      </c>
      <c r="BK494" s="528"/>
      <c r="BL494" s="549">
        <f t="shared" ref="BL494" si="445">(AD494*2)+(AJ494*2)+(AP494*3)+BB494</f>
        <v>0</v>
      </c>
      <c r="BM494" s="550"/>
      <c r="BN494" s="551"/>
      <c r="BO494" s="499" t="e">
        <f>(BL494*BR$74)+(N494*BR$75)+(X494*BR$76)+(R494*BR$77)+(V494*BR$78)+(Z494*BR$79)</f>
        <v>#REF!</v>
      </c>
      <c r="BP494" s="501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06"/>
      <c r="C495" s="503" t="str">
        <f>IF(ROSTER!D$50="","",ROSTER!D$50)</f>
        <v/>
      </c>
      <c r="D495" s="504"/>
      <c r="E495" s="510"/>
      <c r="F495" s="512"/>
      <c r="G495" s="514"/>
      <c r="H495" s="517"/>
      <c r="I495" s="518"/>
      <c r="J495" s="521"/>
      <c r="K495" s="522"/>
      <c r="L495" s="525"/>
      <c r="M495" s="526"/>
      <c r="N495" s="539" t="s">
        <v>14</v>
      </c>
      <c r="O495" s="540"/>
      <c r="P495" s="521"/>
      <c r="Q495" s="522"/>
      <c r="R495" s="525"/>
      <c r="S495" s="526"/>
      <c r="T495" s="529"/>
      <c r="U495" s="530"/>
      <c r="V495" s="532"/>
      <c r="W495" s="518"/>
      <c r="X495" s="521"/>
      <c r="Y495" s="518"/>
      <c r="Z495" s="521"/>
      <c r="AA495" s="518"/>
      <c r="AB495" s="521"/>
      <c r="AC495" s="522"/>
      <c r="AD495" s="525"/>
      <c r="AE495" s="526"/>
      <c r="AF495" s="535"/>
      <c r="AG495" s="536"/>
      <c r="AH495" s="521"/>
      <c r="AI495" s="522"/>
      <c r="AJ495" s="525"/>
      <c r="AK495" s="526"/>
      <c r="AL495" s="529"/>
      <c r="AM495" s="530"/>
      <c r="AN495" s="521"/>
      <c r="AO495" s="522"/>
      <c r="AP495" s="525"/>
      <c r="AQ495" s="526"/>
      <c r="AR495" s="529"/>
      <c r="AS495" s="530"/>
      <c r="AT495" s="543"/>
      <c r="AU495" s="544"/>
      <c r="AV495" s="547"/>
      <c r="AW495" s="548"/>
      <c r="AX495" s="529"/>
      <c r="AY495" s="530"/>
      <c r="AZ495" s="521"/>
      <c r="BA495" s="522"/>
      <c r="BB495" s="525"/>
      <c r="BC495" s="526"/>
      <c r="BD495" s="529"/>
      <c r="BE495" s="530"/>
      <c r="BF495" s="543"/>
      <c r="BG495" s="544"/>
      <c r="BH495" s="547"/>
      <c r="BI495" s="548"/>
      <c r="BJ495" s="529"/>
      <c r="BK495" s="530"/>
      <c r="BL495" s="552"/>
      <c r="BM495" s="553"/>
      <c r="BN495" s="554"/>
      <c r="BO495" s="500"/>
      <c r="BP495" s="502"/>
      <c r="BQ495" s="54"/>
      <c r="BR495" s="54"/>
      <c r="BS495" s="54"/>
    </row>
    <row r="496" spans="1:71" s="335" customFormat="1" ht="33.5" customHeight="1" x14ac:dyDescent="0.35">
      <c r="A496" s="333"/>
      <c r="B496" s="631"/>
      <c r="C496" s="627"/>
      <c r="D496" s="627" t="s">
        <v>10</v>
      </c>
      <c r="E496" s="628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49"/>
      <c r="BL496" s="643">
        <f>SUM(BL452:BN495)</f>
        <v>32</v>
      </c>
      <c r="BM496" s="644"/>
      <c r="BN496" s="645"/>
      <c r="BO496" s="499" t="e">
        <f>(BL496*BR$74)+(N496*BR$75)+(X496*BR$76)+(R496*BR$77)+(V496*BR$78)+(Z496*BR$79)</f>
        <v>#REF!</v>
      </c>
      <c r="BP496" s="501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32"/>
      <c r="C497" s="629"/>
      <c r="D497" s="629"/>
      <c r="E497" s="630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50"/>
      <c r="BL497" s="646"/>
      <c r="BM497" s="647"/>
      <c r="BN497" s="648"/>
      <c r="BO497" s="500"/>
      <c r="BP497" s="502"/>
      <c r="BQ497" s="333"/>
      <c r="BR497" s="333"/>
      <c r="BS497" s="333"/>
    </row>
    <row r="498" spans="1:71" s="341" customFormat="1" ht="48.25" customHeight="1" thickBot="1" x14ac:dyDescent="0.4">
      <c r="A498" s="337"/>
      <c r="B498" s="637"/>
      <c r="C498" s="587"/>
      <c r="D498" s="587" t="s">
        <v>13</v>
      </c>
      <c r="E498" s="588"/>
      <c r="F498" s="338"/>
      <c r="G498" s="334"/>
      <c r="H498" s="585"/>
      <c r="I498" s="586"/>
      <c r="J498" s="625"/>
      <c r="K498" s="626"/>
      <c r="L498" s="623"/>
      <c r="M498" s="624"/>
      <c r="N498" s="633">
        <f>J498+L498</f>
        <v>0</v>
      </c>
      <c r="O498" s="634"/>
      <c r="P498" s="625"/>
      <c r="Q498" s="626"/>
      <c r="R498" s="623"/>
      <c r="S498" s="626"/>
      <c r="T498" s="589">
        <f>R498-P498</f>
        <v>0</v>
      </c>
      <c r="U498" s="590"/>
      <c r="V498" s="625"/>
      <c r="W498" s="638"/>
      <c r="X498" s="639"/>
      <c r="Y498" s="640"/>
      <c r="Z498" s="625"/>
      <c r="AA498" s="638"/>
      <c r="AB498" s="625"/>
      <c r="AC498" s="626"/>
      <c r="AD498" s="623"/>
      <c r="AE498" s="624"/>
      <c r="AF498" s="635">
        <f>IF(AB498=0,0,(AD498/AB498)*100)</f>
        <v>0</v>
      </c>
      <c r="AG498" s="636"/>
      <c r="AH498" s="625"/>
      <c r="AI498" s="626"/>
      <c r="AJ498" s="623"/>
      <c r="AK498" s="624"/>
      <c r="AL498" s="589">
        <f>IF(AH498=0,0,(AJ498/AH498)*100)</f>
        <v>0</v>
      </c>
      <c r="AM498" s="590"/>
      <c r="AN498" s="625"/>
      <c r="AO498" s="626"/>
      <c r="AP498" s="623"/>
      <c r="AQ498" s="624"/>
      <c r="AR498" s="589">
        <f>IF(AN498=0,0,(AP498/AN498)*100)</f>
        <v>0</v>
      </c>
      <c r="AS498" s="590"/>
      <c r="AT498" s="609">
        <f>AB498+AH498+AN498</f>
        <v>0</v>
      </c>
      <c r="AU498" s="610"/>
      <c r="AV498" s="607">
        <f>AD498+AJ498+AP498</f>
        <v>0</v>
      </c>
      <c r="AW498" s="608"/>
      <c r="AX498" s="589">
        <f>IF(AT498=0,0,(AV498/AT498)*100)</f>
        <v>0</v>
      </c>
      <c r="AY498" s="590"/>
      <c r="AZ498" s="625"/>
      <c r="BA498" s="626"/>
      <c r="BB498" s="623"/>
      <c r="BC498" s="624"/>
      <c r="BD498" s="589">
        <f>IF(AZ498=0,0,(BB498/AZ498)*100)</f>
        <v>0</v>
      </c>
      <c r="BE498" s="590"/>
      <c r="BF498" s="609">
        <f>AT498+AZ498</f>
        <v>0</v>
      </c>
      <c r="BG498" s="610"/>
      <c r="BH498" s="607">
        <f>AV498+BB498</f>
        <v>0</v>
      </c>
      <c r="BI498" s="608"/>
      <c r="BJ498" s="589">
        <f>IF(BF498=0,0,(BH498/BF498)*100)</f>
        <v>0</v>
      </c>
      <c r="BK498" s="590"/>
      <c r="BL498" s="604"/>
      <c r="BM498" s="605"/>
      <c r="BN498" s="606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9" t="s">
        <v>95</v>
      </c>
      <c r="E499" s="620"/>
      <c r="F499" s="344"/>
      <c r="G499" s="344"/>
      <c r="H499" s="343"/>
      <c r="I499" s="343"/>
      <c r="J499" s="616">
        <f>IF((J496+L498)=0,0,J496/(J496+L498)*100)</f>
        <v>100</v>
      </c>
      <c r="K499" s="618"/>
      <c r="L499" s="616">
        <f>IF((L496+J498)=0,0,L496/(L496+J498)*100)</f>
        <v>100</v>
      </c>
      <c r="M499" s="618"/>
      <c r="N499" s="616">
        <f>IF((N496+N498)=0,0,N496/(N496+N498)*100)</f>
        <v>100</v>
      </c>
      <c r="O499" s="617"/>
      <c r="P499" s="611"/>
      <c r="Q499" s="583"/>
      <c r="R499" s="583"/>
      <c r="S499" s="583"/>
      <c r="T499" s="612"/>
      <c r="U499" s="612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14" t="s">
        <v>62</v>
      </c>
      <c r="C501" s="615"/>
      <c r="D501" s="613" t="s">
        <v>54</v>
      </c>
      <c r="E501" s="613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21" t="s">
        <v>117</v>
      </c>
      <c r="BC501" s="622"/>
      <c r="BD501" s="622"/>
      <c r="BE501" s="642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21" t="s">
        <v>47</v>
      </c>
      <c r="C503" s="622"/>
      <c r="D503" s="613" t="s">
        <v>55</v>
      </c>
      <c r="E503" s="613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21" t="s">
        <v>118</v>
      </c>
      <c r="BC503" s="622"/>
      <c r="BD503" s="622"/>
      <c r="BE503" s="642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41" t="s">
        <v>11</v>
      </c>
      <c r="AF508" s="641"/>
      <c r="AG508" s="641"/>
      <c r="AH508" s="641"/>
      <c r="AI508" s="641"/>
      <c r="AJ508" s="641"/>
      <c r="AK508" s="641"/>
      <c r="AL508" s="641"/>
      <c r="AM508" s="64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651"/>
      <c r="BL508" s="651"/>
      <c r="BM508" s="651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51"/>
      <c r="F510" s="651"/>
      <c r="G510" s="651"/>
      <c r="H510" s="651"/>
      <c r="I510" s="651"/>
      <c r="J510" s="651"/>
      <c r="K510" s="651"/>
      <c r="L510" s="651"/>
      <c r="M510" s="651"/>
      <c r="N510" s="651"/>
      <c r="O510" s="651"/>
      <c r="P510" s="651"/>
      <c r="Q510" s="651"/>
      <c r="R510" s="651"/>
      <c r="S510" s="651"/>
      <c r="T510" s="651"/>
      <c r="U510" s="651"/>
      <c r="V510" s="651"/>
      <c r="W510" s="651"/>
      <c r="X510" s="651"/>
      <c r="Y510" s="651"/>
      <c r="Z510" s="651"/>
      <c r="AA510" s="651"/>
      <c r="AB510" s="651"/>
      <c r="AC510" s="651"/>
      <c r="AD510" s="198"/>
      <c r="AE510" s="239" t="s">
        <v>19</v>
      </c>
      <c r="AF510" s="239"/>
      <c r="AG510" s="239"/>
      <c r="AH510" s="641" t="s">
        <v>19</v>
      </c>
      <c r="AI510" s="641"/>
      <c r="AJ510" s="641"/>
      <c r="AK510" s="641"/>
      <c r="AL510" s="641"/>
      <c r="AM510" s="64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41" t="s">
        <v>12</v>
      </c>
      <c r="BB510" s="641"/>
      <c r="BC510" s="641"/>
      <c r="BD510" s="652">
        <v>44473</v>
      </c>
      <c r="BE510" s="652"/>
      <c r="BF510" s="652"/>
      <c r="BG510" s="652"/>
      <c r="BH510" s="652"/>
      <c r="BI510" s="652"/>
      <c r="BJ510" s="652"/>
      <c r="BK510" s="652"/>
      <c r="BL510" s="652"/>
      <c r="BM510" s="652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53" t="s">
        <v>119</v>
      </c>
      <c r="BM513" s="654"/>
      <c r="BN513" s="655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56"/>
      <c r="BM514" s="657"/>
      <c r="BN514" s="658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07" t="str">
        <f>IF(ROSTER!C$8="","",ROSTER!C$8)</f>
        <v>Shaylee</v>
      </c>
      <c r="D515" s="508"/>
      <c r="E515" s="509"/>
      <c r="F515" s="511">
        <f>IF(E515="y",1,IF(E515="S",1,0))</f>
        <v>0</v>
      </c>
      <c r="G515" s="513">
        <f>IF(E515="S",1,0)</f>
        <v>0</v>
      </c>
      <c r="H515" s="515"/>
      <c r="I515" s="516"/>
      <c r="J515" s="519"/>
      <c r="K515" s="520"/>
      <c r="L515" s="523">
        <v>3</v>
      </c>
      <c r="M515" s="524"/>
      <c r="N515" s="537">
        <f>L515+J515</f>
        <v>3</v>
      </c>
      <c r="O515" s="538"/>
      <c r="P515" s="519"/>
      <c r="Q515" s="520"/>
      <c r="R515" s="523">
        <v>5</v>
      </c>
      <c r="S515" s="524"/>
      <c r="T515" s="527">
        <f>R515-P515</f>
        <v>5</v>
      </c>
      <c r="U515" s="528"/>
      <c r="V515" s="531">
        <v>1</v>
      </c>
      <c r="W515" s="516"/>
      <c r="X515" s="519">
        <v>4</v>
      </c>
      <c r="Y515" s="516"/>
      <c r="Z515" s="519"/>
      <c r="AA515" s="516"/>
      <c r="AB515" s="519"/>
      <c r="AC515" s="520"/>
      <c r="AD515" s="523"/>
      <c r="AE515" s="524"/>
      <c r="AF515" s="533">
        <f>IF(AB515=0,0,(AD515/AB515)*100)</f>
        <v>0</v>
      </c>
      <c r="AG515" s="534"/>
      <c r="AH515" s="519">
        <v>13</v>
      </c>
      <c r="AI515" s="520"/>
      <c r="AJ515" s="523">
        <v>7</v>
      </c>
      <c r="AK515" s="524"/>
      <c r="AL515" s="527">
        <f>IF(AH515=0,0,(AJ515/AH515)*100)</f>
        <v>53.846153846153847</v>
      </c>
      <c r="AM515" s="528"/>
      <c r="AN515" s="519">
        <v>5</v>
      </c>
      <c r="AO515" s="520"/>
      <c r="AP515" s="523">
        <v>1</v>
      </c>
      <c r="AQ515" s="524"/>
      <c r="AR515" s="527">
        <f>IF(AN515=0,0,(AP515/AN515)*100)</f>
        <v>20</v>
      </c>
      <c r="AS515" s="528"/>
      <c r="AT515" s="541">
        <f>AB515+AH515+AN515</f>
        <v>18</v>
      </c>
      <c r="AU515" s="542"/>
      <c r="AV515" s="545">
        <f>AD515+AJ515+AP515</f>
        <v>8</v>
      </c>
      <c r="AW515" s="546"/>
      <c r="AX515" s="527">
        <f>IF(AT515=0,0,(AV515/AT515)*100)</f>
        <v>44.444444444444443</v>
      </c>
      <c r="AY515" s="528"/>
      <c r="AZ515" s="519"/>
      <c r="BA515" s="520"/>
      <c r="BB515" s="523"/>
      <c r="BC515" s="524"/>
      <c r="BD515" s="527">
        <f>IF(AZ515=0,0,(BB515/AZ515)*100)</f>
        <v>0</v>
      </c>
      <c r="BE515" s="528"/>
      <c r="BF515" s="541">
        <f>AT515+AZ515</f>
        <v>18</v>
      </c>
      <c r="BG515" s="542"/>
      <c r="BH515" s="545">
        <f>AV515+BB515</f>
        <v>8</v>
      </c>
      <c r="BI515" s="546"/>
      <c r="BJ515" s="527">
        <f>IF(BF515=0,0,(BH515/BF515)*100)</f>
        <v>44.444444444444443</v>
      </c>
      <c r="BK515" s="528"/>
      <c r="BL515" s="549">
        <f>(AD515*2)+(AJ515*2)+(AP515*3)+BB515</f>
        <v>17</v>
      </c>
      <c r="BM515" s="550"/>
      <c r="BN515" s="551"/>
      <c r="BO515" s="501" t="e">
        <f>(BL515*BR$515)+(N515*BR$516)+(X515*BR$517)+(R515*BR$518)+(V515*BR$519)+(Z515*BR$520)</f>
        <v>#REF!</v>
      </c>
      <c r="BP515" s="501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03" t="str">
        <f>IF(ROSTER!D$8="","",ROSTER!D$8)</f>
        <v>Gonzales</v>
      </c>
      <c r="D516" s="504"/>
      <c r="E516" s="510"/>
      <c r="F516" s="512"/>
      <c r="G516" s="514"/>
      <c r="H516" s="517"/>
      <c r="I516" s="518"/>
      <c r="J516" s="521"/>
      <c r="K516" s="522"/>
      <c r="L516" s="525"/>
      <c r="M516" s="526"/>
      <c r="N516" s="539" t="s">
        <v>14</v>
      </c>
      <c r="O516" s="540"/>
      <c r="P516" s="521"/>
      <c r="Q516" s="522"/>
      <c r="R516" s="525"/>
      <c r="S516" s="526"/>
      <c r="T516" s="529"/>
      <c r="U516" s="530"/>
      <c r="V516" s="532"/>
      <c r="W516" s="518"/>
      <c r="X516" s="521"/>
      <c r="Y516" s="518"/>
      <c r="Z516" s="521"/>
      <c r="AA516" s="518"/>
      <c r="AB516" s="521"/>
      <c r="AC516" s="522"/>
      <c r="AD516" s="525"/>
      <c r="AE516" s="526"/>
      <c r="AF516" s="535"/>
      <c r="AG516" s="536"/>
      <c r="AH516" s="521"/>
      <c r="AI516" s="522"/>
      <c r="AJ516" s="525"/>
      <c r="AK516" s="526"/>
      <c r="AL516" s="529"/>
      <c r="AM516" s="530"/>
      <c r="AN516" s="521"/>
      <c r="AO516" s="522"/>
      <c r="AP516" s="525"/>
      <c r="AQ516" s="526"/>
      <c r="AR516" s="529"/>
      <c r="AS516" s="530"/>
      <c r="AT516" s="543"/>
      <c r="AU516" s="544"/>
      <c r="AV516" s="547"/>
      <c r="AW516" s="548"/>
      <c r="AX516" s="529"/>
      <c r="AY516" s="530"/>
      <c r="AZ516" s="521"/>
      <c r="BA516" s="522"/>
      <c r="BB516" s="525"/>
      <c r="BC516" s="526"/>
      <c r="BD516" s="529"/>
      <c r="BE516" s="530"/>
      <c r="BF516" s="543"/>
      <c r="BG516" s="544"/>
      <c r="BH516" s="547"/>
      <c r="BI516" s="548"/>
      <c r="BJ516" s="529"/>
      <c r="BK516" s="530"/>
      <c r="BL516" s="552"/>
      <c r="BM516" s="553"/>
      <c r="BN516" s="554"/>
      <c r="BO516" s="502"/>
      <c r="BP516" s="502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07" t="str">
        <f>IF(ROSTER!C$10="","",ROSTER!C$10)</f>
        <v>Nani</v>
      </c>
      <c r="D517" s="508"/>
      <c r="E517" s="509"/>
      <c r="F517" s="511">
        <f>IF(E517="y",1,IF(E517="S",1,0))</f>
        <v>0</v>
      </c>
      <c r="G517" s="513">
        <f>IF(E517="S",1,0)</f>
        <v>0</v>
      </c>
      <c r="H517" s="515"/>
      <c r="I517" s="516"/>
      <c r="J517" s="519">
        <v>1</v>
      </c>
      <c r="K517" s="520"/>
      <c r="L517" s="523"/>
      <c r="M517" s="524"/>
      <c r="N517" s="537">
        <f>L517+J517</f>
        <v>1</v>
      </c>
      <c r="O517" s="538"/>
      <c r="P517" s="519">
        <v>3</v>
      </c>
      <c r="Q517" s="520"/>
      <c r="R517" s="523">
        <v>1</v>
      </c>
      <c r="S517" s="524"/>
      <c r="T517" s="527">
        <f t="shared" ref="T517" si="456">R517-P517</f>
        <v>-2</v>
      </c>
      <c r="U517" s="528"/>
      <c r="V517" s="531"/>
      <c r="W517" s="516"/>
      <c r="X517" s="519">
        <v>4</v>
      </c>
      <c r="Y517" s="516"/>
      <c r="Z517" s="519"/>
      <c r="AA517" s="516"/>
      <c r="AB517" s="519"/>
      <c r="AC517" s="520"/>
      <c r="AD517" s="523"/>
      <c r="AE517" s="524"/>
      <c r="AF517" s="533">
        <f>IF(AB517=0,0,(AD517/AB517)*100)</f>
        <v>0</v>
      </c>
      <c r="AG517" s="534"/>
      <c r="AH517" s="519"/>
      <c r="AI517" s="520"/>
      <c r="AJ517" s="523"/>
      <c r="AK517" s="524"/>
      <c r="AL517" s="527">
        <f>IF(AH517=0,0,(AJ517/AH517)*100)</f>
        <v>0</v>
      </c>
      <c r="AM517" s="528"/>
      <c r="AN517" s="519">
        <v>3</v>
      </c>
      <c r="AO517" s="520"/>
      <c r="AP517" s="523">
        <v>2</v>
      </c>
      <c r="AQ517" s="524"/>
      <c r="AR517" s="527">
        <f>IF(AN517=0,0,(AP517/AN517)*100)</f>
        <v>66.666666666666657</v>
      </c>
      <c r="AS517" s="528"/>
      <c r="AT517" s="541">
        <f>AB517+AH517+AN517</f>
        <v>3</v>
      </c>
      <c r="AU517" s="542"/>
      <c r="AV517" s="545">
        <f>AD517+AJ517+AP517</f>
        <v>2</v>
      </c>
      <c r="AW517" s="546"/>
      <c r="AX517" s="527">
        <f>IF(AT517=0,0,(AV517/AT517)*100)</f>
        <v>66.666666666666657</v>
      </c>
      <c r="AY517" s="528"/>
      <c r="AZ517" s="519"/>
      <c r="BA517" s="520"/>
      <c r="BB517" s="523"/>
      <c r="BC517" s="524"/>
      <c r="BD517" s="527">
        <f>IF(AZ517=0,0,(BB517/AZ517)*100)</f>
        <v>0</v>
      </c>
      <c r="BE517" s="528"/>
      <c r="BF517" s="541">
        <f>AT517+AZ517</f>
        <v>3</v>
      </c>
      <c r="BG517" s="542"/>
      <c r="BH517" s="545">
        <f>AV517+BB517</f>
        <v>2</v>
      </c>
      <c r="BI517" s="546"/>
      <c r="BJ517" s="527">
        <f>IF(BF517=0,0,(BH517/BF517)*100)</f>
        <v>66.666666666666657</v>
      </c>
      <c r="BK517" s="528"/>
      <c r="BL517" s="549">
        <f>(AD517*2)+(AJ517*2)+(AP517*3)+BB517</f>
        <v>6</v>
      </c>
      <c r="BM517" s="550"/>
      <c r="BN517" s="551"/>
      <c r="BO517" s="501" t="e">
        <f>(BL517*BR$515)+(N517*BR$516)+(X517*BR$517)+(R517*BR$518)+(V517*BR$519)+(Z517*BR$520)</f>
        <v>#REF!</v>
      </c>
      <c r="BP517" s="501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03" t="str">
        <f>IF(ROSTER!D$10="","",ROSTER!D$10)</f>
        <v>Falatea</v>
      </c>
      <c r="D518" s="504"/>
      <c r="E518" s="510"/>
      <c r="F518" s="512"/>
      <c r="G518" s="514"/>
      <c r="H518" s="517"/>
      <c r="I518" s="518"/>
      <c r="J518" s="521"/>
      <c r="K518" s="522"/>
      <c r="L518" s="525"/>
      <c r="M518" s="526"/>
      <c r="N518" s="539" t="s">
        <v>14</v>
      </c>
      <c r="O518" s="540"/>
      <c r="P518" s="521"/>
      <c r="Q518" s="522"/>
      <c r="R518" s="525"/>
      <c r="S518" s="526"/>
      <c r="T518" s="529"/>
      <c r="U518" s="530"/>
      <c r="V518" s="532"/>
      <c r="W518" s="518"/>
      <c r="X518" s="521"/>
      <c r="Y518" s="518"/>
      <c r="Z518" s="521"/>
      <c r="AA518" s="518"/>
      <c r="AB518" s="521"/>
      <c r="AC518" s="522"/>
      <c r="AD518" s="525"/>
      <c r="AE518" s="526"/>
      <c r="AF518" s="535"/>
      <c r="AG518" s="536"/>
      <c r="AH518" s="521"/>
      <c r="AI518" s="522"/>
      <c r="AJ518" s="525"/>
      <c r="AK518" s="526"/>
      <c r="AL518" s="529"/>
      <c r="AM518" s="530"/>
      <c r="AN518" s="521"/>
      <c r="AO518" s="522"/>
      <c r="AP518" s="525"/>
      <c r="AQ518" s="526"/>
      <c r="AR518" s="529"/>
      <c r="AS518" s="530"/>
      <c r="AT518" s="543"/>
      <c r="AU518" s="544"/>
      <c r="AV518" s="547"/>
      <c r="AW518" s="548"/>
      <c r="AX518" s="529"/>
      <c r="AY518" s="530"/>
      <c r="AZ518" s="521"/>
      <c r="BA518" s="522"/>
      <c r="BB518" s="525"/>
      <c r="BC518" s="526"/>
      <c r="BD518" s="529"/>
      <c r="BE518" s="530"/>
      <c r="BF518" s="543"/>
      <c r="BG518" s="544"/>
      <c r="BH518" s="547"/>
      <c r="BI518" s="548"/>
      <c r="BJ518" s="529"/>
      <c r="BK518" s="530"/>
      <c r="BL518" s="552"/>
      <c r="BM518" s="553"/>
      <c r="BN518" s="554"/>
      <c r="BO518" s="502"/>
      <c r="BP518" s="502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05" t="str">
        <f>IF(ROSTER!B12="","",ROSTER!B12)</f>
        <v>20</v>
      </c>
      <c r="C519" s="507" t="str">
        <f>IF(ROSTER!C$12="","",ROSTER!C$12)</f>
        <v>Devry</v>
      </c>
      <c r="D519" s="508"/>
      <c r="E519" s="509"/>
      <c r="F519" s="511">
        <f>IF(E519="y",1,IF(E519="S",1,0))</f>
        <v>0</v>
      </c>
      <c r="G519" s="513">
        <f>IF(E519="S",1,0)</f>
        <v>0</v>
      </c>
      <c r="H519" s="515"/>
      <c r="I519" s="516"/>
      <c r="J519" s="519">
        <v>2</v>
      </c>
      <c r="K519" s="520"/>
      <c r="L519" s="523"/>
      <c r="M519" s="524"/>
      <c r="N519" s="537">
        <f>L519+J519</f>
        <v>2</v>
      </c>
      <c r="O519" s="538"/>
      <c r="P519" s="519">
        <v>1</v>
      </c>
      <c r="Q519" s="520"/>
      <c r="R519" s="523"/>
      <c r="S519" s="524"/>
      <c r="T519" s="527">
        <f t="shared" ref="T519" si="457">R519-P519</f>
        <v>-1</v>
      </c>
      <c r="U519" s="528"/>
      <c r="V519" s="531"/>
      <c r="W519" s="516"/>
      <c r="X519" s="519">
        <v>1</v>
      </c>
      <c r="Y519" s="516"/>
      <c r="Z519" s="519"/>
      <c r="AA519" s="516"/>
      <c r="AB519" s="519"/>
      <c r="AC519" s="520"/>
      <c r="AD519" s="523"/>
      <c r="AE519" s="524"/>
      <c r="AF519" s="533">
        <f>IF(AB519=0,0,(AD519/AB519)*100)</f>
        <v>0</v>
      </c>
      <c r="AG519" s="534"/>
      <c r="AH519" s="519">
        <v>2</v>
      </c>
      <c r="AI519" s="520"/>
      <c r="AJ519" s="523">
        <v>0</v>
      </c>
      <c r="AK519" s="524"/>
      <c r="AL519" s="527">
        <f>IF(AH519=0,0,(AJ519/AH519)*100)</f>
        <v>0</v>
      </c>
      <c r="AM519" s="528"/>
      <c r="AN519" s="519">
        <v>2</v>
      </c>
      <c r="AO519" s="520"/>
      <c r="AP519" s="523">
        <v>0</v>
      </c>
      <c r="AQ519" s="524"/>
      <c r="AR519" s="527">
        <f>IF(AN519=0,0,(AP519/AN519)*100)</f>
        <v>0</v>
      </c>
      <c r="AS519" s="528"/>
      <c r="AT519" s="541">
        <f>AB519+AH519+AN519</f>
        <v>4</v>
      </c>
      <c r="AU519" s="542"/>
      <c r="AV519" s="545">
        <f>AD519+AJ519+AP519</f>
        <v>0</v>
      </c>
      <c r="AW519" s="546"/>
      <c r="AX519" s="527">
        <f>IF(AT519=0,0,(AV519/AT519)*100)</f>
        <v>0</v>
      </c>
      <c r="AY519" s="528"/>
      <c r="AZ519" s="519"/>
      <c r="BA519" s="520"/>
      <c r="BB519" s="523"/>
      <c r="BC519" s="524"/>
      <c r="BD519" s="527">
        <f>IF(AZ519=0,0,(BB519/AZ519)*100)</f>
        <v>0</v>
      </c>
      <c r="BE519" s="528"/>
      <c r="BF519" s="541">
        <f>AT519+AZ519</f>
        <v>4</v>
      </c>
      <c r="BG519" s="542"/>
      <c r="BH519" s="545">
        <f>AV519+BB519</f>
        <v>0</v>
      </c>
      <c r="BI519" s="546"/>
      <c r="BJ519" s="527">
        <f>IF(BF519=0,0,(BH519/BF519)*100)</f>
        <v>0</v>
      </c>
      <c r="BK519" s="528"/>
      <c r="BL519" s="549">
        <f>(AD519*2)+(AJ519*2)+(AP519*3)+BB519</f>
        <v>0</v>
      </c>
      <c r="BM519" s="550"/>
      <c r="BN519" s="551"/>
      <c r="BO519" s="501" t="e">
        <f>(BL519*BR$515)+(N519*BR$516)+(X519*BR$517)+(R519*BR$518)+(V519*BR$519)+(Z519*BR$520)</f>
        <v>#REF!</v>
      </c>
      <c r="BP519" s="501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06"/>
      <c r="C520" s="503" t="str">
        <f>IF(ROSTER!D$12="","",ROSTER!D$12)</f>
        <v>Millett</v>
      </c>
      <c r="D520" s="504"/>
      <c r="E520" s="510"/>
      <c r="F520" s="512"/>
      <c r="G520" s="514"/>
      <c r="H520" s="517"/>
      <c r="I520" s="518"/>
      <c r="J520" s="521"/>
      <c r="K520" s="522"/>
      <c r="L520" s="525"/>
      <c r="M520" s="526"/>
      <c r="N520" s="539" t="s">
        <v>14</v>
      </c>
      <c r="O520" s="540"/>
      <c r="P520" s="521"/>
      <c r="Q520" s="522"/>
      <c r="R520" s="525"/>
      <c r="S520" s="526"/>
      <c r="T520" s="529"/>
      <c r="U520" s="530"/>
      <c r="V520" s="532"/>
      <c r="W520" s="518"/>
      <c r="X520" s="521"/>
      <c r="Y520" s="518"/>
      <c r="Z520" s="521"/>
      <c r="AA520" s="518"/>
      <c r="AB520" s="521"/>
      <c r="AC520" s="522"/>
      <c r="AD520" s="525"/>
      <c r="AE520" s="526"/>
      <c r="AF520" s="535"/>
      <c r="AG520" s="536"/>
      <c r="AH520" s="521"/>
      <c r="AI520" s="522"/>
      <c r="AJ520" s="525"/>
      <c r="AK520" s="526"/>
      <c r="AL520" s="529"/>
      <c r="AM520" s="530"/>
      <c r="AN520" s="521"/>
      <c r="AO520" s="522"/>
      <c r="AP520" s="525"/>
      <c r="AQ520" s="526"/>
      <c r="AR520" s="529"/>
      <c r="AS520" s="530"/>
      <c r="AT520" s="543"/>
      <c r="AU520" s="544"/>
      <c r="AV520" s="547"/>
      <c r="AW520" s="548"/>
      <c r="AX520" s="529"/>
      <c r="AY520" s="530"/>
      <c r="AZ520" s="521"/>
      <c r="BA520" s="522"/>
      <c r="BB520" s="525"/>
      <c r="BC520" s="526"/>
      <c r="BD520" s="529"/>
      <c r="BE520" s="530"/>
      <c r="BF520" s="543"/>
      <c r="BG520" s="544"/>
      <c r="BH520" s="547"/>
      <c r="BI520" s="548"/>
      <c r="BJ520" s="529"/>
      <c r="BK520" s="530"/>
      <c r="BL520" s="552"/>
      <c r="BM520" s="553"/>
      <c r="BN520" s="554"/>
      <c r="BO520" s="502"/>
      <c r="BP520" s="502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05" t="str">
        <f>IF(ROSTER!B14="","",ROSTER!B14)</f>
        <v>5</v>
      </c>
      <c r="C521" s="507" t="str">
        <f>IF(ROSTER!C$14="","",ROSTER!C$14)</f>
        <v>Maria</v>
      </c>
      <c r="D521" s="508"/>
      <c r="E521" s="509"/>
      <c r="F521" s="511">
        <f>IF(E521="y",1,IF(E521="S",1,0))</f>
        <v>0</v>
      </c>
      <c r="G521" s="513">
        <f>IF(E521="S",1,0)</f>
        <v>0</v>
      </c>
      <c r="H521" s="515"/>
      <c r="I521" s="516"/>
      <c r="J521" s="519">
        <v>3</v>
      </c>
      <c r="K521" s="520"/>
      <c r="L521" s="523"/>
      <c r="M521" s="524"/>
      <c r="N521" s="537">
        <f>L521+J521</f>
        <v>3</v>
      </c>
      <c r="O521" s="538"/>
      <c r="P521" s="519">
        <v>2</v>
      </c>
      <c r="Q521" s="520"/>
      <c r="R521" s="523">
        <v>1</v>
      </c>
      <c r="S521" s="524"/>
      <c r="T521" s="527">
        <f t="shared" ref="T521" si="458">R521-P521</f>
        <v>-1</v>
      </c>
      <c r="U521" s="528"/>
      <c r="V521" s="531"/>
      <c r="W521" s="516"/>
      <c r="X521" s="519">
        <v>1</v>
      </c>
      <c r="Y521" s="516"/>
      <c r="Z521" s="519"/>
      <c r="AA521" s="516"/>
      <c r="AB521" s="519"/>
      <c r="AC521" s="520"/>
      <c r="AD521" s="523"/>
      <c r="AE521" s="524"/>
      <c r="AF521" s="533">
        <f>IF(AB521=0,0,(AD521/AB521)*100)</f>
        <v>0</v>
      </c>
      <c r="AG521" s="534"/>
      <c r="AH521" s="519">
        <v>7</v>
      </c>
      <c r="AI521" s="520"/>
      <c r="AJ521" s="523">
        <v>6</v>
      </c>
      <c r="AK521" s="524"/>
      <c r="AL521" s="527">
        <f>IF(AH521=0,0,(AJ521/AH521)*100)</f>
        <v>85.714285714285708</v>
      </c>
      <c r="AM521" s="528"/>
      <c r="AN521" s="519">
        <v>2</v>
      </c>
      <c r="AO521" s="520"/>
      <c r="AP521" s="523">
        <v>0</v>
      </c>
      <c r="AQ521" s="524"/>
      <c r="AR521" s="527">
        <f>IF(AN521=0,0,(AP521/AN521)*100)</f>
        <v>0</v>
      </c>
      <c r="AS521" s="528"/>
      <c r="AT521" s="541">
        <f>AB521+AH521+AN521</f>
        <v>9</v>
      </c>
      <c r="AU521" s="542"/>
      <c r="AV521" s="545">
        <f>AD521+AJ521+AP521</f>
        <v>6</v>
      </c>
      <c r="AW521" s="546"/>
      <c r="AX521" s="527">
        <f>IF(AT521=0,0,(AV521/AT521)*100)</f>
        <v>66.666666666666657</v>
      </c>
      <c r="AY521" s="528"/>
      <c r="AZ521" s="519"/>
      <c r="BA521" s="520"/>
      <c r="BB521" s="523"/>
      <c r="BC521" s="524"/>
      <c r="BD521" s="527">
        <f>IF(AZ521=0,0,(BB521/AZ521)*100)</f>
        <v>0</v>
      </c>
      <c r="BE521" s="528"/>
      <c r="BF521" s="541">
        <f>AT521+AZ521</f>
        <v>9</v>
      </c>
      <c r="BG521" s="542"/>
      <c r="BH521" s="545">
        <f>AV521+BB521</f>
        <v>6</v>
      </c>
      <c r="BI521" s="546"/>
      <c r="BJ521" s="527">
        <f>IF(BF521=0,0,(BH521/BF521)*100)</f>
        <v>66.666666666666657</v>
      </c>
      <c r="BK521" s="528"/>
      <c r="BL521" s="549">
        <f>(AD521*2)+(AJ521*2)+(AP521*3)+BB521</f>
        <v>12</v>
      </c>
      <c r="BM521" s="550"/>
      <c r="BN521" s="551"/>
      <c r="BO521" s="501" t="e">
        <f>(BL521*BR$515)+(N521*BR$516)+(X521*BR$517)+(R521*BR$518)+(V521*BR$519)+(Z521*BR$520)</f>
        <v>#REF!</v>
      </c>
      <c r="BP521" s="501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06"/>
      <c r="C522" s="503" t="str">
        <f>IF(ROSTER!D$14="","",ROSTER!D$14)</f>
        <v>Albiero</v>
      </c>
      <c r="D522" s="504"/>
      <c r="E522" s="510"/>
      <c r="F522" s="512"/>
      <c r="G522" s="514"/>
      <c r="H522" s="517"/>
      <c r="I522" s="518"/>
      <c r="J522" s="521"/>
      <c r="K522" s="522"/>
      <c r="L522" s="525"/>
      <c r="M522" s="526"/>
      <c r="N522" s="539" t="s">
        <v>14</v>
      </c>
      <c r="O522" s="540"/>
      <c r="P522" s="521"/>
      <c r="Q522" s="522"/>
      <c r="R522" s="525"/>
      <c r="S522" s="526"/>
      <c r="T522" s="529"/>
      <c r="U522" s="530"/>
      <c r="V522" s="532"/>
      <c r="W522" s="518"/>
      <c r="X522" s="521"/>
      <c r="Y522" s="518"/>
      <c r="Z522" s="521"/>
      <c r="AA522" s="518"/>
      <c r="AB522" s="521"/>
      <c r="AC522" s="522"/>
      <c r="AD522" s="525"/>
      <c r="AE522" s="526"/>
      <c r="AF522" s="535"/>
      <c r="AG522" s="536"/>
      <c r="AH522" s="521"/>
      <c r="AI522" s="522"/>
      <c r="AJ522" s="525"/>
      <c r="AK522" s="526"/>
      <c r="AL522" s="529"/>
      <c r="AM522" s="530"/>
      <c r="AN522" s="521"/>
      <c r="AO522" s="522"/>
      <c r="AP522" s="525"/>
      <c r="AQ522" s="526"/>
      <c r="AR522" s="529"/>
      <c r="AS522" s="530"/>
      <c r="AT522" s="543"/>
      <c r="AU522" s="544"/>
      <c r="AV522" s="547"/>
      <c r="AW522" s="548"/>
      <c r="AX522" s="529"/>
      <c r="AY522" s="530"/>
      <c r="AZ522" s="521"/>
      <c r="BA522" s="522"/>
      <c r="BB522" s="525"/>
      <c r="BC522" s="526"/>
      <c r="BD522" s="529"/>
      <c r="BE522" s="530"/>
      <c r="BF522" s="543"/>
      <c r="BG522" s="544"/>
      <c r="BH522" s="547"/>
      <c r="BI522" s="548"/>
      <c r="BJ522" s="529"/>
      <c r="BK522" s="530"/>
      <c r="BL522" s="552"/>
      <c r="BM522" s="553"/>
      <c r="BN522" s="554"/>
      <c r="BO522" s="502"/>
      <c r="BP522" s="502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05" t="str">
        <f>IF(ROSTER!B16="","",ROSTER!B16)</f>
        <v>10</v>
      </c>
      <c r="C523" s="507" t="str">
        <f>IF(ROSTER!C$16="","",ROSTER!C$16)</f>
        <v>Tegan</v>
      </c>
      <c r="D523" s="508"/>
      <c r="E523" s="509"/>
      <c r="F523" s="511">
        <f>IF(E523="y",1,IF(E523="S",1,0))</f>
        <v>0</v>
      </c>
      <c r="G523" s="513">
        <f>IF(E523="S",1,0)</f>
        <v>0</v>
      </c>
      <c r="H523" s="515"/>
      <c r="I523" s="516"/>
      <c r="J523" s="519">
        <v>3</v>
      </c>
      <c r="K523" s="520"/>
      <c r="L523" s="523">
        <v>1</v>
      </c>
      <c r="M523" s="524"/>
      <c r="N523" s="537">
        <f>L523+J523</f>
        <v>4</v>
      </c>
      <c r="O523" s="538"/>
      <c r="P523" s="519"/>
      <c r="Q523" s="520"/>
      <c r="R523" s="523"/>
      <c r="S523" s="524"/>
      <c r="T523" s="527">
        <f t="shared" ref="T523" si="459">R523-P523</f>
        <v>0</v>
      </c>
      <c r="U523" s="528"/>
      <c r="V523" s="531"/>
      <c r="W523" s="516"/>
      <c r="X523" s="519">
        <v>5</v>
      </c>
      <c r="Y523" s="516"/>
      <c r="Z523" s="519"/>
      <c r="AA523" s="516"/>
      <c r="AB523" s="519"/>
      <c r="AC523" s="520"/>
      <c r="AD523" s="523"/>
      <c r="AE523" s="524"/>
      <c r="AF523" s="533">
        <f>IF(AB523=0,0,(AD523/AB523)*100)</f>
        <v>0</v>
      </c>
      <c r="AG523" s="534"/>
      <c r="AH523" s="519">
        <v>5</v>
      </c>
      <c r="AI523" s="520"/>
      <c r="AJ523" s="523">
        <v>3</v>
      </c>
      <c r="AK523" s="524"/>
      <c r="AL523" s="527">
        <f>IF(AH523=0,0,(AJ523/AH523)*100)</f>
        <v>60</v>
      </c>
      <c r="AM523" s="528"/>
      <c r="AN523" s="519">
        <v>8</v>
      </c>
      <c r="AO523" s="520"/>
      <c r="AP523" s="523">
        <v>2</v>
      </c>
      <c r="AQ523" s="524"/>
      <c r="AR523" s="527">
        <f>IF(AN523=0,0,(AP523/AN523)*100)</f>
        <v>25</v>
      </c>
      <c r="AS523" s="528"/>
      <c r="AT523" s="541">
        <f>AB523+AH523+AN523</f>
        <v>13</v>
      </c>
      <c r="AU523" s="542"/>
      <c r="AV523" s="545">
        <f>AD523+AJ523+AP523</f>
        <v>5</v>
      </c>
      <c r="AW523" s="546"/>
      <c r="AX523" s="527">
        <f>IF(AT523=0,0,(AV523/AT523)*100)</f>
        <v>38.461538461538467</v>
      </c>
      <c r="AY523" s="528"/>
      <c r="AZ523" s="519"/>
      <c r="BA523" s="520"/>
      <c r="BB523" s="523"/>
      <c r="BC523" s="524"/>
      <c r="BD523" s="527">
        <f>IF(AZ523=0,0,(BB523/AZ523)*100)</f>
        <v>0</v>
      </c>
      <c r="BE523" s="528"/>
      <c r="BF523" s="541">
        <f>AT523+AZ523</f>
        <v>13</v>
      </c>
      <c r="BG523" s="542"/>
      <c r="BH523" s="545">
        <f>AV523+BB523</f>
        <v>5</v>
      </c>
      <c r="BI523" s="546"/>
      <c r="BJ523" s="527">
        <f>IF(BF523=0,0,(BH523/BF523)*100)</f>
        <v>38.461538461538467</v>
      </c>
      <c r="BK523" s="528"/>
      <c r="BL523" s="549">
        <f>(AD523*2)+(AJ523*2)+(AP523*3)+BB523</f>
        <v>12</v>
      </c>
      <c r="BM523" s="550"/>
      <c r="BN523" s="551"/>
      <c r="BO523" s="501" t="e">
        <f>(BL523*BR$515)+(N523*BR$516)+(X523*BR$517)+(R523*BR$518)+(V523*BR$519)+(Z523*BR$520)</f>
        <v>#REF!</v>
      </c>
      <c r="BP523" s="501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06"/>
      <c r="C524" s="503" t="str">
        <f>IF(ROSTER!D$16="","",ROSTER!D$16)</f>
        <v>Graham</v>
      </c>
      <c r="D524" s="504"/>
      <c r="E524" s="510"/>
      <c r="F524" s="512"/>
      <c r="G524" s="514"/>
      <c r="H524" s="517"/>
      <c r="I524" s="518"/>
      <c r="J524" s="521"/>
      <c r="K524" s="522"/>
      <c r="L524" s="525"/>
      <c r="M524" s="526"/>
      <c r="N524" s="539" t="s">
        <v>14</v>
      </c>
      <c r="O524" s="540"/>
      <c r="P524" s="521"/>
      <c r="Q524" s="522"/>
      <c r="R524" s="525"/>
      <c r="S524" s="526"/>
      <c r="T524" s="529"/>
      <c r="U524" s="530"/>
      <c r="V524" s="532"/>
      <c r="W524" s="518"/>
      <c r="X524" s="521"/>
      <c r="Y524" s="518"/>
      <c r="Z524" s="521"/>
      <c r="AA524" s="518"/>
      <c r="AB524" s="521"/>
      <c r="AC524" s="522"/>
      <c r="AD524" s="525"/>
      <c r="AE524" s="526"/>
      <c r="AF524" s="535"/>
      <c r="AG524" s="536"/>
      <c r="AH524" s="521"/>
      <c r="AI524" s="522"/>
      <c r="AJ524" s="525"/>
      <c r="AK524" s="526"/>
      <c r="AL524" s="529"/>
      <c r="AM524" s="530"/>
      <c r="AN524" s="521"/>
      <c r="AO524" s="522"/>
      <c r="AP524" s="525"/>
      <c r="AQ524" s="526"/>
      <c r="AR524" s="529"/>
      <c r="AS524" s="530"/>
      <c r="AT524" s="543"/>
      <c r="AU524" s="544"/>
      <c r="AV524" s="547"/>
      <c r="AW524" s="548"/>
      <c r="AX524" s="529"/>
      <c r="AY524" s="530"/>
      <c r="AZ524" s="521"/>
      <c r="BA524" s="522"/>
      <c r="BB524" s="525"/>
      <c r="BC524" s="526"/>
      <c r="BD524" s="529"/>
      <c r="BE524" s="530"/>
      <c r="BF524" s="543"/>
      <c r="BG524" s="544"/>
      <c r="BH524" s="547"/>
      <c r="BI524" s="548"/>
      <c r="BJ524" s="529"/>
      <c r="BK524" s="530"/>
      <c r="BL524" s="552"/>
      <c r="BM524" s="553"/>
      <c r="BN524" s="554"/>
      <c r="BO524" s="502"/>
      <c r="BP524" s="502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05" t="str">
        <f>IF(ROSTER!B18="","",ROSTER!B18)</f>
        <v>11</v>
      </c>
      <c r="C525" s="507" t="str">
        <f>IF(ROSTER!C$18="","",ROSTER!C$18)</f>
        <v>Kaylee</v>
      </c>
      <c r="D525" s="508"/>
      <c r="E525" s="509"/>
      <c r="F525" s="511">
        <f>IF(E525="y",1,IF(E525="S",1,0))</f>
        <v>0</v>
      </c>
      <c r="G525" s="513">
        <f>IF(E525="S",1,0)</f>
        <v>0</v>
      </c>
      <c r="H525" s="515"/>
      <c r="I525" s="516"/>
      <c r="J525" s="519"/>
      <c r="K525" s="520"/>
      <c r="L525" s="523"/>
      <c r="M525" s="524"/>
      <c r="N525" s="537">
        <f>L525+J525</f>
        <v>0</v>
      </c>
      <c r="O525" s="538"/>
      <c r="P525" s="519"/>
      <c r="Q525" s="520"/>
      <c r="R525" s="523"/>
      <c r="S525" s="524"/>
      <c r="T525" s="527">
        <f t="shared" ref="T525" si="460">R525-P525</f>
        <v>0</v>
      </c>
      <c r="U525" s="528"/>
      <c r="V525" s="531"/>
      <c r="W525" s="516"/>
      <c r="X525" s="519">
        <v>1</v>
      </c>
      <c r="Y525" s="516"/>
      <c r="Z525" s="519"/>
      <c r="AA525" s="516"/>
      <c r="AB525" s="519"/>
      <c r="AC525" s="520"/>
      <c r="AD525" s="523"/>
      <c r="AE525" s="524"/>
      <c r="AF525" s="533">
        <f>IF(AB525=0,0,(AD525/AB525)*100)</f>
        <v>0</v>
      </c>
      <c r="AG525" s="534"/>
      <c r="AH525" s="519">
        <v>4</v>
      </c>
      <c r="AI525" s="520"/>
      <c r="AJ525" s="523">
        <v>2</v>
      </c>
      <c r="AK525" s="524"/>
      <c r="AL525" s="527">
        <f>IF(AH525=0,0,(AJ525/AH525)*100)</f>
        <v>50</v>
      </c>
      <c r="AM525" s="528"/>
      <c r="AN525" s="519">
        <v>2</v>
      </c>
      <c r="AO525" s="520"/>
      <c r="AP525" s="523">
        <v>1</v>
      </c>
      <c r="AQ525" s="524"/>
      <c r="AR525" s="527">
        <f>IF(AN525=0,0,(AP525/AN525)*100)</f>
        <v>50</v>
      </c>
      <c r="AS525" s="528"/>
      <c r="AT525" s="541">
        <f>AB525+AH525+AN525</f>
        <v>6</v>
      </c>
      <c r="AU525" s="542"/>
      <c r="AV525" s="545">
        <f>AD525+AJ525+AP525</f>
        <v>3</v>
      </c>
      <c r="AW525" s="546"/>
      <c r="AX525" s="527">
        <f>IF(AT525=0,0,(AV525/AT525)*100)</f>
        <v>50</v>
      </c>
      <c r="AY525" s="528"/>
      <c r="AZ525" s="519"/>
      <c r="BA525" s="520"/>
      <c r="BB525" s="523"/>
      <c r="BC525" s="524"/>
      <c r="BD525" s="527">
        <f>IF(AZ525=0,0,(BB525/AZ525)*100)</f>
        <v>0</v>
      </c>
      <c r="BE525" s="528"/>
      <c r="BF525" s="541">
        <f>AT525+AZ525</f>
        <v>6</v>
      </c>
      <c r="BG525" s="542"/>
      <c r="BH525" s="545">
        <f>AV525+BB525</f>
        <v>3</v>
      </c>
      <c r="BI525" s="546"/>
      <c r="BJ525" s="527">
        <f>IF(BF525=0,0,(BH525/BF525)*100)</f>
        <v>50</v>
      </c>
      <c r="BK525" s="528"/>
      <c r="BL525" s="549">
        <f>(AD525*2)+(AJ525*2)+(AP525*3)+BB525</f>
        <v>7</v>
      </c>
      <c r="BM525" s="550"/>
      <c r="BN525" s="551"/>
      <c r="BO525" s="501" t="e">
        <f>(BL525*BR$515)+(N525*BR$516)+(X525*BR$517)+(R525*BR$518)+(V525*BR$519)+(Z525*BR$520)</f>
        <v>#REF!</v>
      </c>
      <c r="BP525" s="501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06"/>
      <c r="C526" s="503" t="str">
        <f>IF(ROSTER!D$18="","",ROSTER!D$18)</f>
        <v>Smiler</v>
      </c>
      <c r="D526" s="504"/>
      <c r="E526" s="510"/>
      <c r="F526" s="512"/>
      <c r="G526" s="514"/>
      <c r="H526" s="517"/>
      <c r="I526" s="518"/>
      <c r="J526" s="521"/>
      <c r="K526" s="522"/>
      <c r="L526" s="525"/>
      <c r="M526" s="526"/>
      <c r="N526" s="539"/>
      <c r="O526" s="540"/>
      <c r="P526" s="521"/>
      <c r="Q526" s="522"/>
      <c r="R526" s="525"/>
      <c r="S526" s="526"/>
      <c r="T526" s="529"/>
      <c r="U526" s="530"/>
      <c r="V526" s="532"/>
      <c r="W526" s="518"/>
      <c r="X526" s="521"/>
      <c r="Y526" s="518"/>
      <c r="Z526" s="521"/>
      <c r="AA526" s="518"/>
      <c r="AB526" s="521"/>
      <c r="AC526" s="522"/>
      <c r="AD526" s="525"/>
      <c r="AE526" s="526"/>
      <c r="AF526" s="535"/>
      <c r="AG526" s="536"/>
      <c r="AH526" s="521"/>
      <c r="AI526" s="522"/>
      <c r="AJ526" s="525"/>
      <c r="AK526" s="526"/>
      <c r="AL526" s="529"/>
      <c r="AM526" s="530"/>
      <c r="AN526" s="521"/>
      <c r="AO526" s="522"/>
      <c r="AP526" s="525"/>
      <c r="AQ526" s="526"/>
      <c r="AR526" s="529"/>
      <c r="AS526" s="530"/>
      <c r="AT526" s="543"/>
      <c r="AU526" s="544"/>
      <c r="AV526" s="547"/>
      <c r="AW526" s="548"/>
      <c r="AX526" s="529"/>
      <c r="AY526" s="530"/>
      <c r="AZ526" s="521"/>
      <c r="BA526" s="522"/>
      <c r="BB526" s="525"/>
      <c r="BC526" s="526"/>
      <c r="BD526" s="529"/>
      <c r="BE526" s="530"/>
      <c r="BF526" s="543"/>
      <c r="BG526" s="544"/>
      <c r="BH526" s="547"/>
      <c r="BI526" s="548"/>
      <c r="BJ526" s="529"/>
      <c r="BK526" s="530"/>
      <c r="BL526" s="552"/>
      <c r="BM526" s="553"/>
      <c r="BN526" s="554"/>
      <c r="BO526" s="502"/>
      <c r="BP526" s="502"/>
      <c r="BQ526" s="54"/>
      <c r="BR526" s="54"/>
      <c r="BS526" s="54"/>
    </row>
    <row r="527" spans="1:71" ht="21.75" customHeight="1" x14ac:dyDescent="0.2">
      <c r="A527" s="54"/>
      <c r="B527" s="505" t="str">
        <f>IF(ROSTER!B20="","",ROSTER!B20)</f>
        <v>12</v>
      </c>
      <c r="C527" s="507" t="str">
        <f>IF(ROSTER!C$20="","",ROSTER!C$20)</f>
        <v>Lauren</v>
      </c>
      <c r="D527" s="508"/>
      <c r="E527" s="509"/>
      <c r="F527" s="511">
        <f>IF(E527="y",1,IF(E527="S",1,0))</f>
        <v>0</v>
      </c>
      <c r="G527" s="513">
        <f>IF(E527="S",1,0)</f>
        <v>0</v>
      </c>
      <c r="H527" s="515"/>
      <c r="I527" s="516"/>
      <c r="J527" s="519">
        <v>7</v>
      </c>
      <c r="K527" s="520"/>
      <c r="L527" s="523">
        <v>2</v>
      </c>
      <c r="M527" s="524"/>
      <c r="N527" s="537">
        <f>L527+J527</f>
        <v>9</v>
      </c>
      <c r="O527" s="538"/>
      <c r="P527" s="519"/>
      <c r="Q527" s="520"/>
      <c r="R527" s="523">
        <v>1</v>
      </c>
      <c r="S527" s="524"/>
      <c r="T527" s="527">
        <f t="shared" ref="T527" si="461">R527-P527</f>
        <v>1</v>
      </c>
      <c r="U527" s="528"/>
      <c r="V527" s="531"/>
      <c r="W527" s="516"/>
      <c r="X527" s="519">
        <v>1</v>
      </c>
      <c r="Y527" s="516"/>
      <c r="Z527" s="519"/>
      <c r="AA527" s="516"/>
      <c r="AB527" s="519"/>
      <c r="AC527" s="520"/>
      <c r="AD527" s="523"/>
      <c r="AE527" s="524"/>
      <c r="AF527" s="533">
        <f>IF(AB527=0,0,(AD527/AB527)*100)</f>
        <v>0</v>
      </c>
      <c r="AG527" s="534"/>
      <c r="AH527" s="519">
        <v>10</v>
      </c>
      <c r="AI527" s="520"/>
      <c r="AJ527" s="523">
        <v>6</v>
      </c>
      <c r="AK527" s="524"/>
      <c r="AL527" s="527">
        <f>IF(AH527=0,0,(AJ527/AH527)*100)</f>
        <v>60</v>
      </c>
      <c r="AM527" s="528"/>
      <c r="AN527" s="519"/>
      <c r="AO527" s="520"/>
      <c r="AP527" s="523"/>
      <c r="AQ527" s="524"/>
      <c r="AR527" s="527">
        <f>IF(AN527=0,0,(AP527/AN527)*100)</f>
        <v>0</v>
      </c>
      <c r="AS527" s="528"/>
      <c r="AT527" s="541">
        <f>AB527+AH527+AN527</f>
        <v>10</v>
      </c>
      <c r="AU527" s="542"/>
      <c r="AV527" s="545">
        <f>AD527+AJ527+AP527</f>
        <v>6</v>
      </c>
      <c r="AW527" s="546"/>
      <c r="AX527" s="527">
        <f>IF(AT527=0,0,(AV527/AT527)*100)</f>
        <v>60</v>
      </c>
      <c r="AY527" s="528"/>
      <c r="AZ527" s="519"/>
      <c r="BA527" s="520"/>
      <c r="BB527" s="523"/>
      <c r="BC527" s="524"/>
      <c r="BD527" s="527">
        <f>IF(AZ527=0,0,(BB527/AZ527)*100)</f>
        <v>0</v>
      </c>
      <c r="BE527" s="528"/>
      <c r="BF527" s="541">
        <f>AT527+AZ527</f>
        <v>10</v>
      </c>
      <c r="BG527" s="542"/>
      <c r="BH527" s="545">
        <f>AV527+BB527</f>
        <v>6</v>
      </c>
      <c r="BI527" s="546"/>
      <c r="BJ527" s="527">
        <f>IF(BF527=0,0,(BH527/BF527)*100)</f>
        <v>60</v>
      </c>
      <c r="BK527" s="528"/>
      <c r="BL527" s="549">
        <f>(AD527*2)+(AJ527*2)+(AP527*3)+BB527</f>
        <v>12</v>
      </c>
      <c r="BM527" s="550"/>
      <c r="BN527" s="551"/>
      <c r="BO527" s="501" t="e">
        <f>(BL527*BR$515)+(N527*BR$516)+(X527*BR$517)+(R527*BR$518)+(V527*BR$519)+(Z527*BR$520)</f>
        <v>#REF!</v>
      </c>
      <c r="BP527" s="501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06"/>
      <c r="C528" s="503" t="str">
        <f>IF(ROSTER!D$20="","",ROSTER!D$20)</f>
        <v>Gustin</v>
      </c>
      <c r="D528" s="504"/>
      <c r="E528" s="510"/>
      <c r="F528" s="512"/>
      <c r="G528" s="514"/>
      <c r="H528" s="517"/>
      <c r="I528" s="518"/>
      <c r="J528" s="521"/>
      <c r="K528" s="522"/>
      <c r="L528" s="525"/>
      <c r="M528" s="526"/>
      <c r="N528" s="539" t="s">
        <v>14</v>
      </c>
      <c r="O528" s="540"/>
      <c r="P528" s="521"/>
      <c r="Q528" s="522"/>
      <c r="R528" s="525"/>
      <c r="S528" s="526"/>
      <c r="T528" s="529"/>
      <c r="U528" s="530"/>
      <c r="V528" s="532"/>
      <c r="W528" s="518"/>
      <c r="X528" s="521"/>
      <c r="Y528" s="518"/>
      <c r="Z528" s="521"/>
      <c r="AA528" s="518"/>
      <c r="AB528" s="521"/>
      <c r="AC528" s="522"/>
      <c r="AD528" s="525"/>
      <c r="AE528" s="526"/>
      <c r="AF528" s="535"/>
      <c r="AG528" s="536"/>
      <c r="AH528" s="521"/>
      <c r="AI528" s="522"/>
      <c r="AJ528" s="525"/>
      <c r="AK528" s="526"/>
      <c r="AL528" s="529"/>
      <c r="AM528" s="530"/>
      <c r="AN528" s="521"/>
      <c r="AO528" s="522"/>
      <c r="AP528" s="525"/>
      <c r="AQ528" s="526"/>
      <c r="AR528" s="529"/>
      <c r="AS528" s="530"/>
      <c r="AT528" s="543"/>
      <c r="AU528" s="544"/>
      <c r="AV528" s="547"/>
      <c r="AW528" s="548"/>
      <c r="AX528" s="529"/>
      <c r="AY528" s="530"/>
      <c r="AZ528" s="521"/>
      <c r="BA528" s="522"/>
      <c r="BB528" s="525"/>
      <c r="BC528" s="526"/>
      <c r="BD528" s="529"/>
      <c r="BE528" s="530"/>
      <c r="BF528" s="543"/>
      <c r="BG528" s="544"/>
      <c r="BH528" s="547"/>
      <c r="BI528" s="548"/>
      <c r="BJ528" s="529"/>
      <c r="BK528" s="530"/>
      <c r="BL528" s="552"/>
      <c r="BM528" s="553"/>
      <c r="BN528" s="554"/>
      <c r="BO528" s="502"/>
      <c r="BP528" s="502"/>
      <c r="BQ528" s="54"/>
      <c r="BR528" s="54"/>
      <c r="BS528" s="54"/>
    </row>
    <row r="529" spans="1:71" ht="21.75" customHeight="1" x14ac:dyDescent="0.2">
      <c r="A529" s="54"/>
      <c r="B529" s="505" t="str">
        <f>IF(ROSTER!B22="","",ROSTER!B22)</f>
        <v>13</v>
      </c>
      <c r="C529" s="507" t="str">
        <f>IF(ROSTER!C$22="","",ROSTER!C$22)</f>
        <v>Paisley</v>
      </c>
      <c r="D529" s="508"/>
      <c r="E529" s="509"/>
      <c r="F529" s="511">
        <f>IF(E529="y",1,IF(E529="S",1,0))</f>
        <v>0</v>
      </c>
      <c r="G529" s="513">
        <f>IF(E529="S",1,0)</f>
        <v>0</v>
      </c>
      <c r="H529" s="515"/>
      <c r="I529" s="516"/>
      <c r="J529" s="519">
        <v>1</v>
      </c>
      <c r="K529" s="520"/>
      <c r="L529" s="523">
        <v>1</v>
      </c>
      <c r="M529" s="524"/>
      <c r="N529" s="537">
        <f>L529+J529</f>
        <v>2</v>
      </c>
      <c r="O529" s="538"/>
      <c r="P529" s="519">
        <v>1</v>
      </c>
      <c r="Q529" s="520"/>
      <c r="R529" s="523">
        <v>1</v>
      </c>
      <c r="S529" s="524"/>
      <c r="T529" s="527">
        <f t="shared" ref="T529" si="462">R529-P529</f>
        <v>0</v>
      </c>
      <c r="U529" s="528"/>
      <c r="V529" s="531">
        <v>1</v>
      </c>
      <c r="W529" s="516"/>
      <c r="X529" s="519">
        <v>2</v>
      </c>
      <c r="Y529" s="516"/>
      <c r="Z529" s="519"/>
      <c r="AA529" s="516"/>
      <c r="AB529" s="519"/>
      <c r="AC529" s="520"/>
      <c r="AD529" s="523"/>
      <c r="AE529" s="524"/>
      <c r="AF529" s="533">
        <f>IF(AB529=0,0,(AD529/AB529)*100)</f>
        <v>0</v>
      </c>
      <c r="AG529" s="534"/>
      <c r="AH529" s="519">
        <v>8</v>
      </c>
      <c r="AI529" s="520"/>
      <c r="AJ529" s="523">
        <v>5</v>
      </c>
      <c r="AK529" s="524"/>
      <c r="AL529" s="527">
        <f>IF(AH529=0,0,(AJ529/AH529)*100)</f>
        <v>62.5</v>
      </c>
      <c r="AM529" s="528"/>
      <c r="AN529" s="519">
        <v>4</v>
      </c>
      <c r="AO529" s="520"/>
      <c r="AP529" s="523">
        <v>2</v>
      </c>
      <c r="AQ529" s="524"/>
      <c r="AR529" s="527">
        <f>IF(AN529=0,0,(AP529/AN529)*100)</f>
        <v>50</v>
      </c>
      <c r="AS529" s="528"/>
      <c r="AT529" s="541">
        <f>AB529+AH529+AN529</f>
        <v>12</v>
      </c>
      <c r="AU529" s="542"/>
      <c r="AV529" s="545">
        <f>AD529+AJ529+AP529</f>
        <v>7</v>
      </c>
      <c r="AW529" s="546"/>
      <c r="AX529" s="527">
        <f>IF(AT529=0,0,(AV529/AT529)*100)</f>
        <v>58.333333333333336</v>
      </c>
      <c r="AY529" s="528"/>
      <c r="AZ529" s="519"/>
      <c r="BA529" s="520"/>
      <c r="BB529" s="523"/>
      <c r="BC529" s="524"/>
      <c r="BD529" s="527">
        <f>IF(AZ529=0,0,(BB529/AZ529)*100)</f>
        <v>0</v>
      </c>
      <c r="BE529" s="528"/>
      <c r="BF529" s="541">
        <f>AT529+AZ529</f>
        <v>12</v>
      </c>
      <c r="BG529" s="542"/>
      <c r="BH529" s="545">
        <f>AV529+BB529</f>
        <v>7</v>
      </c>
      <c r="BI529" s="546"/>
      <c r="BJ529" s="527">
        <f>IF(BF529=0,0,(BH529/BF529)*100)</f>
        <v>58.333333333333336</v>
      </c>
      <c r="BK529" s="528"/>
      <c r="BL529" s="549">
        <f>(AD529*2)+(AJ529*2)+(AP529*3)+BB529</f>
        <v>16</v>
      </c>
      <c r="BM529" s="550"/>
      <c r="BN529" s="551"/>
      <c r="BO529" s="501" t="e">
        <f>(BL529*BR$515)+(N529*BR$516)+(X529*BR$517)+(R529*BR$518)+(V529*BR$519)+(Z529*BR$520)</f>
        <v>#REF!</v>
      </c>
      <c r="BP529" s="501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06"/>
      <c r="C530" s="503" t="str">
        <f>IF(ROSTER!D$22="","",ROSTER!D$22)</f>
        <v>Harding</v>
      </c>
      <c r="D530" s="504"/>
      <c r="E530" s="510"/>
      <c r="F530" s="512"/>
      <c r="G530" s="514"/>
      <c r="H530" s="517"/>
      <c r="I530" s="518"/>
      <c r="J530" s="521"/>
      <c r="K530" s="522"/>
      <c r="L530" s="525"/>
      <c r="M530" s="526"/>
      <c r="N530" s="539" t="s">
        <v>14</v>
      </c>
      <c r="O530" s="540"/>
      <c r="P530" s="521"/>
      <c r="Q530" s="522"/>
      <c r="R530" s="525"/>
      <c r="S530" s="526"/>
      <c r="T530" s="529"/>
      <c r="U530" s="530"/>
      <c r="V530" s="532"/>
      <c r="W530" s="518"/>
      <c r="X530" s="521"/>
      <c r="Y530" s="518"/>
      <c r="Z530" s="521"/>
      <c r="AA530" s="518"/>
      <c r="AB530" s="521"/>
      <c r="AC530" s="522"/>
      <c r="AD530" s="525"/>
      <c r="AE530" s="526"/>
      <c r="AF530" s="535"/>
      <c r="AG530" s="536"/>
      <c r="AH530" s="521"/>
      <c r="AI530" s="522"/>
      <c r="AJ530" s="525"/>
      <c r="AK530" s="526"/>
      <c r="AL530" s="529"/>
      <c r="AM530" s="530"/>
      <c r="AN530" s="521"/>
      <c r="AO530" s="522"/>
      <c r="AP530" s="525"/>
      <c r="AQ530" s="526"/>
      <c r="AR530" s="529"/>
      <c r="AS530" s="530"/>
      <c r="AT530" s="543"/>
      <c r="AU530" s="544"/>
      <c r="AV530" s="547"/>
      <c r="AW530" s="548"/>
      <c r="AX530" s="529"/>
      <c r="AY530" s="530"/>
      <c r="AZ530" s="521"/>
      <c r="BA530" s="522"/>
      <c r="BB530" s="525"/>
      <c r="BC530" s="526"/>
      <c r="BD530" s="529"/>
      <c r="BE530" s="530"/>
      <c r="BF530" s="543"/>
      <c r="BG530" s="544"/>
      <c r="BH530" s="547"/>
      <c r="BI530" s="548"/>
      <c r="BJ530" s="529"/>
      <c r="BK530" s="530"/>
      <c r="BL530" s="552"/>
      <c r="BM530" s="553"/>
      <c r="BN530" s="554"/>
      <c r="BO530" s="502"/>
      <c r="BP530" s="502"/>
      <c r="BQ530" s="54"/>
      <c r="BR530" s="54"/>
      <c r="BS530" s="54"/>
    </row>
    <row r="531" spans="1:71" ht="21.75" customHeight="1" x14ac:dyDescent="0.2">
      <c r="A531" s="54"/>
      <c r="B531" s="505" t="str">
        <f>IF(ROSTER!B24="","",ROSTER!B24)</f>
        <v>22</v>
      </c>
      <c r="C531" s="507" t="str">
        <f>IF(ROSTER!C$24="","",ROSTER!C$24)</f>
        <v>Sara</v>
      </c>
      <c r="D531" s="508"/>
      <c r="E531" s="509"/>
      <c r="F531" s="511">
        <f>IF(E531="y",1,IF(E531="S",1,0))</f>
        <v>0</v>
      </c>
      <c r="G531" s="513">
        <f>IF(E531="S",1,0)</f>
        <v>0</v>
      </c>
      <c r="H531" s="515"/>
      <c r="I531" s="516"/>
      <c r="J531" s="519">
        <v>2</v>
      </c>
      <c r="K531" s="520"/>
      <c r="L531" s="523">
        <v>1</v>
      </c>
      <c r="M531" s="524"/>
      <c r="N531" s="537">
        <f>L531+J531</f>
        <v>3</v>
      </c>
      <c r="O531" s="538"/>
      <c r="P531" s="519"/>
      <c r="Q531" s="520"/>
      <c r="R531" s="523">
        <v>1</v>
      </c>
      <c r="S531" s="524"/>
      <c r="T531" s="527">
        <f t="shared" ref="T531" si="463">R531-P531</f>
        <v>1</v>
      </c>
      <c r="U531" s="528"/>
      <c r="V531" s="531"/>
      <c r="W531" s="516"/>
      <c r="X531" s="519"/>
      <c r="Y531" s="516"/>
      <c r="Z531" s="519"/>
      <c r="AA531" s="516"/>
      <c r="AB531" s="519"/>
      <c r="AC531" s="520"/>
      <c r="AD531" s="523"/>
      <c r="AE531" s="524"/>
      <c r="AF531" s="533">
        <f>IF(AB531=0,0,(AD531/AB531)*100)</f>
        <v>0</v>
      </c>
      <c r="AG531" s="534"/>
      <c r="AH531" s="519">
        <v>4</v>
      </c>
      <c r="AI531" s="520"/>
      <c r="AJ531" s="523">
        <v>3</v>
      </c>
      <c r="AK531" s="524"/>
      <c r="AL531" s="527">
        <f>IF(AH531=0,0,(AJ531/AH531)*100)</f>
        <v>75</v>
      </c>
      <c r="AM531" s="528"/>
      <c r="AN531" s="519"/>
      <c r="AO531" s="520"/>
      <c r="AP531" s="523"/>
      <c r="AQ531" s="524"/>
      <c r="AR531" s="527">
        <f>IF(AN531=0,0,(AP531/AN531)*100)</f>
        <v>0</v>
      </c>
      <c r="AS531" s="528"/>
      <c r="AT531" s="541">
        <f>AB531+AH531+AN531</f>
        <v>4</v>
      </c>
      <c r="AU531" s="542"/>
      <c r="AV531" s="545">
        <f>AD531+AJ531+AP531</f>
        <v>3</v>
      </c>
      <c r="AW531" s="546"/>
      <c r="AX531" s="527">
        <f>IF(AT531=0,0,(AV531/AT531)*100)</f>
        <v>75</v>
      </c>
      <c r="AY531" s="528"/>
      <c r="AZ531" s="519"/>
      <c r="BA531" s="520"/>
      <c r="BB531" s="523"/>
      <c r="BC531" s="524"/>
      <c r="BD531" s="527">
        <f>IF(AZ531=0,0,(BB531/AZ531)*100)</f>
        <v>0</v>
      </c>
      <c r="BE531" s="528"/>
      <c r="BF531" s="541">
        <f>AT531+AZ531</f>
        <v>4</v>
      </c>
      <c r="BG531" s="542"/>
      <c r="BH531" s="545">
        <f>AV531+BB531</f>
        <v>3</v>
      </c>
      <c r="BI531" s="546"/>
      <c r="BJ531" s="527">
        <f>IF(BF531=0,0,(BH531/BF531)*100)</f>
        <v>75</v>
      </c>
      <c r="BK531" s="528"/>
      <c r="BL531" s="549">
        <f>(AD531*2)+(AJ531*2)+(AP531*3)+BB531</f>
        <v>6</v>
      </c>
      <c r="BM531" s="550"/>
      <c r="BN531" s="551"/>
      <c r="BO531" s="501" t="e">
        <f>(BL531*BR$515)+(N531*BR$516)+(X531*BR$517)+(R531*BR$518)+(V531*BR$519)+(Z531*BR$520)</f>
        <v>#REF!</v>
      </c>
      <c r="BP531" s="501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06"/>
      <c r="C532" s="503" t="str">
        <f>IF(ROSTER!D$24="","",ROSTER!D$24)</f>
        <v>Hamson</v>
      </c>
      <c r="D532" s="504"/>
      <c r="E532" s="510"/>
      <c r="F532" s="512"/>
      <c r="G532" s="514"/>
      <c r="H532" s="517"/>
      <c r="I532" s="518"/>
      <c r="J532" s="521"/>
      <c r="K532" s="522"/>
      <c r="L532" s="525"/>
      <c r="M532" s="526"/>
      <c r="N532" s="539" t="s">
        <v>14</v>
      </c>
      <c r="O532" s="540"/>
      <c r="P532" s="521"/>
      <c r="Q532" s="522"/>
      <c r="R532" s="525"/>
      <c r="S532" s="526"/>
      <c r="T532" s="529"/>
      <c r="U532" s="530"/>
      <c r="V532" s="532"/>
      <c r="W532" s="518"/>
      <c r="X532" s="521"/>
      <c r="Y532" s="518"/>
      <c r="Z532" s="521"/>
      <c r="AA532" s="518"/>
      <c r="AB532" s="521"/>
      <c r="AC532" s="522"/>
      <c r="AD532" s="525"/>
      <c r="AE532" s="526"/>
      <c r="AF532" s="535"/>
      <c r="AG532" s="536"/>
      <c r="AH532" s="521"/>
      <c r="AI532" s="522"/>
      <c r="AJ532" s="525"/>
      <c r="AK532" s="526"/>
      <c r="AL532" s="529"/>
      <c r="AM532" s="530"/>
      <c r="AN532" s="521"/>
      <c r="AO532" s="522"/>
      <c r="AP532" s="525"/>
      <c r="AQ532" s="526"/>
      <c r="AR532" s="529"/>
      <c r="AS532" s="530"/>
      <c r="AT532" s="543"/>
      <c r="AU532" s="544"/>
      <c r="AV532" s="547"/>
      <c r="AW532" s="548"/>
      <c r="AX532" s="529"/>
      <c r="AY532" s="530"/>
      <c r="AZ532" s="521"/>
      <c r="BA532" s="522"/>
      <c r="BB532" s="525"/>
      <c r="BC532" s="526"/>
      <c r="BD532" s="529"/>
      <c r="BE532" s="530"/>
      <c r="BF532" s="543"/>
      <c r="BG532" s="544"/>
      <c r="BH532" s="547"/>
      <c r="BI532" s="548"/>
      <c r="BJ532" s="529"/>
      <c r="BK532" s="530"/>
      <c r="BL532" s="552"/>
      <c r="BM532" s="553"/>
      <c r="BN532" s="554"/>
      <c r="BO532" s="502"/>
      <c r="BP532" s="502"/>
      <c r="BQ532" s="54"/>
      <c r="BR532" s="54"/>
      <c r="BS532" s="54"/>
    </row>
    <row r="533" spans="1:71" ht="21.75" customHeight="1" x14ac:dyDescent="0.2">
      <c r="A533" s="54"/>
      <c r="B533" s="505" t="str">
        <f>IF(ROSTER!B26="","",ROSTER!B26)</f>
        <v>30</v>
      </c>
      <c r="C533" s="507" t="str">
        <f>IF(ROSTER!C$26="","",ROSTER!C$26)</f>
        <v>Kate</v>
      </c>
      <c r="D533" s="508"/>
      <c r="E533" s="509"/>
      <c r="F533" s="511">
        <f>IF(E533="y",1,IF(E533="S",1,0))</f>
        <v>0</v>
      </c>
      <c r="G533" s="513">
        <f>IF(E533="S",1,0)</f>
        <v>0</v>
      </c>
      <c r="H533" s="515"/>
      <c r="I533" s="516"/>
      <c r="J533" s="519">
        <v>1</v>
      </c>
      <c r="K533" s="520"/>
      <c r="L533" s="523">
        <v>1</v>
      </c>
      <c r="M533" s="524"/>
      <c r="N533" s="537">
        <f>L533+J533</f>
        <v>2</v>
      </c>
      <c r="O533" s="538"/>
      <c r="P533" s="519">
        <v>2</v>
      </c>
      <c r="Q533" s="520"/>
      <c r="R533" s="523"/>
      <c r="S533" s="524"/>
      <c r="T533" s="527">
        <f t="shared" ref="T533" si="464">R533-P533</f>
        <v>-2</v>
      </c>
      <c r="U533" s="528"/>
      <c r="V533" s="531"/>
      <c r="W533" s="516"/>
      <c r="X533" s="519"/>
      <c r="Y533" s="516"/>
      <c r="Z533" s="519"/>
      <c r="AA533" s="516"/>
      <c r="AB533" s="519"/>
      <c r="AC533" s="520"/>
      <c r="AD533" s="523"/>
      <c r="AE533" s="524"/>
      <c r="AF533" s="533">
        <f>IF(AB533=0,0,(AD533/AB533)*100)</f>
        <v>0</v>
      </c>
      <c r="AG533" s="534"/>
      <c r="AH533" s="519">
        <v>3</v>
      </c>
      <c r="AI533" s="520"/>
      <c r="AJ533" s="523">
        <v>0</v>
      </c>
      <c r="AK533" s="524"/>
      <c r="AL533" s="527">
        <f>IF(AH533=0,0,(AJ533/AH533)*100)</f>
        <v>0</v>
      </c>
      <c r="AM533" s="528"/>
      <c r="AN533" s="519">
        <v>2</v>
      </c>
      <c r="AO533" s="520"/>
      <c r="AP533" s="523">
        <v>1</v>
      </c>
      <c r="AQ533" s="524"/>
      <c r="AR533" s="527">
        <f>IF(AN533=0,0,(AP533/AN533)*100)</f>
        <v>50</v>
      </c>
      <c r="AS533" s="528"/>
      <c r="AT533" s="541">
        <f>AB533+AH533+AN533</f>
        <v>5</v>
      </c>
      <c r="AU533" s="542"/>
      <c r="AV533" s="545">
        <f>AD533+AJ533+AP533</f>
        <v>1</v>
      </c>
      <c r="AW533" s="546"/>
      <c r="AX533" s="527">
        <f>IF(AT533=0,0,(AV533/AT533)*100)</f>
        <v>20</v>
      </c>
      <c r="AY533" s="528"/>
      <c r="AZ533" s="519"/>
      <c r="BA533" s="520"/>
      <c r="BB533" s="523"/>
      <c r="BC533" s="524"/>
      <c r="BD533" s="527">
        <f>IF(AZ533=0,0,(BB533/AZ533)*100)</f>
        <v>0</v>
      </c>
      <c r="BE533" s="528"/>
      <c r="BF533" s="541">
        <f>AT533+AZ533</f>
        <v>5</v>
      </c>
      <c r="BG533" s="542"/>
      <c r="BH533" s="545">
        <f>AV533+BB533</f>
        <v>1</v>
      </c>
      <c r="BI533" s="546"/>
      <c r="BJ533" s="527">
        <f>IF(BF533=0,0,(BH533/BF533)*100)</f>
        <v>20</v>
      </c>
      <c r="BK533" s="528"/>
      <c r="BL533" s="549">
        <f>(AD533*2)+(AJ533*2)+(AP533*3)+BB533</f>
        <v>3</v>
      </c>
      <c r="BM533" s="550"/>
      <c r="BN533" s="551"/>
      <c r="BO533" s="501" t="e">
        <f>(BL533*BR$515)+(N533*BR$516)+(X533*BR$517)+(R533*BR$518)+(V533*BR$519)+(Z533*BR$520)</f>
        <v>#REF!</v>
      </c>
      <c r="BP533" s="501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06"/>
      <c r="C534" s="503" t="str">
        <f>IF(ROSTER!D$26="","",ROSTER!D$26)</f>
        <v>Vorwaller</v>
      </c>
      <c r="D534" s="504"/>
      <c r="E534" s="510"/>
      <c r="F534" s="512"/>
      <c r="G534" s="514"/>
      <c r="H534" s="517"/>
      <c r="I534" s="518"/>
      <c r="J534" s="521"/>
      <c r="K534" s="522"/>
      <c r="L534" s="525"/>
      <c r="M534" s="526"/>
      <c r="N534" s="539" t="s">
        <v>14</v>
      </c>
      <c r="O534" s="540"/>
      <c r="P534" s="521"/>
      <c r="Q534" s="522"/>
      <c r="R534" s="525"/>
      <c r="S534" s="526"/>
      <c r="T534" s="529"/>
      <c r="U534" s="530"/>
      <c r="V534" s="532"/>
      <c r="W534" s="518"/>
      <c r="X534" s="521"/>
      <c r="Y534" s="518"/>
      <c r="Z534" s="521"/>
      <c r="AA534" s="518"/>
      <c r="AB534" s="521"/>
      <c r="AC534" s="522"/>
      <c r="AD534" s="525"/>
      <c r="AE534" s="526"/>
      <c r="AF534" s="535"/>
      <c r="AG534" s="536"/>
      <c r="AH534" s="521"/>
      <c r="AI534" s="522"/>
      <c r="AJ534" s="525"/>
      <c r="AK534" s="526"/>
      <c r="AL534" s="529"/>
      <c r="AM534" s="530"/>
      <c r="AN534" s="521"/>
      <c r="AO534" s="522"/>
      <c r="AP534" s="525"/>
      <c r="AQ534" s="526"/>
      <c r="AR534" s="529"/>
      <c r="AS534" s="530"/>
      <c r="AT534" s="543"/>
      <c r="AU534" s="544"/>
      <c r="AV534" s="547"/>
      <c r="AW534" s="548"/>
      <c r="AX534" s="529"/>
      <c r="AY534" s="530"/>
      <c r="AZ534" s="521"/>
      <c r="BA534" s="522"/>
      <c r="BB534" s="525"/>
      <c r="BC534" s="526"/>
      <c r="BD534" s="529"/>
      <c r="BE534" s="530"/>
      <c r="BF534" s="543"/>
      <c r="BG534" s="544"/>
      <c r="BH534" s="547"/>
      <c r="BI534" s="548"/>
      <c r="BJ534" s="529"/>
      <c r="BK534" s="530"/>
      <c r="BL534" s="552"/>
      <c r="BM534" s="553"/>
      <c r="BN534" s="554"/>
      <c r="BO534" s="502"/>
      <c r="BP534" s="502"/>
      <c r="BQ534" s="54"/>
      <c r="BR534" s="54"/>
      <c r="BS534" s="54"/>
    </row>
    <row r="535" spans="1:71" ht="21.75" customHeight="1" x14ac:dyDescent="0.2">
      <c r="A535" s="54"/>
      <c r="B535" s="505" t="str">
        <f>IF(ROSTER!B28="","",ROSTER!B28)</f>
        <v>32</v>
      </c>
      <c r="C535" s="507" t="str">
        <f>IF(ROSTER!C$28="","",ROSTER!C$28)</f>
        <v>Signe</v>
      </c>
      <c r="D535" s="508"/>
      <c r="E535" s="509"/>
      <c r="F535" s="511">
        <f>IF(E535="y",1,IF(E535="S",1,0))</f>
        <v>0</v>
      </c>
      <c r="G535" s="513">
        <f>IF(E535="S",1,0)</f>
        <v>0</v>
      </c>
      <c r="H535" s="515"/>
      <c r="I535" s="516"/>
      <c r="J535" s="519"/>
      <c r="K535" s="520"/>
      <c r="L535" s="523">
        <v>1</v>
      </c>
      <c r="M535" s="524"/>
      <c r="N535" s="537">
        <f>L535+J535</f>
        <v>1</v>
      </c>
      <c r="O535" s="538"/>
      <c r="P535" s="519"/>
      <c r="Q535" s="520"/>
      <c r="R535" s="523"/>
      <c r="S535" s="524"/>
      <c r="T535" s="527">
        <f t="shared" ref="T535" si="465">R535-P535</f>
        <v>0</v>
      </c>
      <c r="U535" s="528"/>
      <c r="V535" s="531"/>
      <c r="W535" s="516"/>
      <c r="X535" s="519"/>
      <c r="Y535" s="516"/>
      <c r="Z535" s="519"/>
      <c r="AA535" s="516"/>
      <c r="AB535" s="519"/>
      <c r="AC535" s="520"/>
      <c r="AD535" s="523"/>
      <c r="AE535" s="524"/>
      <c r="AF535" s="533">
        <f>IF(AB535=0,0,(AD535/AB535)*100)</f>
        <v>0</v>
      </c>
      <c r="AG535" s="534"/>
      <c r="AH535" s="519">
        <v>1</v>
      </c>
      <c r="AI535" s="520"/>
      <c r="AJ535" s="523">
        <v>1</v>
      </c>
      <c r="AK535" s="524"/>
      <c r="AL535" s="527">
        <f>IF(AH535=0,0,(AJ535/AH535)*100)</f>
        <v>100</v>
      </c>
      <c r="AM535" s="528"/>
      <c r="AN535" s="519">
        <v>1</v>
      </c>
      <c r="AO535" s="520"/>
      <c r="AP535" s="523">
        <v>0</v>
      </c>
      <c r="AQ535" s="524"/>
      <c r="AR535" s="527">
        <f>IF(AN535=0,0,(AP535/AN535)*100)</f>
        <v>0</v>
      </c>
      <c r="AS535" s="528"/>
      <c r="AT535" s="541">
        <f>AB535+AH535+AN535</f>
        <v>2</v>
      </c>
      <c r="AU535" s="542"/>
      <c r="AV535" s="545">
        <f>AD535+AJ535+AP535</f>
        <v>1</v>
      </c>
      <c r="AW535" s="546"/>
      <c r="AX535" s="527">
        <f>IF(AT535=0,0,(AV535/AT535)*100)</f>
        <v>50</v>
      </c>
      <c r="AY535" s="528"/>
      <c r="AZ535" s="519"/>
      <c r="BA535" s="520"/>
      <c r="BB535" s="523"/>
      <c r="BC535" s="524"/>
      <c r="BD535" s="527">
        <f>IF(AZ535=0,0,(BB535/AZ535)*100)</f>
        <v>0</v>
      </c>
      <c r="BE535" s="528"/>
      <c r="BF535" s="541">
        <f>AT535+AZ535</f>
        <v>2</v>
      </c>
      <c r="BG535" s="542"/>
      <c r="BH535" s="545">
        <f>AV535+BB535</f>
        <v>1</v>
      </c>
      <c r="BI535" s="546"/>
      <c r="BJ535" s="527">
        <f>IF(BF535=0,0,(BH535/BF535)*100)</f>
        <v>50</v>
      </c>
      <c r="BK535" s="528"/>
      <c r="BL535" s="549">
        <f>(AD535*2)+(AJ535*2)+(AP535*3)+BB535</f>
        <v>2</v>
      </c>
      <c r="BM535" s="550"/>
      <c r="BN535" s="551"/>
      <c r="BO535" s="501" t="e">
        <f>(BL535*BR$515)+(N535*BR$516)+(X535*BR$517)+(R535*BR$518)+(V535*BR$519)+(Z535*BR$520)</f>
        <v>#REF!</v>
      </c>
      <c r="BP535" s="501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06"/>
      <c r="C536" s="503" t="str">
        <f>IF(ROSTER!D$28="","",ROSTER!D$28)</f>
        <v>Glantz</v>
      </c>
      <c r="D536" s="504"/>
      <c r="E536" s="510"/>
      <c r="F536" s="512"/>
      <c r="G536" s="514"/>
      <c r="H536" s="517"/>
      <c r="I536" s="518"/>
      <c r="J536" s="521"/>
      <c r="K536" s="522"/>
      <c r="L536" s="525"/>
      <c r="M536" s="526"/>
      <c r="N536" s="539" t="s">
        <v>14</v>
      </c>
      <c r="O536" s="540"/>
      <c r="P536" s="521"/>
      <c r="Q536" s="522"/>
      <c r="R536" s="525"/>
      <c r="S536" s="526"/>
      <c r="T536" s="529"/>
      <c r="U536" s="530"/>
      <c r="V536" s="532"/>
      <c r="W536" s="518"/>
      <c r="X536" s="521"/>
      <c r="Y536" s="518"/>
      <c r="Z536" s="521"/>
      <c r="AA536" s="518"/>
      <c r="AB536" s="521"/>
      <c r="AC536" s="522"/>
      <c r="AD536" s="525"/>
      <c r="AE536" s="526"/>
      <c r="AF536" s="535"/>
      <c r="AG536" s="536"/>
      <c r="AH536" s="521"/>
      <c r="AI536" s="522"/>
      <c r="AJ536" s="525"/>
      <c r="AK536" s="526"/>
      <c r="AL536" s="529"/>
      <c r="AM536" s="530"/>
      <c r="AN536" s="521"/>
      <c r="AO536" s="522"/>
      <c r="AP536" s="525"/>
      <c r="AQ536" s="526"/>
      <c r="AR536" s="529"/>
      <c r="AS536" s="530"/>
      <c r="AT536" s="543"/>
      <c r="AU536" s="544"/>
      <c r="AV536" s="547"/>
      <c r="AW536" s="548"/>
      <c r="AX536" s="529"/>
      <c r="AY536" s="530"/>
      <c r="AZ536" s="521"/>
      <c r="BA536" s="522"/>
      <c r="BB536" s="525"/>
      <c r="BC536" s="526"/>
      <c r="BD536" s="529"/>
      <c r="BE536" s="530"/>
      <c r="BF536" s="543"/>
      <c r="BG536" s="544"/>
      <c r="BH536" s="547"/>
      <c r="BI536" s="548"/>
      <c r="BJ536" s="529"/>
      <c r="BK536" s="530"/>
      <c r="BL536" s="552"/>
      <c r="BM536" s="553"/>
      <c r="BN536" s="554"/>
      <c r="BO536" s="502"/>
      <c r="BP536" s="502"/>
      <c r="BQ536" s="54"/>
      <c r="BR536" s="54"/>
      <c r="BS536" s="54"/>
    </row>
    <row r="537" spans="1:71" ht="21.75" customHeight="1" x14ac:dyDescent="0.2">
      <c r="A537" s="54"/>
      <c r="B537" s="505" t="str">
        <f>IF(ROSTER!B30="","",ROSTER!B30)</f>
        <v>34</v>
      </c>
      <c r="C537" s="507" t="str">
        <f>IF(ROSTER!C$30="","",ROSTER!C$30)</f>
        <v/>
      </c>
      <c r="D537" s="508"/>
      <c r="E537" s="509"/>
      <c r="F537" s="511">
        <f>IF(E537="y",1,IF(E537="S",1,0))</f>
        <v>0</v>
      </c>
      <c r="G537" s="513">
        <f>IF(E537="S",1,0)</f>
        <v>0</v>
      </c>
      <c r="H537" s="515"/>
      <c r="I537" s="516"/>
      <c r="J537" s="519">
        <v>4</v>
      </c>
      <c r="K537" s="520"/>
      <c r="L537" s="523"/>
      <c r="M537" s="524"/>
      <c r="N537" s="537">
        <f>L537+J537</f>
        <v>4</v>
      </c>
      <c r="O537" s="538"/>
      <c r="P537" s="519">
        <v>1</v>
      </c>
      <c r="Q537" s="520"/>
      <c r="R537" s="523"/>
      <c r="S537" s="524"/>
      <c r="T537" s="527">
        <f t="shared" ref="T537" si="466">R537-P537</f>
        <v>-1</v>
      </c>
      <c r="U537" s="528"/>
      <c r="V537" s="531"/>
      <c r="W537" s="516"/>
      <c r="X537" s="519"/>
      <c r="Y537" s="516"/>
      <c r="Z537" s="519"/>
      <c r="AA537" s="516"/>
      <c r="AB537" s="519"/>
      <c r="AC537" s="520"/>
      <c r="AD537" s="523"/>
      <c r="AE537" s="524"/>
      <c r="AF537" s="533">
        <f>IF(AB537=0,0,(AD537/AB537)*100)</f>
        <v>0</v>
      </c>
      <c r="AG537" s="534"/>
      <c r="AH537" s="519">
        <v>1</v>
      </c>
      <c r="AI537" s="520"/>
      <c r="AJ537" s="523">
        <v>0</v>
      </c>
      <c r="AK537" s="524"/>
      <c r="AL537" s="527">
        <f>IF(AH537=0,0,(AJ537/AH537)*100)</f>
        <v>0</v>
      </c>
      <c r="AM537" s="528"/>
      <c r="AN537" s="519">
        <v>1</v>
      </c>
      <c r="AO537" s="520"/>
      <c r="AP537" s="523">
        <v>0</v>
      </c>
      <c r="AQ537" s="524"/>
      <c r="AR537" s="527">
        <f>IF(AN537=0,0,(AP537/AN537)*100)</f>
        <v>0</v>
      </c>
      <c r="AS537" s="528"/>
      <c r="AT537" s="541">
        <f>AB537+AH537+AN537</f>
        <v>2</v>
      </c>
      <c r="AU537" s="542"/>
      <c r="AV537" s="545">
        <f>AD537+AJ537+AP537</f>
        <v>0</v>
      </c>
      <c r="AW537" s="546"/>
      <c r="AX537" s="527">
        <f>IF(AT537=0,0,(AV537/AT537)*100)</f>
        <v>0</v>
      </c>
      <c r="AY537" s="528"/>
      <c r="AZ537" s="519"/>
      <c r="BA537" s="520"/>
      <c r="BB537" s="523"/>
      <c r="BC537" s="524"/>
      <c r="BD537" s="527">
        <f>IF(AZ537=0,0,(BB537/AZ537)*100)</f>
        <v>0</v>
      </c>
      <c r="BE537" s="528"/>
      <c r="BF537" s="541">
        <f>AT537+AZ537</f>
        <v>2</v>
      </c>
      <c r="BG537" s="542"/>
      <c r="BH537" s="545">
        <f>AV537+BB537</f>
        <v>0</v>
      </c>
      <c r="BI537" s="546"/>
      <c r="BJ537" s="527">
        <f>IF(BF537=0,0,(BH537/BF537)*100)</f>
        <v>0</v>
      </c>
      <c r="BK537" s="528"/>
      <c r="BL537" s="549">
        <f>(AD537*2)+(AJ537*2)+(AP537*3)+BB537</f>
        <v>0</v>
      </c>
      <c r="BM537" s="550"/>
      <c r="BN537" s="551"/>
      <c r="BO537" s="501" t="e">
        <f>(BL537*BR$515)+(N537*BR$516)+(X537*BR$517)+(R537*BR$518)+(V537*BR$519)+(Z537*BR$520)</f>
        <v>#REF!</v>
      </c>
      <c r="BP537" s="501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06"/>
      <c r="C538" s="503" t="str">
        <f>IF(ROSTER!D$30="","",ROSTER!D$30)</f>
        <v/>
      </c>
      <c r="D538" s="504"/>
      <c r="E538" s="510"/>
      <c r="F538" s="512"/>
      <c r="G538" s="514"/>
      <c r="H538" s="517"/>
      <c r="I538" s="518"/>
      <c r="J538" s="521"/>
      <c r="K538" s="522"/>
      <c r="L538" s="525"/>
      <c r="M538" s="526"/>
      <c r="N538" s="539" t="s">
        <v>14</v>
      </c>
      <c r="O538" s="540"/>
      <c r="P538" s="521"/>
      <c r="Q538" s="522"/>
      <c r="R538" s="525"/>
      <c r="S538" s="526"/>
      <c r="T538" s="529"/>
      <c r="U538" s="530"/>
      <c r="V538" s="532"/>
      <c r="W538" s="518"/>
      <c r="X538" s="521"/>
      <c r="Y538" s="518"/>
      <c r="Z538" s="521"/>
      <c r="AA538" s="518"/>
      <c r="AB538" s="521"/>
      <c r="AC538" s="522"/>
      <c r="AD538" s="525"/>
      <c r="AE538" s="526"/>
      <c r="AF538" s="535"/>
      <c r="AG538" s="536"/>
      <c r="AH538" s="521"/>
      <c r="AI538" s="522"/>
      <c r="AJ538" s="525"/>
      <c r="AK538" s="526"/>
      <c r="AL538" s="529"/>
      <c r="AM538" s="530"/>
      <c r="AN538" s="521"/>
      <c r="AO538" s="522"/>
      <c r="AP538" s="525"/>
      <c r="AQ538" s="526"/>
      <c r="AR538" s="529"/>
      <c r="AS538" s="530"/>
      <c r="AT538" s="543"/>
      <c r="AU538" s="544"/>
      <c r="AV538" s="547"/>
      <c r="AW538" s="548"/>
      <c r="AX538" s="529"/>
      <c r="AY538" s="530"/>
      <c r="AZ538" s="521"/>
      <c r="BA538" s="522"/>
      <c r="BB538" s="525"/>
      <c r="BC538" s="526"/>
      <c r="BD538" s="529"/>
      <c r="BE538" s="530"/>
      <c r="BF538" s="543"/>
      <c r="BG538" s="544"/>
      <c r="BH538" s="547"/>
      <c r="BI538" s="548"/>
      <c r="BJ538" s="529"/>
      <c r="BK538" s="530"/>
      <c r="BL538" s="552"/>
      <c r="BM538" s="553"/>
      <c r="BN538" s="554"/>
      <c r="BO538" s="502"/>
      <c r="BP538" s="502"/>
      <c r="BQ538" s="54"/>
      <c r="BR538" s="54"/>
      <c r="BS538" s="54"/>
    </row>
    <row r="539" spans="1:71" ht="21.75" customHeight="1" x14ac:dyDescent="0.2">
      <c r="A539" s="54"/>
      <c r="B539" s="505" t="str">
        <f>IF(ROSTER!B32="","",ROSTER!B32)</f>
        <v>42</v>
      </c>
      <c r="C539" s="507" t="str">
        <f>IF(ROSTER!C$32="","",ROSTER!C$32)</f>
        <v/>
      </c>
      <c r="D539" s="508"/>
      <c r="E539" s="509"/>
      <c r="F539" s="511">
        <f>IF(E539="y",1,IF(E539="S",1,0))</f>
        <v>0</v>
      </c>
      <c r="G539" s="513">
        <f>IF(E539="S",1,0)</f>
        <v>0</v>
      </c>
      <c r="H539" s="515"/>
      <c r="I539" s="516"/>
      <c r="J539" s="519"/>
      <c r="K539" s="520"/>
      <c r="L539" s="523"/>
      <c r="M539" s="524"/>
      <c r="N539" s="537">
        <f>L539+J539</f>
        <v>0</v>
      </c>
      <c r="O539" s="538"/>
      <c r="P539" s="519"/>
      <c r="Q539" s="520"/>
      <c r="R539" s="523"/>
      <c r="S539" s="524"/>
      <c r="T539" s="527">
        <f t="shared" ref="T539" si="467">R539-P539</f>
        <v>0</v>
      </c>
      <c r="U539" s="528"/>
      <c r="V539" s="531"/>
      <c r="W539" s="516"/>
      <c r="X539" s="519"/>
      <c r="Y539" s="516"/>
      <c r="Z539" s="519"/>
      <c r="AA539" s="516"/>
      <c r="AB539" s="519"/>
      <c r="AC539" s="520"/>
      <c r="AD539" s="523"/>
      <c r="AE539" s="524"/>
      <c r="AF539" s="533">
        <f>IF(AB539=0,0,(AD539/AB539)*100)</f>
        <v>0</v>
      </c>
      <c r="AG539" s="534"/>
      <c r="AH539" s="519"/>
      <c r="AI539" s="520"/>
      <c r="AJ539" s="523"/>
      <c r="AK539" s="524"/>
      <c r="AL539" s="527">
        <f>IF(AH539=0,0,(AJ539/AH539)*100)</f>
        <v>0</v>
      </c>
      <c r="AM539" s="528"/>
      <c r="AN539" s="519"/>
      <c r="AO539" s="520"/>
      <c r="AP539" s="523"/>
      <c r="AQ539" s="524"/>
      <c r="AR539" s="527">
        <f>IF(AN539=0,0,(AP539/AN539)*100)</f>
        <v>0</v>
      </c>
      <c r="AS539" s="528"/>
      <c r="AT539" s="541">
        <f>AB539+AH539+AN539</f>
        <v>0</v>
      </c>
      <c r="AU539" s="542"/>
      <c r="AV539" s="545">
        <f>AD539+AJ539+AP539</f>
        <v>0</v>
      </c>
      <c r="AW539" s="546"/>
      <c r="AX539" s="527">
        <f>IF(AT539=0,0,(AV539/AT539)*100)</f>
        <v>0</v>
      </c>
      <c r="AY539" s="528"/>
      <c r="AZ539" s="519"/>
      <c r="BA539" s="520"/>
      <c r="BB539" s="523"/>
      <c r="BC539" s="524"/>
      <c r="BD539" s="527">
        <f>IF(AZ539=0,0,(BB539/AZ539)*100)</f>
        <v>0</v>
      </c>
      <c r="BE539" s="528"/>
      <c r="BF539" s="541">
        <f>AT539+AZ539</f>
        <v>0</v>
      </c>
      <c r="BG539" s="542"/>
      <c r="BH539" s="545">
        <f>AV539+BB539</f>
        <v>0</v>
      </c>
      <c r="BI539" s="546"/>
      <c r="BJ539" s="527">
        <f>IF(BF539=0,0,(BH539/BF539)*100)</f>
        <v>0</v>
      </c>
      <c r="BK539" s="528"/>
      <c r="BL539" s="549">
        <f>(AD539*2)+(AJ539*2)+(AP539*3)+BB539</f>
        <v>0</v>
      </c>
      <c r="BM539" s="550"/>
      <c r="BN539" s="551"/>
      <c r="BO539" s="501" t="e">
        <f>(BL539*BR$515)+(N539*BR$516)+(X539*BR$517)+(R539*BR$518)+(V539*BR$519)+(Z539*BR$520)</f>
        <v>#REF!</v>
      </c>
      <c r="BP539" s="501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06"/>
      <c r="C540" s="503" t="str">
        <f>IF(ROSTER!D$32="","",ROSTER!D$32)</f>
        <v/>
      </c>
      <c r="D540" s="504"/>
      <c r="E540" s="510"/>
      <c r="F540" s="512"/>
      <c r="G540" s="514"/>
      <c r="H540" s="517"/>
      <c r="I540" s="518"/>
      <c r="J540" s="521"/>
      <c r="K540" s="522"/>
      <c r="L540" s="525"/>
      <c r="M540" s="526"/>
      <c r="N540" s="539" t="s">
        <v>14</v>
      </c>
      <c r="O540" s="540"/>
      <c r="P540" s="521"/>
      <c r="Q540" s="522"/>
      <c r="R540" s="525"/>
      <c r="S540" s="526"/>
      <c r="T540" s="529"/>
      <c r="U540" s="530"/>
      <c r="V540" s="532"/>
      <c r="W540" s="518"/>
      <c r="X540" s="521"/>
      <c r="Y540" s="518"/>
      <c r="Z540" s="521"/>
      <c r="AA540" s="518"/>
      <c r="AB540" s="521"/>
      <c r="AC540" s="522"/>
      <c r="AD540" s="525"/>
      <c r="AE540" s="526"/>
      <c r="AF540" s="535"/>
      <c r="AG540" s="536"/>
      <c r="AH540" s="521"/>
      <c r="AI540" s="522"/>
      <c r="AJ540" s="525"/>
      <c r="AK540" s="526"/>
      <c r="AL540" s="529"/>
      <c r="AM540" s="530"/>
      <c r="AN540" s="521"/>
      <c r="AO540" s="522"/>
      <c r="AP540" s="525"/>
      <c r="AQ540" s="526"/>
      <c r="AR540" s="529"/>
      <c r="AS540" s="530"/>
      <c r="AT540" s="543"/>
      <c r="AU540" s="544"/>
      <c r="AV540" s="547"/>
      <c r="AW540" s="548"/>
      <c r="AX540" s="529"/>
      <c r="AY540" s="530"/>
      <c r="AZ540" s="521"/>
      <c r="BA540" s="522"/>
      <c r="BB540" s="525"/>
      <c r="BC540" s="526"/>
      <c r="BD540" s="529"/>
      <c r="BE540" s="530"/>
      <c r="BF540" s="543"/>
      <c r="BG540" s="544"/>
      <c r="BH540" s="547"/>
      <c r="BI540" s="548"/>
      <c r="BJ540" s="529"/>
      <c r="BK540" s="530"/>
      <c r="BL540" s="552"/>
      <c r="BM540" s="553"/>
      <c r="BN540" s="554"/>
      <c r="BO540" s="502"/>
      <c r="BP540" s="502"/>
      <c r="BQ540" s="54"/>
      <c r="BR540" s="54"/>
      <c r="BS540" s="54"/>
    </row>
    <row r="541" spans="1:71" ht="21.75" customHeight="1" x14ac:dyDescent="0.2">
      <c r="A541" s="54"/>
      <c r="B541" s="505" t="str">
        <f>IF(ROSTER!B34="","",ROSTER!B34)</f>
        <v/>
      </c>
      <c r="C541" s="507" t="str">
        <f>IF(ROSTER!C$34="","",ROSTER!C$34)</f>
        <v/>
      </c>
      <c r="D541" s="508"/>
      <c r="E541" s="509"/>
      <c r="F541" s="511">
        <f>IF(E541="y",1,IF(E541="S",1,0))</f>
        <v>0</v>
      </c>
      <c r="G541" s="513">
        <f>IF(E541="S",1,0)</f>
        <v>0</v>
      </c>
      <c r="H541" s="515"/>
      <c r="I541" s="516"/>
      <c r="J541" s="519"/>
      <c r="K541" s="520"/>
      <c r="L541" s="523"/>
      <c r="M541" s="524"/>
      <c r="N541" s="537">
        <f>L541+J541</f>
        <v>0</v>
      </c>
      <c r="O541" s="538"/>
      <c r="P541" s="519"/>
      <c r="Q541" s="520"/>
      <c r="R541" s="523"/>
      <c r="S541" s="524"/>
      <c r="T541" s="527">
        <f t="shared" ref="T541" si="468">R541-P541</f>
        <v>0</v>
      </c>
      <c r="U541" s="528"/>
      <c r="V541" s="531"/>
      <c r="W541" s="516"/>
      <c r="X541" s="519"/>
      <c r="Y541" s="516"/>
      <c r="Z541" s="519"/>
      <c r="AA541" s="516"/>
      <c r="AB541" s="519"/>
      <c r="AC541" s="520"/>
      <c r="AD541" s="523"/>
      <c r="AE541" s="524"/>
      <c r="AF541" s="533">
        <f>IF(AB541=0,0,(AD541/AB541)*100)</f>
        <v>0</v>
      </c>
      <c r="AG541" s="534"/>
      <c r="AH541" s="519"/>
      <c r="AI541" s="520"/>
      <c r="AJ541" s="523"/>
      <c r="AK541" s="524"/>
      <c r="AL541" s="527">
        <f>IF(AH541=0,0,(AJ541/AH541)*100)</f>
        <v>0</v>
      </c>
      <c r="AM541" s="528"/>
      <c r="AN541" s="519"/>
      <c r="AO541" s="520"/>
      <c r="AP541" s="523"/>
      <c r="AQ541" s="524"/>
      <c r="AR541" s="527">
        <f>IF(AN541=0,0,(AP541/AN541)*100)</f>
        <v>0</v>
      </c>
      <c r="AS541" s="528"/>
      <c r="AT541" s="541">
        <f>AB541+AH541+AN541</f>
        <v>0</v>
      </c>
      <c r="AU541" s="542"/>
      <c r="AV541" s="545">
        <f>AD541+AJ541+AP541</f>
        <v>0</v>
      </c>
      <c r="AW541" s="546"/>
      <c r="AX541" s="527">
        <f>IF(AT541=0,0,(AV541/AT541)*100)</f>
        <v>0</v>
      </c>
      <c r="AY541" s="528"/>
      <c r="AZ541" s="519"/>
      <c r="BA541" s="520"/>
      <c r="BB541" s="523"/>
      <c r="BC541" s="524"/>
      <c r="BD541" s="527">
        <f>IF(AZ541=0,0,(BB541/AZ541)*100)</f>
        <v>0</v>
      </c>
      <c r="BE541" s="528"/>
      <c r="BF541" s="541">
        <f>AT541+AZ541</f>
        <v>0</v>
      </c>
      <c r="BG541" s="542"/>
      <c r="BH541" s="545">
        <f>AV541+BB541</f>
        <v>0</v>
      </c>
      <c r="BI541" s="546"/>
      <c r="BJ541" s="527">
        <f>IF(BF541=0,0,(BH541/BF541)*100)</f>
        <v>0</v>
      </c>
      <c r="BK541" s="528"/>
      <c r="BL541" s="549">
        <f>(AD541*2)+(AJ541*2)+(AP541*3)+BB541</f>
        <v>0</v>
      </c>
      <c r="BM541" s="550"/>
      <c r="BN541" s="551"/>
      <c r="BO541" s="501" t="e">
        <f>(BL541*BR$515)+(N541*BR$516)+(X541*BR$517)+(R541*BR$518)+(V541*BR$519)+(Z541*BR$520)</f>
        <v>#REF!</v>
      </c>
      <c r="BP541" s="501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06"/>
      <c r="C542" s="503" t="str">
        <f>IF(ROSTER!D$34="","",ROSTER!D$34)</f>
        <v/>
      </c>
      <c r="D542" s="504"/>
      <c r="E542" s="510"/>
      <c r="F542" s="512"/>
      <c r="G542" s="514"/>
      <c r="H542" s="517"/>
      <c r="I542" s="518"/>
      <c r="J542" s="521"/>
      <c r="K542" s="522"/>
      <c r="L542" s="525"/>
      <c r="M542" s="526"/>
      <c r="N542" s="539" t="s">
        <v>14</v>
      </c>
      <c r="O542" s="540"/>
      <c r="P542" s="521"/>
      <c r="Q542" s="522"/>
      <c r="R542" s="525"/>
      <c r="S542" s="526"/>
      <c r="T542" s="529"/>
      <c r="U542" s="530"/>
      <c r="V542" s="532"/>
      <c r="W542" s="518"/>
      <c r="X542" s="521"/>
      <c r="Y542" s="518"/>
      <c r="Z542" s="521"/>
      <c r="AA542" s="518"/>
      <c r="AB542" s="521"/>
      <c r="AC542" s="522"/>
      <c r="AD542" s="525"/>
      <c r="AE542" s="526"/>
      <c r="AF542" s="535"/>
      <c r="AG542" s="536"/>
      <c r="AH542" s="521"/>
      <c r="AI542" s="522"/>
      <c r="AJ542" s="525"/>
      <c r="AK542" s="526"/>
      <c r="AL542" s="529"/>
      <c r="AM542" s="530"/>
      <c r="AN542" s="521"/>
      <c r="AO542" s="522"/>
      <c r="AP542" s="525"/>
      <c r="AQ542" s="526"/>
      <c r="AR542" s="529"/>
      <c r="AS542" s="530"/>
      <c r="AT542" s="543"/>
      <c r="AU542" s="544"/>
      <c r="AV542" s="547"/>
      <c r="AW542" s="548"/>
      <c r="AX542" s="529"/>
      <c r="AY542" s="530"/>
      <c r="AZ542" s="521"/>
      <c r="BA542" s="522"/>
      <c r="BB542" s="525"/>
      <c r="BC542" s="526"/>
      <c r="BD542" s="529"/>
      <c r="BE542" s="530"/>
      <c r="BF542" s="543"/>
      <c r="BG542" s="544"/>
      <c r="BH542" s="547"/>
      <c r="BI542" s="548"/>
      <c r="BJ542" s="529"/>
      <c r="BK542" s="530"/>
      <c r="BL542" s="552"/>
      <c r="BM542" s="553"/>
      <c r="BN542" s="554"/>
      <c r="BO542" s="502"/>
      <c r="BP542" s="502"/>
      <c r="BQ542" s="54"/>
      <c r="BR542" s="54"/>
      <c r="BS542" s="54"/>
    </row>
    <row r="543" spans="1:71" ht="21.75" customHeight="1" x14ac:dyDescent="0.2">
      <c r="A543" s="54"/>
      <c r="B543" s="505" t="str">
        <f>IF(ROSTER!B36="","",ROSTER!B36)</f>
        <v/>
      </c>
      <c r="C543" s="507" t="str">
        <f>IF(ROSTER!C$36="","",ROSTER!C$36)</f>
        <v>Heather</v>
      </c>
      <c r="D543" s="508"/>
      <c r="E543" s="509"/>
      <c r="F543" s="511">
        <f>IF(E543="y",1,IF(E543="S",1,0))</f>
        <v>0</v>
      </c>
      <c r="G543" s="513">
        <f>IF(E543="S",1,0)</f>
        <v>0</v>
      </c>
      <c r="H543" s="515"/>
      <c r="I543" s="516"/>
      <c r="J543" s="519">
        <v>2</v>
      </c>
      <c r="K543" s="520"/>
      <c r="L543" s="523">
        <v>1</v>
      </c>
      <c r="M543" s="524"/>
      <c r="N543" s="537">
        <f>L543+J543</f>
        <v>3</v>
      </c>
      <c r="O543" s="538"/>
      <c r="P543" s="519">
        <v>1</v>
      </c>
      <c r="Q543" s="520"/>
      <c r="R543" s="523"/>
      <c r="S543" s="524"/>
      <c r="T543" s="527">
        <f t="shared" ref="T543" si="469">R543-P543</f>
        <v>-1</v>
      </c>
      <c r="U543" s="528"/>
      <c r="V543" s="531"/>
      <c r="W543" s="516"/>
      <c r="X543" s="519"/>
      <c r="Y543" s="516"/>
      <c r="Z543" s="519"/>
      <c r="AA543" s="516"/>
      <c r="AB543" s="519"/>
      <c r="AC543" s="520"/>
      <c r="AD543" s="523"/>
      <c r="AE543" s="524"/>
      <c r="AF543" s="533">
        <f>IF(AB543=0,0,(AD543/AB543)*100)</f>
        <v>0</v>
      </c>
      <c r="AG543" s="534"/>
      <c r="AH543" s="519">
        <v>3</v>
      </c>
      <c r="AI543" s="520"/>
      <c r="AJ543" s="523">
        <v>2</v>
      </c>
      <c r="AK543" s="524"/>
      <c r="AL543" s="527">
        <f>IF(AH543=0,0,(AJ543/AH543)*100)</f>
        <v>66.666666666666657</v>
      </c>
      <c r="AM543" s="528"/>
      <c r="AN543" s="519"/>
      <c r="AO543" s="520"/>
      <c r="AP543" s="523"/>
      <c r="AQ543" s="524"/>
      <c r="AR543" s="527">
        <f>IF(AN543=0,0,(AP543/AN543)*100)</f>
        <v>0</v>
      </c>
      <c r="AS543" s="528"/>
      <c r="AT543" s="541">
        <f>AB543+AH543+AN543</f>
        <v>3</v>
      </c>
      <c r="AU543" s="542"/>
      <c r="AV543" s="545">
        <f>AD543+AJ543+AP543</f>
        <v>2</v>
      </c>
      <c r="AW543" s="546"/>
      <c r="AX543" s="527">
        <f>IF(AT543=0,0,(AV543/AT543)*100)</f>
        <v>66.666666666666657</v>
      </c>
      <c r="AY543" s="528"/>
      <c r="AZ543" s="519"/>
      <c r="BA543" s="520"/>
      <c r="BB543" s="523"/>
      <c r="BC543" s="524"/>
      <c r="BD543" s="527">
        <f>IF(AZ543=0,0,(BB543/AZ543)*100)</f>
        <v>0</v>
      </c>
      <c r="BE543" s="528"/>
      <c r="BF543" s="541">
        <f>AT543+AZ543</f>
        <v>3</v>
      </c>
      <c r="BG543" s="542"/>
      <c r="BH543" s="545">
        <f>AV543+BB543</f>
        <v>2</v>
      </c>
      <c r="BI543" s="546"/>
      <c r="BJ543" s="527">
        <f>IF(BF543=0,0,(BH543/BF543)*100)</f>
        <v>66.666666666666657</v>
      </c>
      <c r="BK543" s="528"/>
      <c r="BL543" s="549">
        <f>(AD543*2)+(AJ543*2)+(AP543*3)+BB543</f>
        <v>4</v>
      </c>
      <c r="BM543" s="550"/>
      <c r="BN543" s="551"/>
      <c r="BO543" s="501" t="e">
        <f>(BL543*BR$515)+(N543*BR$516)+(X543*BR$517)+(R543*BR$518)+(V543*BR$519)+(Z543*BR$520)</f>
        <v>#REF!</v>
      </c>
      <c r="BP543" s="501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06"/>
      <c r="C544" s="503" t="str">
        <f>IF(ROSTER!D$36="","",ROSTER!D$36)</f>
        <v>Hamson</v>
      </c>
      <c r="D544" s="504"/>
      <c r="E544" s="510"/>
      <c r="F544" s="512"/>
      <c r="G544" s="514"/>
      <c r="H544" s="517"/>
      <c r="I544" s="518"/>
      <c r="J544" s="521"/>
      <c r="K544" s="522"/>
      <c r="L544" s="525"/>
      <c r="M544" s="526"/>
      <c r="N544" s="539" t="s">
        <v>14</v>
      </c>
      <c r="O544" s="540"/>
      <c r="P544" s="521"/>
      <c r="Q544" s="522"/>
      <c r="R544" s="525"/>
      <c r="S544" s="526"/>
      <c r="T544" s="529"/>
      <c r="U544" s="530"/>
      <c r="V544" s="532"/>
      <c r="W544" s="518"/>
      <c r="X544" s="521"/>
      <c r="Y544" s="518"/>
      <c r="Z544" s="521"/>
      <c r="AA544" s="518"/>
      <c r="AB544" s="521"/>
      <c r="AC544" s="522"/>
      <c r="AD544" s="525"/>
      <c r="AE544" s="526"/>
      <c r="AF544" s="535"/>
      <c r="AG544" s="536"/>
      <c r="AH544" s="521"/>
      <c r="AI544" s="522"/>
      <c r="AJ544" s="525"/>
      <c r="AK544" s="526"/>
      <c r="AL544" s="529"/>
      <c r="AM544" s="530"/>
      <c r="AN544" s="521"/>
      <c r="AO544" s="522"/>
      <c r="AP544" s="525"/>
      <c r="AQ544" s="526"/>
      <c r="AR544" s="529"/>
      <c r="AS544" s="530"/>
      <c r="AT544" s="543"/>
      <c r="AU544" s="544"/>
      <c r="AV544" s="547"/>
      <c r="AW544" s="548"/>
      <c r="AX544" s="529"/>
      <c r="AY544" s="530"/>
      <c r="AZ544" s="521"/>
      <c r="BA544" s="522"/>
      <c r="BB544" s="525"/>
      <c r="BC544" s="526"/>
      <c r="BD544" s="529"/>
      <c r="BE544" s="530"/>
      <c r="BF544" s="543"/>
      <c r="BG544" s="544"/>
      <c r="BH544" s="547"/>
      <c r="BI544" s="548"/>
      <c r="BJ544" s="529"/>
      <c r="BK544" s="530"/>
      <c r="BL544" s="552"/>
      <c r="BM544" s="553"/>
      <c r="BN544" s="554"/>
      <c r="BO544" s="502"/>
      <c r="BP544" s="502"/>
      <c r="BQ544" s="54"/>
      <c r="BR544" s="54"/>
      <c r="BS544" s="54"/>
    </row>
    <row r="545" spans="1:71" ht="21.75" customHeight="1" x14ac:dyDescent="0.2">
      <c r="A545" s="54"/>
      <c r="B545" s="505" t="str">
        <f>IF(ROSTER!B38="","",ROSTER!B38)</f>
        <v/>
      </c>
      <c r="C545" s="507" t="str">
        <f>IF(ROSTER!C$38="","",ROSTER!C$38)</f>
        <v>Emma</v>
      </c>
      <c r="D545" s="508"/>
      <c r="E545" s="509"/>
      <c r="F545" s="511">
        <f>IF(E545="y",1,IF(E545="S",1,0))</f>
        <v>0</v>
      </c>
      <c r="G545" s="513">
        <f>IF(E545="S",1,0)</f>
        <v>0</v>
      </c>
      <c r="H545" s="515"/>
      <c r="I545" s="516"/>
      <c r="J545" s="519">
        <v>4</v>
      </c>
      <c r="K545" s="520"/>
      <c r="L545" s="523">
        <v>1</v>
      </c>
      <c r="M545" s="524"/>
      <c r="N545" s="537">
        <f>L545+J545</f>
        <v>5</v>
      </c>
      <c r="O545" s="538"/>
      <c r="P545" s="519"/>
      <c r="Q545" s="520"/>
      <c r="R545" s="523">
        <v>2</v>
      </c>
      <c r="S545" s="524"/>
      <c r="T545" s="527">
        <f t="shared" ref="T545" si="470">R545-P545</f>
        <v>2</v>
      </c>
      <c r="U545" s="528"/>
      <c r="V545" s="531"/>
      <c r="W545" s="516"/>
      <c r="X545" s="519"/>
      <c r="Y545" s="516"/>
      <c r="Z545" s="519"/>
      <c r="AA545" s="516"/>
      <c r="AB545" s="519"/>
      <c r="AC545" s="520"/>
      <c r="AD545" s="523"/>
      <c r="AE545" s="524"/>
      <c r="AF545" s="533">
        <f>IF(AB545=0,0,(AD545/AB545)*100)</f>
        <v>0</v>
      </c>
      <c r="AG545" s="534"/>
      <c r="AH545" s="519">
        <v>4</v>
      </c>
      <c r="AI545" s="520"/>
      <c r="AJ545" s="523">
        <v>2</v>
      </c>
      <c r="AK545" s="524"/>
      <c r="AL545" s="527">
        <f>IF(AH545=0,0,(AJ545/AH545)*100)</f>
        <v>50</v>
      </c>
      <c r="AM545" s="528"/>
      <c r="AN545" s="519">
        <v>3</v>
      </c>
      <c r="AO545" s="520"/>
      <c r="AP545" s="523">
        <v>1</v>
      </c>
      <c r="AQ545" s="524"/>
      <c r="AR545" s="527">
        <f>IF(AN545=0,0,(AP545/AN545)*100)</f>
        <v>33.333333333333329</v>
      </c>
      <c r="AS545" s="528"/>
      <c r="AT545" s="541">
        <f>AB545+AH545+AN545</f>
        <v>7</v>
      </c>
      <c r="AU545" s="542"/>
      <c r="AV545" s="545">
        <f>AD545+AJ545+AP545</f>
        <v>3</v>
      </c>
      <c r="AW545" s="546"/>
      <c r="AX545" s="527">
        <f>IF(AT545=0,0,(AV545/AT545)*100)</f>
        <v>42.857142857142854</v>
      </c>
      <c r="AY545" s="528"/>
      <c r="AZ545" s="519"/>
      <c r="BA545" s="520"/>
      <c r="BB545" s="523"/>
      <c r="BC545" s="524"/>
      <c r="BD545" s="527">
        <f>IF(AZ545=0,0,(BB545/AZ545)*100)</f>
        <v>0</v>
      </c>
      <c r="BE545" s="528"/>
      <c r="BF545" s="541">
        <f>AT545+AZ545</f>
        <v>7</v>
      </c>
      <c r="BG545" s="542"/>
      <c r="BH545" s="545">
        <f>AV545+BB545</f>
        <v>3</v>
      </c>
      <c r="BI545" s="546"/>
      <c r="BJ545" s="527">
        <f>IF(BF545=0,0,(BH545/BF545)*100)</f>
        <v>42.857142857142854</v>
      </c>
      <c r="BK545" s="528"/>
      <c r="BL545" s="549">
        <f>(AD545*2)+(AJ545*2)+(AP545*3)+BB545</f>
        <v>7</v>
      </c>
      <c r="BM545" s="550"/>
      <c r="BN545" s="551"/>
      <c r="BO545" s="501" t="e">
        <f>(BL545*BR$515)+(N545*BR$516)+(X545*BR$517)+(R545*BR$518)+(V545*BR$519)+(Z545*BR$520)</f>
        <v>#REF!</v>
      </c>
      <c r="BP545" s="501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06"/>
      <c r="C546" s="503" t="str">
        <f>IF(ROSTER!D$38="","",ROSTER!D$38)</f>
        <v>Calvert</v>
      </c>
      <c r="D546" s="504"/>
      <c r="E546" s="510"/>
      <c r="F546" s="512"/>
      <c r="G546" s="514"/>
      <c r="H546" s="517"/>
      <c r="I546" s="518"/>
      <c r="J546" s="521"/>
      <c r="K546" s="522"/>
      <c r="L546" s="525"/>
      <c r="M546" s="526"/>
      <c r="N546" s="539" t="s">
        <v>14</v>
      </c>
      <c r="O546" s="540"/>
      <c r="P546" s="521"/>
      <c r="Q546" s="522"/>
      <c r="R546" s="525"/>
      <c r="S546" s="526"/>
      <c r="T546" s="529"/>
      <c r="U546" s="530"/>
      <c r="V546" s="532"/>
      <c r="W546" s="518"/>
      <c r="X546" s="521"/>
      <c r="Y546" s="518"/>
      <c r="Z546" s="521"/>
      <c r="AA546" s="518"/>
      <c r="AB546" s="521"/>
      <c r="AC546" s="522"/>
      <c r="AD546" s="525"/>
      <c r="AE546" s="526"/>
      <c r="AF546" s="535"/>
      <c r="AG546" s="536"/>
      <c r="AH546" s="521"/>
      <c r="AI546" s="522"/>
      <c r="AJ546" s="525"/>
      <c r="AK546" s="526"/>
      <c r="AL546" s="529"/>
      <c r="AM546" s="530"/>
      <c r="AN546" s="521"/>
      <c r="AO546" s="522"/>
      <c r="AP546" s="525"/>
      <c r="AQ546" s="526"/>
      <c r="AR546" s="529"/>
      <c r="AS546" s="530"/>
      <c r="AT546" s="543"/>
      <c r="AU546" s="544"/>
      <c r="AV546" s="547"/>
      <c r="AW546" s="548"/>
      <c r="AX546" s="529"/>
      <c r="AY546" s="530"/>
      <c r="AZ546" s="521"/>
      <c r="BA546" s="522"/>
      <c r="BB546" s="525"/>
      <c r="BC546" s="526"/>
      <c r="BD546" s="529"/>
      <c r="BE546" s="530"/>
      <c r="BF546" s="543"/>
      <c r="BG546" s="544"/>
      <c r="BH546" s="547"/>
      <c r="BI546" s="548"/>
      <c r="BJ546" s="529"/>
      <c r="BK546" s="530"/>
      <c r="BL546" s="552"/>
      <c r="BM546" s="553"/>
      <c r="BN546" s="554"/>
      <c r="BO546" s="502"/>
      <c r="BP546" s="502"/>
      <c r="BQ546" s="54"/>
      <c r="BR546" s="54"/>
      <c r="BS546" s="54"/>
    </row>
    <row r="547" spans="1:71" ht="21.75" customHeight="1" x14ac:dyDescent="0.2">
      <c r="A547" s="54"/>
      <c r="B547" s="505" t="str">
        <f>IF(ROSTER!B40="","",ROSTER!B40)</f>
        <v>1</v>
      </c>
      <c r="C547" s="507" t="str">
        <f>IF(ROSTER!C$40="","",ROSTER!C$40)</f>
        <v>Amanda</v>
      </c>
      <c r="D547" s="508"/>
      <c r="E547" s="509"/>
      <c r="F547" s="511">
        <f>IF(E547="y",1,IF(E547="S",1,0))</f>
        <v>0</v>
      </c>
      <c r="G547" s="513">
        <f>IF(E547="S",1,0)</f>
        <v>0</v>
      </c>
      <c r="H547" s="515"/>
      <c r="I547" s="516"/>
      <c r="J547" s="519"/>
      <c r="K547" s="520"/>
      <c r="L547" s="523"/>
      <c r="M547" s="524"/>
      <c r="N547" s="537">
        <f>L547+J547</f>
        <v>0</v>
      </c>
      <c r="O547" s="538"/>
      <c r="P547" s="519"/>
      <c r="Q547" s="520"/>
      <c r="R547" s="523"/>
      <c r="S547" s="524"/>
      <c r="T547" s="527">
        <f t="shared" ref="T547" si="471">R547-P547</f>
        <v>0</v>
      </c>
      <c r="U547" s="528"/>
      <c r="V547" s="531"/>
      <c r="W547" s="516"/>
      <c r="X547" s="519"/>
      <c r="Y547" s="516"/>
      <c r="Z547" s="519"/>
      <c r="AA547" s="516"/>
      <c r="AB547" s="519"/>
      <c r="AC547" s="520"/>
      <c r="AD547" s="523"/>
      <c r="AE547" s="524"/>
      <c r="AF547" s="533">
        <f>IF(AB547=0,0,(AD547/AB547)*100)</f>
        <v>0</v>
      </c>
      <c r="AG547" s="534"/>
      <c r="AH547" s="519"/>
      <c r="AI547" s="520"/>
      <c r="AJ547" s="523"/>
      <c r="AK547" s="524"/>
      <c r="AL547" s="527">
        <f>IF(AH547=0,0,(AJ547/AH547)*100)</f>
        <v>0</v>
      </c>
      <c r="AM547" s="528"/>
      <c r="AN547" s="519"/>
      <c r="AO547" s="520"/>
      <c r="AP547" s="523"/>
      <c r="AQ547" s="524"/>
      <c r="AR547" s="527">
        <f>IF(AN547=0,0,(AP547/AN547)*100)</f>
        <v>0</v>
      </c>
      <c r="AS547" s="528"/>
      <c r="AT547" s="541">
        <f>AB547+AH547+AN547</f>
        <v>0</v>
      </c>
      <c r="AU547" s="542"/>
      <c r="AV547" s="545">
        <f>AD547+AJ547+AP547</f>
        <v>0</v>
      </c>
      <c r="AW547" s="546"/>
      <c r="AX547" s="527">
        <f>IF(AT547=0,0,(AV547/AT547)*100)</f>
        <v>0</v>
      </c>
      <c r="AY547" s="528"/>
      <c r="AZ547" s="519"/>
      <c r="BA547" s="520"/>
      <c r="BB547" s="523"/>
      <c r="BC547" s="524"/>
      <c r="BD547" s="527">
        <f>IF(AZ547=0,0,(BB547/AZ547)*100)</f>
        <v>0</v>
      </c>
      <c r="BE547" s="528"/>
      <c r="BF547" s="541">
        <f>AT547+AZ547</f>
        <v>0</v>
      </c>
      <c r="BG547" s="542"/>
      <c r="BH547" s="545">
        <f>AV547+BB547</f>
        <v>0</v>
      </c>
      <c r="BI547" s="546"/>
      <c r="BJ547" s="527">
        <f>IF(BF547=0,0,(BH547/BF547)*100)</f>
        <v>0</v>
      </c>
      <c r="BK547" s="528"/>
      <c r="BL547" s="549">
        <f>(AD547*2)+(AJ547*2)+(AP547*3)+BB547</f>
        <v>0</v>
      </c>
      <c r="BM547" s="550"/>
      <c r="BN547" s="551"/>
      <c r="BO547" s="501" t="e">
        <f>(BL547*BR$515)+(N547*BR$516)+(X547*BR$517)+(R547*BR$518)+(V547*BR$519)+(Z547*BR$520)</f>
        <v>#REF!</v>
      </c>
      <c r="BP547" s="501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06"/>
      <c r="C548" s="503" t="str">
        <f>IF(ROSTER!D$40="","",ROSTER!D$40)</f>
        <v>Barcello</v>
      </c>
      <c r="D548" s="504"/>
      <c r="E548" s="510"/>
      <c r="F548" s="512"/>
      <c r="G548" s="514"/>
      <c r="H548" s="517"/>
      <c r="I548" s="518"/>
      <c r="J548" s="521"/>
      <c r="K548" s="522"/>
      <c r="L548" s="525"/>
      <c r="M548" s="526"/>
      <c r="N548" s="539" t="s">
        <v>14</v>
      </c>
      <c r="O548" s="540"/>
      <c r="P548" s="521"/>
      <c r="Q548" s="522"/>
      <c r="R548" s="525"/>
      <c r="S548" s="526"/>
      <c r="T548" s="529"/>
      <c r="U548" s="530"/>
      <c r="V548" s="532"/>
      <c r="W548" s="518"/>
      <c r="X548" s="521"/>
      <c r="Y548" s="518"/>
      <c r="Z548" s="521"/>
      <c r="AA548" s="518"/>
      <c r="AB548" s="521"/>
      <c r="AC548" s="522"/>
      <c r="AD548" s="525"/>
      <c r="AE548" s="526"/>
      <c r="AF548" s="535"/>
      <c r="AG548" s="536"/>
      <c r="AH548" s="521"/>
      <c r="AI548" s="522"/>
      <c r="AJ548" s="525"/>
      <c r="AK548" s="526"/>
      <c r="AL548" s="529"/>
      <c r="AM548" s="530"/>
      <c r="AN548" s="521"/>
      <c r="AO548" s="522"/>
      <c r="AP548" s="525"/>
      <c r="AQ548" s="526"/>
      <c r="AR548" s="529"/>
      <c r="AS548" s="530"/>
      <c r="AT548" s="543"/>
      <c r="AU548" s="544"/>
      <c r="AV548" s="547"/>
      <c r="AW548" s="548"/>
      <c r="AX548" s="529"/>
      <c r="AY548" s="530"/>
      <c r="AZ548" s="521"/>
      <c r="BA548" s="522"/>
      <c r="BB548" s="525"/>
      <c r="BC548" s="526"/>
      <c r="BD548" s="529"/>
      <c r="BE548" s="530"/>
      <c r="BF548" s="543"/>
      <c r="BG548" s="544"/>
      <c r="BH548" s="547"/>
      <c r="BI548" s="548"/>
      <c r="BJ548" s="529"/>
      <c r="BK548" s="530"/>
      <c r="BL548" s="552"/>
      <c r="BM548" s="553"/>
      <c r="BN548" s="554"/>
      <c r="BO548" s="502"/>
      <c r="BP548" s="502"/>
      <c r="BQ548" s="54"/>
      <c r="BR548" s="54"/>
      <c r="BS548" s="54"/>
    </row>
    <row r="549" spans="1:71" ht="21.75" customHeight="1" x14ac:dyDescent="0.2">
      <c r="A549" s="54"/>
      <c r="B549" s="505" t="str">
        <f>IF(ROSTER!B42="","",ROSTER!B42)</f>
        <v>4</v>
      </c>
      <c r="C549" s="507" t="str">
        <f>IF(ROSTER!C$42="","",ROSTER!C$42)</f>
        <v>Arielle</v>
      </c>
      <c r="D549" s="508"/>
      <c r="E549" s="509"/>
      <c r="F549" s="511">
        <f>IF(E549="y",1,IF(E549="S",1,0))</f>
        <v>0</v>
      </c>
      <c r="G549" s="513">
        <f>IF(E549="S",1,0)</f>
        <v>0</v>
      </c>
      <c r="H549" s="515"/>
      <c r="I549" s="516"/>
      <c r="J549" s="519">
        <v>4</v>
      </c>
      <c r="K549" s="520"/>
      <c r="L549" s="523"/>
      <c r="M549" s="524"/>
      <c r="N549" s="537">
        <f>L549+J549</f>
        <v>4</v>
      </c>
      <c r="O549" s="538"/>
      <c r="P549" s="519">
        <v>2</v>
      </c>
      <c r="Q549" s="520"/>
      <c r="R549" s="523"/>
      <c r="S549" s="524"/>
      <c r="T549" s="527">
        <f t="shared" ref="T549" si="472">R549-P549</f>
        <v>-2</v>
      </c>
      <c r="U549" s="528"/>
      <c r="V549" s="531"/>
      <c r="W549" s="516"/>
      <c r="X549" s="519"/>
      <c r="Y549" s="516"/>
      <c r="Z549" s="519"/>
      <c r="AA549" s="516"/>
      <c r="AB549" s="519"/>
      <c r="AC549" s="520"/>
      <c r="AD549" s="523"/>
      <c r="AE549" s="524"/>
      <c r="AF549" s="533">
        <f>IF(AB549=0,0,(AD549/AB549)*100)</f>
        <v>0</v>
      </c>
      <c r="AG549" s="534"/>
      <c r="AH549" s="519">
        <v>2</v>
      </c>
      <c r="AI549" s="520"/>
      <c r="AJ549" s="523">
        <v>1</v>
      </c>
      <c r="AK549" s="524"/>
      <c r="AL549" s="527">
        <f>IF(AH549=0,0,(AJ549/AH549)*100)</f>
        <v>50</v>
      </c>
      <c r="AM549" s="528"/>
      <c r="AN549" s="519">
        <v>4</v>
      </c>
      <c r="AO549" s="520"/>
      <c r="AP549" s="523">
        <v>0</v>
      </c>
      <c r="AQ549" s="524"/>
      <c r="AR549" s="527">
        <f>IF(AN549=0,0,(AP549/AN549)*100)</f>
        <v>0</v>
      </c>
      <c r="AS549" s="528"/>
      <c r="AT549" s="541">
        <f>AB549+AH549+AN549</f>
        <v>6</v>
      </c>
      <c r="AU549" s="542"/>
      <c r="AV549" s="545">
        <f>AD549+AJ549+AP549</f>
        <v>1</v>
      </c>
      <c r="AW549" s="546"/>
      <c r="AX549" s="527">
        <f>IF(AT549=0,0,(AV549/AT549)*100)</f>
        <v>16.666666666666664</v>
      </c>
      <c r="AY549" s="528"/>
      <c r="AZ549" s="519"/>
      <c r="BA549" s="520"/>
      <c r="BB549" s="523"/>
      <c r="BC549" s="524"/>
      <c r="BD549" s="527">
        <f>IF(AZ549=0,0,(BB549/AZ549)*100)</f>
        <v>0</v>
      </c>
      <c r="BE549" s="528"/>
      <c r="BF549" s="541">
        <f>AT549+AZ549</f>
        <v>6</v>
      </c>
      <c r="BG549" s="542"/>
      <c r="BH549" s="545">
        <f>AV549+BB549</f>
        <v>1</v>
      </c>
      <c r="BI549" s="546"/>
      <c r="BJ549" s="527">
        <f>IF(BF549=0,0,(BH549/BF549)*100)</f>
        <v>16.666666666666664</v>
      </c>
      <c r="BK549" s="528"/>
      <c r="BL549" s="549">
        <f>(AD549*2)+(AJ549*2)+(AP549*3)+BB549</f>
        <v>2</v>
      </c>
      <c r="BM549" s="550"/>
      <c r="BN549" s="551"/>
      <c r="BO549" s="501" t="e">
        <f>(BL549*BR$515)+(N549*BR$516)+(X549*BR$517)+(R549*BR$518)+(V549*BR$519)+(Z549*BR$520)</f>
        <v>#REF!</v>
      </c>
      <c r="BP549" s="501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06"/>
      <c r="C550" s="503" t="str">
        <f>IF(ROSTER!D$42="","",ROSTER!D$42)</f>
        <v>Mackey-Williams</v>
      </c>
      <c r="D550" s="504"/>
      <c r="E550" s="510"/>
      <c r="F550" s="512"/>
      <c r="G550" s="514"/>
      <c r="H550" s="517"/>
      <c r="I550" s="518"/>
      <c r="J550" s="521"/>
      <c r="K550" s="522"/>
      <c r="L550" s="525"/>
      <c r="M550" s="526"/>
      <c r="N550" s="539" t="s">
        <v>14</v>
      </c>
      <c r="O550" s="540"/>
      <c r="P550" s="521"/>
      <c r="Q550" s="522"/>
      <c r="R550" s="525"/>
      <c r="S550" s="526"/>
      <c r="T550" s="529"/>
      <c r="U550" s="530"/>
      <c r="V550" s="532"/>
      <c r="W550" s="518"/>
      <c r="X550" s="521"/>
      <c r="Y550" s="518"/>
      <c r="Z550" s="521"/>
      <c r="AA550" s="518"/>
      <c r="AB550" s="521"/>
      <c r="AC550" s="522"/>
      <c r="AD550" s="525"/>
      <c r="AE550" s="526"/>
      <c r="AF550" s="535"/>
      <c r="AG550" s="536"/>
      <c r="AH550" s="521"/>
      <c r="AI550" s="522"/>
      <c r="AJ550" s="525"/>
      <c r="AK550" s="526"/>
      <c r="AL550" s="529"/>
      <c r="AM550" s="530"/>
      <c r="AN550" s="521"/>
      <c r="AO550" s="522"/>
      <c r="AP550" s="525"/>
      <c r="AQ550" s="526"/>
      <c r="AR550" s="529"/>
      <c r="AS550" s="530"/>
      <c r="AT550" s="543"/>
      <c r="AU550" s="544"/>
      <c r="AV550" s="547"/>
      <c r="AW550" s="548"/>
      <c r="AX550" s="529"/>
      <c r="AY550" s="530"/>
      <c r="AZ550" s="521"/>
      <c r="BA550" s="522"/>
      <c r="BB550" s="525"/>
      <c r="BC550" s="526"/>
      <c r="BD550" s="529"/>
      <c r="BE550" s="530"/>
      <c r="BF550" s="543"/>
      <c r="BG550" s="544"/>
      <c r="BH550" s="547"/>
      <c r="BI550" s="548"/>
      <c r="BJ550" s="529"/>
      <c r="BK550" s="530"/>
      <c r="BL550" s="552"/>
      <c r="BM550" s="553"/>
      <c r="BN550" s="554"/>
      <c r="BO550" s="502"/>
      <c r="BP550" s="502"/>
      <c r="BQ550" s="54"/>
      <c r="BR550" s="54"/>
      <c r="BS550" s="54"/>
    </row>
    <row r="551" spans="1:71" ht="21.75" customHeight="1" x14ac:dyDescent="0.2">
      <c r="A551" s="54"/>
      <c r="B551" s="505" t="str">
        <f>IF(ROSTER!B44="","",ROSTER!B44)</f>
        <v/>
      </c>
      <c r="C551" s="507" t="str">
        <f>IF(ROSTER!C$44="","",ROSTER!C$44)</f>
        <v>Rose</v>
      </c>
      <c r="D551" s="508"/>
      <c r="E551" s="509"/>
      <c r="F551" s="511">
        <f>IF(E551="y",1,IF(E551="S",1,0))</f>
        <v>0</v>
      </c>
      <c r="G551" s="513">
        <f>IF(E551="S",1,0)</f>
        <v>0</v>
      </c>
      <c r="H551" s="515"/>
      <c r="I551" s="516"/>
      <c r="J551" s="519">
        <v>4</v>
      </c>
      <c r="K551" s="520"/>
      <c r="L551" s="523">
        <v>1</v>
      </c>
      <c r="M551" s="524"/>
      <c r="N551" s="537">
        <f>L551+J551</f>
        <v>5</v>
      </c>
      <c r="O551" s="538"/>
      <c r="P551" s="519">
        <v>2</v>
      </c>
      <c r="Q551" s="520"/>
      <c r="R551" s="523"/>
      <c r="S551" s="524"/>
      <c r="T551" s="527">
        <f t="shared" ref="T551" si="473">R551-P551</f>
        <v>-2</v>
      </c>
      <c r="U551" s="528"/>
      <c r="V551" s="531"/>
      <c r="W551" s="516"/>
      <c r="X551" s="519"/>
      <c r="Y551" s="516"/>
      <c r="Z551" s="519"/>
      <c r="AA551" s="516"/>
      <c r="AB551" s="519"/>
      <c r="AC551" s="520"/>
      <c r="AD551" s="523"/>
      <c r="AE551" s="524"/>
      <c r="AF551" s="533">
        <f>IF(AB551=0,0,(AD551/AB551)*100)</f>
        <v>0</v>
      </c>
      <c r="AG551" s="534"/>
      <c r="AH551" s="519">
        <v>7</v>
      </c>
      <c r="AI551" s="520"/>
      <c r="AJ551" s="523">
        <v>2</v>
      </c>
      <c r="AK551" s="524"/>
      <c r="AL551" s="527">
        <f>IF(AH551=0,0,(AJ551/AH551)*100)</f>
        <v>28.571428571428569</v>
      </c>
      <c r="AM551" s="528"/>
      <c r="AN551" s="519">
        <v>3</v>
      </c>
      <c r="AO551" s="520"/>
      <c r="AP551" s="523">
        <v>0</v>
      </c>
      <c r="AQ551" s="524"/>
      <c r="AR551" s="527">
        <f>IF(AN551=0,0,(AP551/AN551)*100)</f>
        <v>0</v>
      </c>
      <c r="AS551" s="528"/>
      <c r="AT551" s="541">
        <f>AB551+AH551+AN551</f>
        <v>10</v>
      </c>
      <c r="AU551" s="542"/>
      <c r="AV551" s="545">
        <f>AD551+AJ551+AP551</f>
        <v>2</v>
      </c>
      <c r="AW551" s="546"/>
      <c r="AX551" s="527">
        <f>IF(AT551=0,0,(AV551/AT551)*100)</f>
        <v>20</v>
      </c>
      <c r="AY551" s="528"/>
      <c r="AZ551" s="519"/>
      <c r="BA551" s="520"/>
      <c r="BB551" s="523"/>
      <c r="BC551" s="524"/>
      <c r="BD551" s="527">
        <f>IF(AZ551=0,0,(BB551/AZ551)*100)</f>
        <v>0</v>
      </c>
      <c r="BE551" s="528"/>
      <c r="BF551" s="541">
        <f>AT551+AZ551</f>
        <v>10</v>
      </c>
      <c r="BG551" s="542"/>
      <c r="BH551" s="545">
        <f>AV551+BB551</f>
        <v>2</v>
      </c>
      <c r="BI551" s="546"/>
      <c r="BJ551" s="527">
        <f>IF(BF551=0,0,(BH551/BF551)*100)</f>
        <v>20</v>
      </c>
      <c r="BK551" s="528"/>
      <c r="BL551" s="549">
        <f>(AD551*2)+(AJ551*2)+(AP551*3)+BB551</f>
        <v>4</v>
      </c>
      <c r="BM551" s="550"/>
      <c r="BN551" s="551"/>
      <c r="BO551" s="501" t="e">
        <f>(BL551*BR$515)+(N551*BR$516)+(X551*BR$517)+(R551*BR$518)+(V551*BR$519)+(Z551*BR$520)</f>
        <v>#REF!</v>
      </c>
      <c r="BP551" s="501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06"/>
      <c r="C552" s="503" t="str">
        <f>IF(ROSTER!D$44="","",ROSTER!D$44)</f>
        <v>Bubakar</v>
      </c>
      <c r="D552" s="504"/>
      <c r="E552" s="510"/>
      <c r="F552" s="512"/>
      <c r="G552" s="514"/>
      <c r="H552" s="517"/>
      <c r="I552" s="518"/>
      <c r="J552" s="521"/>
      <c r="K552" s="522"/>
      <c r="L552" s="525"/>
      <c r="M552" s="526"/>
      <c r="N552" s="539" t="s">
        <v>14</v>
      </c>
      <c r="O552" s="540"/>
      <c r="P552" s="521"/>
      <c r="Q552" s="522"/>
      <c r="R552" s="525"/>
      <c r="S552" s="526"/>
      <c r="T552" s="529"/>
      <c r="U552" s="530"/>
      <c r="V552" s="532"/>
      <c r="W552" s="518"/>
      <c r="X552" s="521"/>
      <c r="Y552" s="518"/>
      <c r="Z552" s="521"/>
      <c r="AA552" s="518"/>
      <c r="AB552" s="521"/>
      <c r="AC552" s="522"/>
      <c r="AD552" s="525"/>
      <c r="AE552" s="526"/>
      <c r="AF552" s="535"/>
      <c r="AG552" s="536"/>
      <c r="AH552" s="521"/>
      <c r="AI552" s="522"/>
      <c r="AJ552" s="525"/>
      <c r="AK552" s="526"/>
      <c r="AL552" s="529"/>
      <c r="AM552" s="530"/>
      <c r="AN552" s="521"/>
      <c r="AO552" s="522"/>
      <c r="AP552" s="525"/>
      <c r="AQ552" s="526"/>
      <c r="AR552" s="529"/>
      <c r="AS552" s="530"/>
      <c r="AT552" s="543"/>
      <c r="AU552" s="544"/>
      <c r="AV552" s="547"/>
      <c r="AW552" s="548"/>
      <c r="AX552" s="529"/>
      <c r="AY552" s="530"/>
      <c r="AZ552" s="521"/>
      <c r="BA552" s="522"/>
      <c r="BB552" s="525"/>
      <c r="BC552" s="526"/>
      <c r="BD552" s="529"/>
      <c r="BE552" s="530"/>
      <c r="BF552" s="543"/>
      <c r="BG552" s="544"/>
      <c r="BH552" s="547"/>
      <c r="BI552" s="548"/>
      <c r="BJ552" s="529"/>
      <c r="BK552" s="530"/>
      <c r="BL552" s="552"/>
      <c r="BM552" s="553"/>
      <c r="BN552" s="554"/>
      <c r="BO552" s="502"/>
      <c r="BP552" s="502"/>
      <c r="BQ552" s="54"/>
      <c r="BR552" s="54"/>
      <c r="BS552" s="54"/>
    </row>
    <row r="553" spans="1:71" ht="21.75" customHeight="1" x14ac:dyDescent="0.2">
      <c r="A553" s="54"/>
      <c r="B553" s="505" t="str">
        <f>IF(ROSTER!B46="","",ROSTER!B46)</f>
        <v/>
      </c>
      <c r="C553" s="507" t="str">
        <f>IF(ROSTER!C$46="","",ROSTER!C$46)</f>
        <v/>
      </c>
      <c r="D553" s="508"/>
      <c r="E553" s="509"/>
      <c r="F553" s="511">
        <f>IF(E553="y",1,IF(E553="S",1,0))</f>
        <v>0</v>
      </c>
      <c r="G553" s="513">
        <f>IF(E553="S",1,0)</f>
        <v>0</v>
      </c>
      <c r="H553" s="515"/>
      <c r="I553" s="516"/>
      <c r="J553" s="519"/>
      <c r="K553" s="520"/>
      <c r="L553" s="523"/>
      <c r="M553" s="524"/>
      <c r="N553" s="537">
        <f>L553+J553</f>
        <v>0</v>
      </c>
      <c r="O553" s="538"/>
      <c r="P553" s="519"/>
      <c r="Q553" s="520"/>
      <c r="R553" s="523"/>
      <c r="S553" s="524"/>
      <c r="T553" s="527">
        <f t="shared" ref="T553" si="474">R553-P553</f>
        <v>0</v>
      </c>
      <c r="U553" s="528"/>
      <c r="V553" s="531"/>
      <c r="W553" s="516"/>
      <c r="X553" s="519"/>
      <c r="Y553" s="516"/>
      <c r="Z553" s="519"/>
      <c r="AA553" s="516"/>
      <c r="AB553" s="519"/>
      <c r="AC553" s="520"/>
      <c r="AD553" s="523"/>
      <c r="AE553" s="524"/>
      <c r="AF553" s="533">
        <f>IF(AB553=0,0,(AD553/AB553)*100)</f>
        <v>0</v>
      </c>
      <c r="AG553" s="534"/>
      <c r="AH553" s="519"/>
      <c r="AI553" s="520"/>
      <c r="AJ553" s="523"/>
      <c r="AK553" s="524"/>
      <c r="AL553" s="527">
        <f>IF(AH553=0,0,(AJ553/AH553)*100)</f>
        <v>0</v>
      </c>
      <c r="AM553" s="528"/>
      <c r="AN553" s="519"/>
      <c r="AO553" s="520"/>
      <c r="AP553" s="523"/>
      <c r="AQ553" s="524"/>
      <c r="AR553" s="527">
        <f>IF(AN553=0,0,(AP553/AN553)*100)</f>
        <v>0</v>
      </c>
      <c r="AS553" s="528"/>
      <c r="AT553" s="541">
        <f>AB553+AH553+AN553</f>
        <v>0</v>
      </c>
      <c r="AU553" s="542"/>
      <c r="AV553" s="545">
        <f>AD553+AJ553+AP553</f>
        <v>0</v>
      </c>
      <c r="AW553" s="546"/>
      <c r="AX553" s="527">
        <f>IF(AT553=0,0,(AV553/AT553)*100)</f>
        <v>0</v>
      </c>
      <c r="AY553" s="528"/>
      <c r="AZ553" s="519"/>
      <c r="BA553" s="520"/>
      <c r="BB553" s="523"/>
      <c r="BC553" s="524"/>
      <c r="BD553" s="527">
        <f>IF(AZ553=0,0,(BB553/AZ553)*100)</f>
        <v>0</v>
      </c>
      <c r="BE553" s="528"/>
      <c r="BF553" s="541">
        <f>AT553+AZ553</f>
        <v>0</v>
      </c>
      <c r="BG553" s="542"/>
      <c r="BH553" s="545">
        <f>AV553+BB553</f>
        <v>0</v>
      </c>
      <c r="BI553" s="546"/>
      <c r="BJ553" s="527">
        <f>IF(BF553=0,0,(BH553/BF553)*100)</f>
        <v>0</v>
      </c>
      <c r="BK553" s="528"/>
      <c r="BL553" s="549">
        <f>(AD553*2)+(AJ553*2)+(AP553*3)+BB553</f>
        <v>0</v>
      </c>
      <c r="BM553" s="550"/>
      <c r="BN553" s="551"/>
      <c r="BO553" s="499" t="e">
        <f>(BL553*BR$74)+(N553*BR$75)+(X553*BR$76)+(R553*BR$77)+(V553*BR$78)+(Z553*BR$79)</f>
        <v>#REF!</v>
      </c>
      <c r="BP553" s="501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06"/>
      <c r="C554" s="503" t="str">
        <f>IF(ROSTER!D$46="","",ROSTER!D$46)</f>
        <v/>
      </c>
      <c r="D554" s="504"/>
      <c r="E554" s="510"/>
      <c r="F554" s="512"/>
      <c r="G554" s="514"/>
      <c r="H554" s="517"/>
      <c r="I554" s="518"/>
      <c r="J554" s="521"/>
      <c r="K554" s="522"/>
      <c r="L554" s="525"/>
      <c r="M554" s="526"/>
      <c r="N554" s="539" t="s">
        <v>14</v>
      </c>
      <c r="O554" s="540"/>
      <c r="P554" s="521"/>
      <c r="Q554" s="522"/>
      <c r="R554" s="525"/>
      <c r="S554" s="526"/>
      <c r="T554" s="529"/>
      <c r="U554" s="530"/>
      <c r="V554" s="532"/>
      <c r="W554" s="518"/>
      <c r="X554" s="521"/>
      <c r="Y554" s="518"/>
      <c r="Z554" s="521"/>
      <c r="AA554" s="518"/>
      <c r="AB554" s="521"/>
      <c r="AC554" s="522"/>
      <c r="AD554" s="525"/>
      <c r="AE554" s="526"/>
      <c r="AF554" s="535"/>
      <c r="AG554" s="536"/>
      <c r="AH554" s="521"/>
      <c r="AI554" s="522"/>
      <c r="AJ554" s="525"/>
      <c r="AK554" s="526"/>
      <c r="AL554" s="529"/>
      <c r="AM554" s="530"/>
      <c r="AN554" s="521"/>
      <c r="AO554" s="522"/>
      <c r="AP554" s="525"/>
      <c r="AQ554" s="526"/>
      <c r="AR554" s="529"/>
      <c r="AS554" s="530"/>
      <c r="AT554" s="543"/>
      <c r="AU554" s="544"/>
      <c r="AV554" s="547"/>
      <c r="AW554" s="548"/>
      <c r="AX554" s="529"/>
      <c r="AY554" s="530"/>
      <c r="AZ554" s="521"/>
      <c r="BA554" s="522"/>
      <c r="BB554" s="525"/>
      <c r="BC554" s="526"/>
      <c r="BD554" s="529"/>
      <c r="BE554" s="530"/>
      <c r="BF554" s="543"/>
      <c r="BG554" s="544"/>
      <c r="BH554" s="547"/>
      <c r="BI554" s="548"/>
      <c r="BJ554" s="529"/>
      <c r="BK554" s="530"/>
      <c r="BL554" s="552"/>
      <c r="BM554" s="553"/>
      <c r="BN554" s="554"/>
      <c r="BO554" s="500"/>
      <c r="BP554" s="502"/>
      <c r="BQ554" s="54"/>
      <c r="BR554" s="54"/>
      <c r="BS554" s="54"/>
    </row>
    <row r="555" spans="1:71" ht="21.75" customHeight="1" x14ac:dyDescent="0.2">
      <c r="A555" s="54"/>
      <c r="B555" s="505" t="str">
        <f>IF(ROSTER!B48="","",ROSTER!B48)</f>
        <v/>
      </c>
      <c r="C555" s="507" t="str">
        <f>IF(ROSTER!C$48="","",ROSTER!C$48)</f>
        <v/>
      </c>
      <c r="D555" s="508"/>
      <c r="E555" s="509"/>
      <c r="F555" s="511">
        <f t="shared" ref="F555" si="475">IF(E555="y",1,IF(E555="S",1,0))</f>
        <v>0</v>
      </c>
      <c r="G555" s="513">
        <f t="shared" ref="G555" si="476">IF(E555="S",1,0)</f>
        <v>0</v>
      </c>
      <c r="H555" s="515"/>
      <c r="I555" s="516"/>
      <c r="J555" s="519"/>
      <c r="K555" s="520"/>
      <c r="L555" s="523"/>
      <c r="M555" s="524"/>
      <c r="N555" s="537">
        <f t="shared" ref="N555" si="477">L555+J555</f>
        <v>0</v>
      </c>
      <c r="O555" s="538"/>
      <c r="P555" s="519"/>
      <c r="Q555" s="520"/>
      <c r="R555" s="523"/>
      <c r="S555" s="524"/>
      <c r="T555" s="527">
        <f t="shared" ref="T555" si="478">R555-P555</f>
        <v>0</v>
      </c>
      <c r="U555" s="528"/>
      <c r="V555" s="531"/>
      <c r="W555" s="516"/>
      <c r="X555" s="519"/>
      <c r="Y555" s="516"/>
      <c r="Z555" s="519"/>
      <c r="AA555" s="516"/>
      <c r="AB555" s="519"/>
      <c r="AC555" s="520"/>
      <c r="AD555" s="523"/>
      <c r="AE555" s="524"/>
      <c r="AF555" s="533"/>
      <c r="AG555" s="534"/>
      <c r="AH555" s="519"/>
      <c r="AI555" s="520"/>
      <c r="AJ555" s="523"/>
      <c r="AK555" s="524"/>
      <c r="AL555" s="527">
        <f t="shared" ref="AL555" si="479">IF(AH555=0,0,(AJ555/AH555)*100)</f>
        <v>0</v>
      </c>
      <c r="AM555" s="528"/>
      <c r="AN555" s="519"/>
      <c r="AO555" s="520"/>
      <c r="AP555" s="523"/>
      <c r="AQ555" s="524"/>
      <c r="AR555" s="527">
        <f t="shared" ref="AR555" si="480">IF(AN555=0,0,(AP555/AN555)*100)</f>
        <v>0</v>
      </c>
      <c r="AS555" s="528"/>
      <c r="AT555" s="541">
        <f t="shared" ref="AT555" si="481">AB555+AH555+AN555</f>
        <v>0</v>
      </c>
      <c r="AU555" s="542"/>
      <c r="AV555" s="545">
        <f t="shared" ref="AV555" si="482">AD555+AJ555+AP555</f>
        <v>0</v>
      </c>
      <c r="AW555" s="546"/>
      <c r="AX555" s="527">
        <f t="shared" ref="AX555" si="483">IF(AT555=0,0,(AV555/AT555)*100)</f>
        <v>0</v>
      </c>
      <c r="AY555" s="528"/>
      <c r="AZ555" s="519"/>
      <c r="BA555" s="520"/>
      <c r="BB555" s="523"/>
      <c r="BC555" s="524"/>
      <c r="BD555" s="527">
        <f t="shared" ref="BD555" si="484">IF(AZ555=0,0,(BB555/AZ555)*100)</f>
        <v>0</v>
      </c>
      <c r="BE555" s="528"/>
      <c r="BF555" s="541">
        <f t="shared" ref="BF555" si="485">AT555+AZ555</f>
        <v>0</v>
      </c>
      <c r="BG555" s="542"/>
      <c r="BH555" s="545">
        <f t="shared" ref="BH555" si="486">AV555+BB555</f>
        <v>0</v>
      </c>
      <c r="BI555" s="546"/>
      <c r="BJ555" s="527">
        <f t="shared" ref="BJ555" si="487">IF(BF555=0,0,(BH555/BF555)*100)</f>
        <v>0</v>
      </c>
      <c r="BK555" s="528"/>
      <c r="BL555" s="549">
        <f t="shared" ref="BL555" si="488">(AD555*2)+(AJ555*2)+(AP555*3)+BB555</f>
        <v>0</v>
      </c>
      <c r="BM555" s="550"/>
      <c r="BN555" s="551"/>
      <c r="BO555" s="499" t="e">
        <f>(BL555*BR$74)+(N555*BR$75)+(X555*BR$76)+(R555*BR$77)+(V555*BR$78)+(Z555*BR$79)</f>
        <v>#REF!</v>
      </c>
      <c r="BP555" s="501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06"/>
      <c r="C556" s="503" t="str">
        <f>IF(ROSTER!D$48="","",ROSTER!D$48)</f>
        <v/>
      </c>
      <c r="D556" s="504"/>
      <c r="E556" s="510"/>
      <c r="F556" s="512"/>
      <c r="G556" s="514"/>
      <c r="H556" s="517"/>
      <c r="I556" s="518"/>
      <c r="J556" s="521"/>
      <c r="K556" s="522"/>
      <c r="L556" s="525"/>
      <c r="M556" s="526"/>
      <c r="N556" s="539" t="s">
        <v>14</v>
      </c>
      <c r="O556" s="540"/>
      <c r="P556" s="521"/>
      <c r="Q556" s="522"/>
      <c r="R556" s="525"/>
      <c r="S556" s="526"/>
      <c r="T556" s="529"/>
      <c r="U556" s="530"/>
      <c r="V556" s="532"/>
      <c r="W556" s="518"/>
      <c r="X556" s="521"/>
      <c r="Y556" s="518"/>
      <c r="Z556" s="521"/>
      <c r="AA556" s="518"/>
      <c r="AB556" s="521"/>
      <c r="AC556" s="522"/>
      <c r="AD556" s="525"/>
      <c r="AE556" s="526"/>
      <c r="AF556" s="535"/>
      <c r="AG556" s="536"/>
      <c r="AH556" s="521"/>
      <c r="AI556" s="522"/>
      <c r="AJ556" s="525"/>
      <c r="AK556" s="526"/>
      <c r="AL556" s="529"/>
      <c r="AM556" s="530"/>
      <c r="AN556" s="521"/>
      <c r="AO556" s="522"/>
      <c r="AP556" s="525"/>
      <c r="AQ556" s="526"/>
      <c r="AR556" s="529"/>
      <c r="AS556" s="530"/>
      <c r="AT556" s="543"/>
      <c r="AU556" s="544"/>
      <c r="AV556" s="547"/>
      <c r="AW556" s="548"/>
      <c r="AX556" s="529"/>
      <c r="AY556" s="530"/>
      <c r="AZ556" s="521"/>
      <c r="BA556" s="522"/>
      <c r="BB556" s="525"/>
      <c r="BC556" s="526"/>
      <c r="BD556" s="529"/>
      <c r="BE556" s="530"/>
      <c r="BF556" s="543"/>
      <c r="BG556" s="544"/>
      <c r="BH556" s="547"/>
      <c r="BI556" s="548"/>
      <c r="BJ556" s="529"/>
      <c r="BK556" s="530"/>
      <c r="BL556" s="552"/>
      <c r="BM556" s="553"/>
      <c r="BN556" s="554"/>
      <c r="BO556" s="500"/>
      <c r="BP556" s="502"/>
      <c r="BQ556" s="54"/>
      <c r="BR556" s="54"/>
      <c r="BS556" s="54"/>
    </row>
    <row r="557" spans="1:71" ht="21.75" customHeight="1" x14ac:dyDescent="0.2">
      <c r="A557" s="54"/>
      <c r="B557" s="505" t="str">
        <f>IF(ROSTER!B50="","",ROSTER!B50)</f>
        <v/>
      </c>
      <c r="C557" s="507" t="str">
        <f>IF(ROSTER!C$50="","",ROSTER!C$50)</f>
        <v/>
      </c>
      <c r="D557" s="508"/>
      <c r="E557" s="509"/>
      <c r="F557" s="511">
        <f t="shared" ref="F557" si="489">IF(E557="y",1,IF(E557="S",1,0))</f>
        <v>0</v>
      </c>
      <c r="G557" s="513">
        <f t="shared" ref="G557" si="490">IF(E557="S",1,0)</f>
        <v>0</v>
      </c>
      <c r="H557" s="515"/>
      <c r="I557" s="516"/>
      <c r="J557" s="519"/>
      <c r="K557" s="520"/>
      <c r="L557" s="523"/>
      <c r="M557" s="524"/>
      <c r="N557" s="537">
        <f t="shared" ref="N557" si="491">L557+J557</f>
        <v>0</v>
      </c>
      <c r="O557" s="538"/>
      <c r="P557" s="519"/>
      <c r="Q557" s="520"/>
      <c r="R557" s="523"/>
      <c r="S557" s="524"/>
      <c r="T557" s="527">
        <f t="shared" ref="T557" si="492">R557-P557</f>
        <v>0</v>
      </c>
      <c r="U557" s="528"/>
      <c r="V557" s="531"/>
      <c r="W557" s="516"/>
      <c r="X557" s="519"/>
      <c r="Y557" s="516"/>
      <c r="Z557" s="519"/>
      <c r="AA557" s="516"/>
      <c r="AB557" s="519"/>
      <c r="AC557" s="520"/>
      <c r="AD557" s="523"/>
      <c r="AE557" s="524"/>
      <c r="AF557" s="533"/>
      <c r="AG557" s="534"/>
      <c r="AH557" s="519"/>
      <c r="AI557" s="520"/>
      <c r="AJ557" s="523"/>
      <c r="AK557" s="524"/>
      <c r="AL557" s="527">
        <f t="shared" ref="AL557" si="493">IF(AH557=0,0,(AJ557/AH557)*100)</f>
        <v>0</v>
      </c>
      <c r="AM557" s="528"/>
      <c r="AN557" s="519"/>
      <c r="AO557" s="520"/>
      <c r="AP557" s="523"/>
      <c r="AQ557" s="524"/>
      <c r="AR557" s="527">
        <f t="shared" ref="AR557" si="494">IF(AN557=0,0,(AP557/AN557)*100)</f>
        <v>0</v>
      </c>
      <c r="AS557" s="528"/>
      <c r="AT557" s="541">
        <f t="shared" ref="AT557" si="495">AB557+AH557+AN557</f>
        <v>0</v>
      </c>
      <c r="AU557" s="542"/>
      <c r="AV557" s="545">
        <f t="shared" ref="AV557" si="496">AD557+AJ557+AP557</f>
        <v>0</v>
      </c>
      <c r="AW557" s="546"/>
      <c r="AX557" s="527">
        <f t="shared" ref="AX557" si="497">IF(AT557=0,0,(AV557/AT557)*100)</f>
        <v>0</v>
      </c>
      <c r="AY557" s="528"/>
      <c r="AZ557" s="519"/>
      <c r="BA557" s="520"/>
      <c r="BB557" s="523"/>
      <c r="BC557" s="524"/>
      <c r="BD557" s="527">
        <f t="shared" ref="BD557" si="498">IF(AZ557=0,0,(BB557/AZ557)*100)</f>
        <v>0</v>
      </c>
      <c r="BE557" s="528"/>
      <c r="BF557" s="541">
        <f t="shared" ref="BF557" si="499">AT557+AZ557</f>
        <v>0</v>
      </c>
      <c r="BG557" s="542"/>
      <c r="BH557" s="545">
        <f t="shared" ref="BH557" si="500">AV557+BB557</f>
        <v>0</v>
      </c>
      <c r="BI557" s="546"/>
      <c r="BJ557" s="527">
        <f t="shared" ref="BJ557" si="501">IF(BF557=0,0,(BH557/BF557)*100)</f>
        <v>0</v>
      </c>
      <c r="BK557" s="528"/>
      <c r="BL557" s="549">
        <f t="shared" ref="BL557" si="502">(AD557*2)+(AJ557*2)+(AP557*3)+BB557</f>
        <v>0</v>
      </c>
      <c r="BM557" s="550"/>
      <c r="BN557" s="551"/>
      <c r="BO557" s="499" t="e">
        <f>(BL557*BR$74)+(N557*BR$75)+(X557*BR$76)+(R557*BR$77)+(V557*BR$78)+(Z557*BR$79)</f>
        <v>#REF!</v>
      </c>
      <c r="BP557" s="501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06"/>
      <c r="C558" s="503" t="str">
        <f>IF(ROSTER!D$50="","",ROSTER!D$50)</f>
        <v/>
      </c>
      <c r="D558" s="504"/>
      <c r="E558" s="510"/>
      <c r="F558" s="512"/>
      <c r="G558" s="514"/>
      <c r="H558" s="517"/>
      <c r="I558" s="518"/>
      <c r="J558" s="521"/>
      <c r="K558" s="522"/>
      <c r="L558" s="525"/>
      <c r="M558" s="526"/>
      <c r="N558" s="539" t="s">
        <v>14</v>
      </c>
      <c r="O558" s="540"/>
      <c r="P558" s="521"/>
      <c r="Q558" s="522"/>
      <c r="R558" s="525"/>
      <c r="S558" s="526"/>
      <c r="T558" s="529"/>
      <c r="U558" s="530"/>
      <c r="V558" s="532"/>
      <c r="W558" s="518"/>
      <c r="X558" s="521"/>
      <c r="Y558" s="518"/>
      <c r="Z558" s="521"/>
      <c r="AA558" s="518"/>
      <c r="AB558" s="521"/>
      <c r="AC558" s="522"/>
      <c r="AD558" s="525"/>
      <c r="AE558" s="526"/>
      <c r="AF558" s="535"/>
      <c r="AG558" s="536"/>
      <c r="AH558" s="521"/>
      <c r="AI558" s="522"/>
      <c r="AJ558" s="525"/>
      <c r="AK558" s="526"/>
      <c r="AL558" s="529"/>
      <c r="AM558" s="530"/>
      <c r="AN558" s="521"/>
      <c r="AO558" s="522"/>
      <c r="AP558" s="525"/>
      <c r="AQ558" s="526"/>
      <c r="AR558" s="529"/>
      <c r="AS558" s="530"/>
      <c r="AT558" s="543"/>
      <c r="AU558" s="544"/>
      <c r="AV558" s="547"/>
      <c r="AW558" s="548"/>
      <c r="AX558" s="529"/>
      <c r="AY558" s="530"/>
      <c r="AZ558" s="521"/>
      <c r="BA558" s="522"/>
      <c r="BB558" s="525"/>
      <c r="BC558" s="526"/>
      <c r="BD558" s="529"/>
      <c r="BE558" s="530"/>
      <c r="BF558" s="543"/>
      <c r="BG558" s="544"/>
      <c r="BH558" s="547"/>
      <c r="BI558" s="548"/>
      <c r="BJ558" s="529"/>
      <c r="BK558" s="530"/>
      <c r="BL558" s="552"/>
      <c r="BM558" s="553"/>
      <c r="BN558" s="554"/>
      <c r="BO558" s="500"/>
      <c r="BP558" s="502"/>
      <c r="BQ558" s="54"/>
      <c r="BR558" s="54"/>
      <c r="BS558" s="54"/>
    </row>
    <row r="559" spans="1:71" s="335" customFormat="1" ht="33.5" customHeight="1" x14ac:dyDescent="0.35">
      <c r="A559" s="333"/>
      <c r="B559" s="631"/>
      <c r="C559" s="627"/>
      <c r="D559" s="627" t="s">
        <v>10</v>
      </c>
      <c r="E559" s="628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49"/>
      <c r="BL559" s="643">
        <f>SUM(BL515:BN558)</f>
        <v>110</v>
      </c>
      <c r="BM559" s="644"/>
      <c r="BN559" s="645"/>
      <c r="BO559" s="499" t="e">
        <f>(BL559*BR$74)+(N559*BR$75)+(X559*BR$76)+(R559*BR$77)+(V559*BR$78)+(Z559*BR$79)</f>
        <v>#REF!</v>
      </c>
      <c r="BP559" s="501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32"/>
      <c r="C560" s="629"/>
      <c r="D560" s="629"/>
      <c r="E560" s="630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50"/>
      <c r="BL560" s="646"/>
      <c r="BM560" s="647"/>
      <c r="BN560" s="648"/>
      <c r="BO560" s="500"/>
      <c r="BP560" s="502"/>
      <c r="BQ560" s="333"/>
      <c r="BR560" s="333"/>
      <c r="BS560" s="333"/>
    </row>
    <row r="561" spans="1:71" s="341" customFormat="1" ht="48.25" customHeight="1" thickBot="1" x14ac:dyDescent="0.4">
      <c r="A561" s="337"/>
      <c r="B561" s="637"/>
      <c r="C561" s="587"/>
      <c r="D561" s="587" t="s">
        <v>13</v>
      </c>
      <c r="E561" s="588"/>
      <c r="F561" s="338"/>
      <c r="G561" s="334"/>
      <c r="H561" s="585"/>
      <c r="I561" s="586"/>
      <c r="J561" s="625"/>
      <c r="K561" s="626"/>
      <c r="L561" s="623"/>
      <c r="M561" s="624"/>
      <c r="N561" s="633">
        <f>J561+L561</f>
        <v>0</v>
      </c>
      <c r="O561" s="634"/>
      <c r="P561" s="625"/>
      <c r="Q561" s="626"/>
      <c r="R561" s="623"/>
      <c r="S561" s="626"/>
      <c r="T561" s="589">
        <f>R561-P561</f>
        <v>0</v>
      </c>
      <c r="U561" s="590"/>
      <c r="V561" s="625"/>
      <c r="W561" s="638"/>
      <c r="X561" s="639"/>
      <c r="Y561" s="640"/>
      <c r="Z561" s="625"/>
      <c r="AA561" s="638"/>
      <c r="AB561" s="625"/>
      <c r="AC561" s="626"/>
      <c r="AD561" s="623"/>
      <c r="AE561" s="624"/>
      <c r="AF561" s="635">
        <f>IF(AB561=0,0,(AD561/AB561)*100)</f>
        <v>0</v>
      </c>
      <c r="AG561" s="636"/>
      <c r="AH561" s="625"/>
      <c r="AI561" s="626"/>
      <c r="AJ561" s="623"/>
      <c r="AK561" s="624"/>
      <c r="AL561" s="589">
        <f>IF(AH561=0,0,(AJ561/AH561)*100)</f>
        <v>0</v>
      </c>
      <c r="AM561" s="590"/>
      <c r="AN561" s="625"/>
      <c r="AO561" s="626"/>
      <c r="AP561" s="623"/>
      <c r="AQ561" s="624"/>
      <c r="AR561" s="589">
        <f>IF(AN561=0,0,(AP561/AN561)*100)</f>
        <v>0</v>
      </c>
      <c r="AS561" s="590"/>
      <c r="AT561" s="609">
        <f>AB561+AH561+AN561</f>
        <v>0</v>
      </c>
      <c r="AU561" s="610"/>
      <c r="AV561" s="607">
        <f>AD561+AJ561+AP561</f>
        <v>0</v>
      </c>
      <c r="AW561" s="608"/>
      <c r="AX561" s="589">
        <f>IF(AT561=0,0,(AV561/AT561)*100)</f>
        <v>0</v>
      </c>
      <c r="AY561" s="590"/>
      <c r="AZ561" s="625"/>
      <c r="BA561" s="626"/>
      <c r="BB561" s="623"/>
      <c r="BC561" s="624"/>
      <c r="BD561" s="589">
        <f>IF(AZ561=0,0,(BB561/AZ561)*100)</f>
        <v>0</v>
      </c>
      <c r="BE561" s="590"/>
      <c r="BF561" s="609">
        <f>AT561+AZ561</f>
        <v>0</v>
      </c>
      <c r="BG561" s="610"/>
      <c r="BH561" s="607">
        <f>AV561+BB561</f>
        <v>0</v>
      </c>
      <c r="BI561" s="608"/>
      <c r="BJ561" s="589">
        <f>IF(BF561=0,0,(BH561/BF561)*100)</f>
        <v>0</v>
      </c>
      <c r="BK561" s="590"/>
      <c r="BL561" s="604"/>
      <c r="BM561" s="605"/>
      <c r="BN561" s="606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9" t="s">
        <v>95</v>
      </c>
      <c r="E562" s="620"/>
      <c r="F562" s="344"/>
      <c r="G562" s="344"/>
      <c r="H562" s="343"/>
      <c r="I562" s="343"/>
      <c r="J562" s="616">
        <f>IF((J559+L561)=0,0,J559/(J559+L561)*100)</f>
        <v>100</v>
      </c>
      <c r="K562" s="618"/>
      <c r="L562" s="616">
        <f>IF((L559+J561)=0,0,L559/(L559+J561)*100)</f>
        <v>100</v>
      </c>
      <c r="M562" s="618"/>
      <c r="N562" s="616">
        <f>IF((N559+N561)=0,0,N559/(N559+N561)*100)</f>
        <v>100</v>
      </c>
      <c r="O562" s="617"/>
      <c r="P562" s="611"/>
      <c r="Q562" s="583"/>
      <c r="R562" s="583"/>
      <c r="S562" s="583"/>
      <c r="T562" s="612"/>
      <c r="U562" s="612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14" t="s">
        <v>62</v>
      </c>
      <c r="C564" s="615"/>
      <c r="D564" s="613" t="s">
        <v>54</v>
      </c>
      <c r="E564" s="613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21" t="s">
        <v>117</v>
      </c>
      <c r="BC564" s="622"/>
      <c r="BD564" s="622"/>
      <c r="BE564" s="642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21" t="s">
        <v>47</v>
      </c>
      <c r="C566" s="622"/>
      <c r="D566" s="613" t="s">
        <v>55</v>
      </c>
      <c r="E566" s="613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21" t="s">
        <v>118</v>
      </c>
      <c r="BC566" s="622"/>
      <c r="BD566" s="622"/>
      <c r="BE566" s="642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41" t="s">
        <v>11</v>
      </c>
      <c r="AF571" s="641"/>
      <c r="AG571" s="641"/>
      <c r="AH571" s="641"/>
      <c r="AI571" s="641"/>
      <c r="AJ571" s="641"/>
      <c r="AK571" s="641"/>
      <c r="AL571" s="641"/>
      <c r="AM571" s="64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651"/>
      <c r="BL571" s="651"/>
      <c r="BM571" s="651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51"/>
      <c r="F573" s="651"/>
      <c r="G573" s="651"/>
      <c r="H573" s="651"/>
      <c r="I573" s="651"/>
      <c r="J573" s="651"/>
      <c r="K573" s="651"/>
      <c r="L573" s="651"/>
      <c r="M573" s="651"/>
      <c r="N573" s="651"/>
      <c r="O573" s="651"/>
      <c r="P573" s="651"/>
      <c r="Q573" s="651"/>
      <c r="R573" s="651"/>
      <c r="S573" s="651"/>
      <c r="T573" s="651"/>
      <c r="U573" s="651"/>
      <c r="V573" s="651"/>
      <c r="W573" s="651"/>
      <c r="X573" s="651"/>
      <c r="Y573" s="651"/>
      <c r="Z573" s="651"/>
      <c r="AA573" s="651"/>
      <c r="AB573" s="651"/>
      <c r="AC573" s="651"/>
      <c r="AD573" s="198"/>
      <c r="AE573" s="239" t="s">
        <v>19</v>
      </c>
      <c r="AF573" s="239"/>
      <c r="AG573" s="239"/>
      <c r="AH573" s="641" t="s">
        <v>19</v>
      </c>
      <c r="AI573" s="641"/>
      <c r="AJ573" s="641"/>
      <c r="AK573" s="641"/>
      <c r="AL573" s="641"/>
      <c r="AM573" s="64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41" t="s">
        <v>12</v>
      </c>
      <c r="BB573" s="641"/>
      <c r="BC573" s="641"/>
      <c r="BD573" s="652">
        <v>44474</v>
      </c>
      <c r="BE573" s="652"/>
      <c r="BF573" s="652"/>
      <c r="BG573" s="652"/>
      <c r="BH573" s="652"/>
      <c r="BI573" s="652"/>
      <c r="BJ573" s="652"/>
      <c r="BK573" s="652"/>
      <c r="BL573" s="652"/>
      <c r="BM573" s="652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53" t="s">
        <v>119</v>
      </c>
      <c r="BM576" s="654"/>
      <c r="BN576" s="655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56"/>
      <c r="BM577" s="657"/>
      <c r="BN577" s="658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07" t="str">
        <f>IF(ROSTER!C$8="","",ROSTER!C$8)</f>
        <v>Shaylee</v>
      </c>
      <c r="D578" s="508"/>
      <c r="E578" s="509"/>
      <c r="F578" s="511">
        <f>IF(E578="y",1,IF(E578="S",1,0))</f>
        <v>0</v>
      </c>
      <c r="G578" s="513">
        <f>IF(E578="S",1,0)</f>
        <v>0</v>
      </c>
      <c r="H578" s="515"/>
      <c r="I578" s="516"/>
      <c r="J578" s="519"/>
      <c r="K578" s="520"/>
      <c r="L578" s="523">
        <v>1</v>
      </c>
      <c r="M578" s="524"/>
      <c r="N578" s="537">
        <f>L578+J578</f>
        <v>1</v>
      </c>
      <c r="O578" s="538"/>
      <c r="P578" s="519">
        <v>1</v>
      </c>
      <c r="Q578" s="520"/>
      <c r="R578" s="523">
        <v>2</v>
      </c>
      <c r="S578" s="524"/>
      <c r="T578" s="527">
        <f>R578-P578</f>
        <v>1</v>
      </c>
      <c r="U578" s="528"/>
      <c r="V578" s="531"/>
      <c r="W578" s="516"/>
      <c r="X578" s="519"/>
      <c r="Y578" s="516"/>
      <c r="Z578" s="519"/>
      <c r="AA578" s="516"/>
      <c r="AB578" s="519"/>
      <c r="AC578" s="520"/>
      <c r="AD578" s="523"/>
      <c r="AE578" s="524"/>
      <c r="AF578" s="533">
        <f>IF(AB578=0,0,(AD578/AB578)*100)</f>
        <v>0</v>
      </c>
      <c r="AG578" s="534"/>
      <c r="AH578" s="519">
        <v>6</v>
      </c>
      <c r="AI578" s="520"/>
      <c r="AJ578" s="523">
        <v>3</v>
      </c>
      <c r="AK578" s="524"/>
      <c r="AL578" s="527">
        <f>IF(AH578=0,0,(AJ578/AH578)*100)</f>
        <v>50</v>
      </c>
      <c r="AM578" s="528"/>
      <c r="AN578" s="519">
        <v>2</v>
      </c>
      <c r="AO578" s="520"/>
      <c r="AP578" s="523">
        <v>1</v>
      </c>
      <c r="AQ578" s="524"/>
      <c r="AR578" s="527">
        <f>IF(AN578=0,0,(AP578/AN578)*100)</f>
        <v>50</v>
      </c>
      <c r="AS578" s="528"/>
      <c r="AT578" s="541">
        <f>AB578+AH578+AN578</f>
        <v>8</v>
      </c>
      <c r="AU578" s="542"/>
      <c r="AV578" s="545">
        <f>AD578+AJ578+AP578</f>
        <v>4</v>
      </c>
      <c r="AW578" s="546"/>
      <c r="AX578" s="527">
        <f>IF(AT578=0,0,(AV578/AT578)*100)</f>
        <v>50</v>
      </c>
      <c r="AY578" s="528"/>
      <c r="AZ578" s="519"/>
      <c r="BA578" s="520"/>
      <c r="BB578" s="523"/>
      <c r="BC578" s="524"/>
      <c r="BD578" s="527">
        <f>IF(AZ578=0,0,(BB578/AZ578)*100)</f>
        <v>0</v>
      </c>
      <c r="BE578" s="528"/>
      <c r="BF578" s="541">
        <f>AT578+AZ578</f>
        <v>8</v>
      </c>
      <c r="BG578" s="542"/>
      <c r="BH578" s="545">
        <f>AV578+BB578</f>
        <v>4</v>
      </c>
      <c r="BI578" s="546"/>
      <c r="BJ578" s="527">
        <f>IF(BF578=0,0,(BH578/BF578)*100)</f>
        <v>50</v>
      </c>
      <c r="BK578" s="528"/>
      <c r="BL578" s="549">
        <f>(AD578*2)+(AJ578*2)+(AP578*3)+BB578</f>
        <v>9</v>
      </c>
      <c r="BM578" s="550"/>
      <c r="BN578" s="551"/>
      <c r="BO578" s="501" t="e">
        <f>(BL578*BR$578)+(N578*BR$579)+(X578*BR$580)+(R578*BR$581)+(V578*BR$582)+(Z578*BR$583)</f>
        <v>#REF!</v>
      </c>
      <c r="BP578" s="501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03" t="str">
        <f>IF(ROSTER!D$8="","",ROSTER!D$8)</f>
        <v>Gonzales</v>
      </c>
      <c r="D579" s="504"/>
      <c r="E579" s="510"/>
      <c r="F579" s="512"/>
      <c r="G579" s="514"/>
      <c r="H579" s="517"/>
      <c r="I579" s="518"/>
      <c r="J579" s="521"/>
      <c r="K579" s="522"/>
      <c r="L579" s="525"/>
      <c r="M579" s="526"/>
      <c r="N579" s="539" t="s">
        <v>14</v>
      </c>
      <c r="O579" s="540"/>
      <c r="P579" s="521"/>
      <c r="Q579" s="522"/>
      <c r="R579" s="525"/>
      <c r="S579" s="526"/>
      <c r="T579" s="529"/>
      <c r="U579" s="530"/>
      <c r="V579" s="532"/>
      <c r="W579" s="518"/>
      <c r="X579" s="521"/>
      <c r="Y579" s="518"/>
      <c r="Z579" s="521"/>
      <c r="AA579" s="518"/>
      <c r="AB579" s="521"/>
      <c r="AC579" s="522"/>
      <c r="AD579" s="525"/>
      <c r="AE579" s="526"/>
      <c r="AF579" s="535"/>
      <c r="AG579" s="536"/>
      <c r="AH579" s="521"/>
      <c r="AI579" s="522"/>
      <c r="AJ579" s="525"/>
      <c r="AK579" s="526"/>
      <c r="AL579" s="529"/>
      <c r="AM579" s="530"/>
      <c r="AN579" s="521"/>
      <c r="AO579" s="522"/>
      <c r="AP579" s="525"/>
      <c r="AQ579" s="526"/>
      <c r="AR579" s="529"/>
      <c r="AS579" s="530"/>
      <c r="AT579" s="543"/>
      <c r="AU579" s="544"/>
      <c r="AV579" s="547"/>
      <c r="AW579" s="548"/>
      <c r="AX579" s="529"/>
      <c r="AY579" s="530"/>
      <c r="AZ579" s="521"/>
      <c r="BA579" s="522"/>
      <c r="BB579" s="525"/>
      <c r="BC579" s="526"/>
      <c r="BD579" s="529"/>
      <c r="BE579" s="530"/>
      <c r="BF579" s="543"/>
      <c r="BG579" s="544"/>
      <c r="BH579" s="547"/>
      <c r="BI579" s="548"/>
      <c r="BJ579" s="529"/>
      <c r="BK579" s="530"/>
      <c r="BL579" s="552"/>
      <c r="BM579" s="553"/>
      <c r="BN579" s="554"/>
      <c r="BO579" s="502"/>
      <c r="BP579" s="502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07" t="str">
        <f>IF(ROSTER!C$10="","",ROSTER!C$10)</f>
        <v>Nani</v>
      </c>
      <c r="D580" s="508"/>
      <c r="E580" s="509"/>
      <c r="F580" s="511">
        <f>IF(E580="y",1,IF(E580="S",1,0))</f>
        <v>0</v>
      </c>
      <c r="G580" s="513">
        <f>IF(E580="S",1,0)</f>
        <v>0</v>
      </c>
      <c r="H580" s="515"/>
      <c r="I580" s="516"/>
      <c r="J580" s="519">
        <v>1</v>
      </c>
      <c r="K580" s="520"/>
      <c r="L580" s="523">
        <v>0</v>
      </c>
      <c r="M580" s="524"/>
      <c r="N580" s="537">
        <f>L580+J580</f>
        <v>1</v>
      </c>
      <c r="O580" s="538"/>
      <c r="P580" s="519"/>
      <c r="Q580" s="520"/>
      <c r="R580" s="523">
        <v>2</v>
      </c>
      <c r="S580" s="524"/>
      <c r="T580" s="527">
        <f t="shared" ref="T580" si="513">R580-P580</f>
        <v>2</v>
      </c>
      <c r="U580" s="528"/>
      <c r="V580" s="531"/>
      <c r="W580" s="516"/>
      <c r="X580" s="519"/>
      <c r="Y580" s="516"/>
      <c r="Z580" s="519"/>
      <c r="AA580" s="516"/>
      <c r="AB580" s="519"/>
      <c r="AC580" s="520"/>
      <c r="AD580" s="523"/>
      <c r="AE580" s="524"/>
      <c r="AF580" s="533">
        <f>IF(AB580=0,0,(AD580/AB580)*100)</f>
        <v>0</v>
      </c>
      <c r="AG580" s="534"/>
      <c r="AH580" s="519">
        <v>1</v>
      </c>
      <c r="AI580" s="520"/>
      <c r="AJ580" s="523">
        <v>0</v>
      </c>
      <c r="AK580" s="524"/>
      <c r="AL580" s="527">
        <f>IF(AH580=0,0,(AJ580/AH580)*100)</f>
        <v>0</v>
      </c>
      <c r="AM580" s="528"/>
      <c r="AN580" s="519">
        <v>1</v>
      </c>
      <c r="AO580" s="520"/>
      <c r="AP580" s="523">
        <v>0</v>
      </c>
      <c r="AQ580" s="524"/>
      <c r="AR580" s="527">
        <f>IF(AN580=0,0,(AP580/AN580)*100)</f>
        <v>0</v>
      </c>
      <c r="AS580" s="528"/>
      <c r="AT580" s="541">
        <f>AB580+AH580+AN580</f>
        <v>2</v>
      </c>
      <c r="AU580" s="542"/>
      <c r="AV580" s="545">
        <f>AD580+AJ580+AP580</f>
        <v>0</v>
      </c>
      <c r="AW580" s="546"/>
      <c r="AX580" s="527">
        <f>IF(AT580=0,0,(AV580/AT580)*100)</f>
        <v>0</v>
      </c>
      <c r="AY580" s="528"/>
      <c r="AZ580" s="519"/>
      <c r="BA580" s="520"/>
      <c r="BB580" s="523"/>
      <c r="BC580" s="524"/>
      <c r="BD580" s="527">
        <f>IF(AZ580=0,0,(BB580/AZ580)*100)</f>
        <v>0</v>
      </c>
      <c r="BE580" s="528"/>
      <c r="BF580" s="541">
        <f>AT580+AZ580</f>
        <v>2</v>
      </c>
      <c r="BG580" s="542"/>
      <c r="BH580" s="545">
        <f>AV580+BB580</f>
        <v>0</v>
      </c>
      <c r="BI580" s="546"/>
      <c r="BJ580" s="527">
        <f>IF(BF580=0,0,(BH580/BF580)*100)</f>
        <v>0</v>
      </c>
      <c r="BK580" s="528"/>
      <c r="BL580" s="549">
        <f>(AD580*2)+(AJ580*2)+(AP580*3)+BB580</f>
        <v>0</v>
      </c>
      <c r="BM580" s="550"/>
      <c r="BN580" s="551"/>
      <c r="BO580" s="501" t="e">
        <f>(BL580*BR$578)+(N580*BR$579)+(X580*BR$580)+(R580*BR$581)+(V580*BR$582)+(Z580*BR$583)</f>
        <v>#REF!</v>
      </c>
      <c r="BP580" s="501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03" t="str">
        <f>IF(ROSTER!D$10="","",ROSTER!D$10)</f>
        <v>Falatea</v>
      </c>
      <c r="D581" s="504"/>
      <c r="E581" s="510"/>
      <c r="F581" s="512"/>
      <c r="G581" s="514"/>
      <c r="H581" s="517"/>
      <c r="I581" s="518"/>
      <c r="J581" s="521"/>
      <c r="K581" s="522"/>
      <c r="L581" s="525"/>
      <c r="M581" s="526"/>
      <c r="N581" s="539" t="s">
        <v>14</v>
      </c>
      <c r="O581" s="540"/>
      <c r="P581" s="521"/>
      <c r="Q581" s="522"/>
      <c r="R581" s="525"/>
      <c r="S581" s="526"/>
      <c r="T581" s="529"/>
      <c r="U581" s="530"/>
      <c r="V581" s="532"/>
      <c r="W581" s="518"/>
      <c r="X581" s="521"/>
      <c r="Y581" s="518"/>
      <c r="Z581" s="521"/>
      <c r="AA581" s="518"/>
      <c r="AB581" s="521"/>
      <c r="AC581" s="522"/>
      <c r="AD581" s="525"/>
      <c r="AE581" s="526"/>
      <c r="AF581" s="535"/>
      <c r="AG581" s="536"/>
      <c r="AH581" s="521"/>
      <c r="AI581" s="522"/>
      <c r="AJ581" s="525"/>
      <c r="AK581" s="526"/>
      <c r="AL581" s="529"/>
      <c r="AM581" s="530"/>
      <c r="AN581" s="521"/>
      <c r="AO581" s="522"/>
      <c r="AP581" s="525"/>
      <c r="AQ581" s="526"/>
      <c r="AR581" s="529"/>
      <c r="AS581" s="530"/>
      <c r="AT581" s="543"/>
      <c r="AU581" s="544"/>
      <c r="AV581" s="547"/>
      <c r="AW581" s="548"/>
      <c r="AX581" s="529"/>
      <c r="AY581" s="530"/>
      <c r="AZ581" s="521"/>
      <c r="BA581" s="522"/>
      <c r="BB581" s="525"/>
      <c r="BC581" s="526"/>
      <c r="BD581" s="529"/>
      <c r="BE581" s="530"/>
      <c r="BF581" s="543"/>
      <c r="BG581" s="544"/>
      <c r="BH581" s="547"/>
      <c r="BI581" s="548"/>
      <c r="BJ581" s="529"/>
      <c r="BK581" s="530"/>
      <c r="BL581" s="552"/>
      <c r="BM581" s="553"/>
      <c r="BN581" s="554"/>
      <c r="BO581" s="502"/>
      <c r="BP581" s="502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05" t="str">
        <f>IF(ROSTER!B12="","",ROSTER!B12)</f>
        <v>20</v>
      </c>
      <c r="C582" s="507" t="str">
        <f>IF(ROSTER!C$12="","",ROSTER!C$12)</f>
        <v>Devry</v>
      </c>
      <c r="D582" s="508"/>
      <c r="E582" s="509"/>
      <c r="F582" s="511">
        <f>IF(E582="y",1,IF(E582="S",1,0))</f>
        <v>0</v>
      </c>
      <c r="G582" s="513">
        <f>IF(E582="S",1,0)</f>
        <v>0</v>
      </c>
      <c r="H582" s="515"/>
      <c r="I582" s="516"/>
      <c r="J582" s="519">
        <v>2</v>
      </c>
      <c r="K582" s="520"/>
      <c r="L582" s="523">
        <v>1</v>
      </c>
      <c r="M582" s="524"/>
      <c r="N582" s="537">
        <f>L582+J582</f>
        <v>3</v>
      </c>
      <c r="O582" s="538"/>
      <c r="P582" s="519">
        <v>2</v>
      </c>
      <c r="Q582" s="520"/>
      <c r="R582" s="523">
        <v>1</v>
      </c>
      <c r="S582" s="524"/>
      <c r="T582" s="527">
        <f t="shared" ref="T582" si="514">R582-P582</f>
        <v>-1</v>
      </c>
      <c r="U582" s="528"/>
      <c r="V582" s="531"/>
      <c r="W582" s="516"/>
      <c r="X582" s="519">
        <v>1</v>
      </c>
      <c r="Y582" s="516"/>
      <c r="Z582" s="519"/>
      <c r="AA582" s="516"/>
      <c r="AB582" s="519"/>
      <c r="AC582" s="520"/>
      <c r="AD582" s="523"/>
      <c r="AE582" s="524"/>
      <c r="AF582" s="533">
        <f>IF(AB582=0,0,(AD582/AB582)*100)</f>
        <v>0</v>
      </c>
      <c r="AG582" s="534"/>
      <c r="AH582" s="519">
        <v>3</v>
      </c>
      <c r="AI582" s="520"/>
      <c r="AJ582" s="523">
        <v>0</v>
      </c>
      <c r="AK582" s="524"/>
      <c r="AL582" s="527">
        <f>IF(AH582=0,0,(AJ582/AH582)*100)</f>
        <v>0</v>
      </c>
      <c r="AM582" s="528"/>
      <c r="AN582" s="519">
        <v>1</v>
      </c>
      <c r="AO582" s="520"/>
      <c r="AP582" s="523">
        <v>0</v>
      </c>
      <c r="AQ582" s="524"/>
      <c r="AR582" s="527">
        <f>IF(AN582=0,0,(AP582/AN582)*100)</f>
        <v>0</v>
      </c>
      <c r="AS582" s="528"/>
      <c r="AT582" s="541">
        <f>AB582+AH582+AN582</f>
        <v>4</v>
      </c>
      <c r="AU582" s="542"/>
      <c r="AV582" s="545">
        <f>AD582+AJ582+AP582</f>
        <v>0</v>
      </c>
      <c r="AW582" s="546"/>
      <c r="AX582" s="527">
        <f>IF(AT582=0,0,(AV582/AT582)*100)</f>
        <v>0</v>
      </c>
      <c r="AY582" s="528"/>
      <c r="AZ582" s="519"/>
      <c r="BA582" s="520"/>
      <c r="BB582" s="523"/>
      <c r="BC582" s="524"/>
      <c r="BD582" s="527">
        <f>IF(AZ582=0,0,(BB582/AZ582)*100)</f>
        <v>0</v>
      </c>
      <c r="BE582" s="528"/>
      <c r="BF582" s="541">
        <f>AT582+AZ582</f>
        <v>4</v>
      </c>
      <c r="BG582" s="542"/>
      <c r="BH582" s="545">
        <f>AV582+BB582</f>
        <v>0</v>
      </c>
      <c r="BI582" s="546"/>
      <c r="BJ582" s="527">
        <f>IF(BF582=0,0,(BH582/BF582)*100)</f>
        <v>0</v>
      </c>
      <c r="BK582" s="528"/>
      <c r="BL582" s="549">
        <f>(AD582*2)+(AJ582*2)+(AP582*3)+BB582</f>
        <v>0</v>
      </c>
      <c r="BM582" s="550"/>
      <c r="BN582" s="551"/>
      <c r="BO582" s="501" t="e">
        <f>(BL582*BR$578)+(N582*BR$579)+(X582*BR$580)+(R582*BR$581)+(V582*BR$582)+(Z582*BR$583)</f>
        <v>#REF!</v>
      </c>
      <c r="BP582" s="501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06"/>
      <c r="C583" s="503" t="str">
        <f>IF(ROSTER!D$12="","",ROSTER!D$12)</f>
        <v>Millett</v>
      </c>
      <c r="D583" s="504"/>
      <c r="E583" s="510"/>
      <c r="F583" s="512"/>
      <c r="G583" s="514"/>
      <c r="H583" s="517"/>
      <c r="I583" s="518"/>
      <c r="J583" s="521"/>
      <c r="K583" s="522"/>
      <c r="L583" s="525"/>
      <c r="M583" s="526"/>
      <c r="N583" s="539" t="s">
        <v>14</v>
      </c>
      <c r="O583" s="540"/>
      <c r="P583" s="521"/>
      <c r="Q583" s="522"/>
      <c r="R583" s="525"/>
      <c r="S583" s="526"/>
      <c r="T583" s="529"/>
      <c r="U583" s="530"/>
      <c r="V583" s="532"/>
      <c r="W583" s="518"/>
      <c r="X583" s="521"/>
      <c r="Y583" s="518"/>
      <c r="Z583" s="521"/>
      <c r="AA583" s="518"/>
      <c r="AB583" s="521"/>
      <c r="AC583" s="522"/>
      <c r="AD583" s="525"/>
      <c r="AE583" s="526"/>
      <c r="AF583" s="535"/>
      <c r="AG583" s="536"/>
      <c r="AH583" s="521"/>
      <c r="AI583" s="522"/>
      <c r="AJ583" s="525"/>
      <c r="AK583" s="526"/>
      <c r="AL583" s="529"/>
      <c r="AM583" s="530"/>
      <c r="AN583" s="521"/>
      <c r="AO583" s="522"/>
      <c r="AP583" s="525"/>
      <c r="AQ583" s="526"/>
      <c r="AR583" s="529"/>
      <c r="AS583" s="530"/>
      <c r="AT583" s="543"/>
      <c r="AU583" s="544"/>
      <c r="AV583" s="547"/>
      <c r="AW583" s="548"/>
      <c r="AX583" s="529"/>
      <c r="AY583" s="530"/>
      <c r="AZ583" s="521"/>
      <c r="BA583" s="522"/>
      <c r="BB583" s="525"/>
      <c r="BC583" s="526"/>
      <c r="BD583" s="529"/>
      <c r="BE583" s="530"/>
      <c r="BF583" s="543"/>
      <c r="BG583" s="544"/>
      <c r="BH583" s="547"/>
      <c r="BI583" s="548"/>
      <c r="BJ583" s="529"/>
      <c r="BK583" s="530"/>
      <c r="BL583" s="552"/>
      <c r="BM583" s="553"/>
      <c r="BN583" s="554"/>
      <c r="BO583" s="502"/>
      <c r="BP583" s="502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05" t="str">
        <f>IF(ROSTER!B14="","",ROSTER!B14)</f>
        <v>5</v>
      </c>
      <c r="C584" s="507" t="str">
        <f>IF(ROSTER!C$14="","",ROSTER!C$14)</f>
        <v>Maria</v>
      </c>
      <c r="D584" s="508"/>
      <c r="E584" s="509"/>
      <c r="F584" s="511">
        <f>IF(E584="y",1,IF(E584="S",1,0))</f>
        <v>0</v>
      </c>
      <c r="G584" s="513">
        <f>IF(E584="S",1,0)</f>
        <v>0</v>
      </c>
      <c r="H584" s="515"/>
      <c r="I584" s="516"/>
      <c r="J584" s="519">
        <v>1</v>
      </c>
      <c r="K584" s="520"/>
      <c r="L584" s="523"/>
      <c r="M584" s="524"/>
      <c r="N584" s="537">
        <f>L584+J584</f>
        <v>1</v>
      </c>
      <c r="O584" s="538"/>
      <c r="P584" s="519">
        <v>1</v>
      </c>
      <c r="Q584" s="520"/>
      <c r="R584" s="523">
        <v>1</v>
      </c>
      <c r="S584" s="524"/>
      <c r="T584" s="527">
        <f t="shared" ref="T584" si="515">R584-P584</f>
        <v>0</v>
      </c>
      <c r="U584" s="528"/>
      <c r="V584" s="531"/>
      <c r="W584" s="516"/>
      <c r="X584" s="519">
        <v>5</v>
      </c>
      <c r="Y584" s="516"/>
      <c r="Z584" s="519"/>
      <c r="AA584" s="516"/>
      <c r="AB584" s="519"/>
      <c r="AC584" s="520"/>
      <c r="AD584" s="523"/>
      <c r="AE584" s="524"/>
      <c r="AF584" s="533">
        <f>IF(AB584=0,0,(AD584/AB584)*100)</f>
        <v>0</v>
      </c>
      <c r="AG584" s="534"/>
      <c r="AH584" s="519">
        <v>2</v>
      </c>
      <c r="AI584" s="520"/>
      <c r="AJ584" s="523">
        <v>1</v>
      </c>
      <c r="AK584" s="524"/>
      <c r="AL584" s="527">
        <f>IF(AH584=0,0,(AJ584/AH584)*100)</f>
        <v>50</v>
      </c>
      <c r="AM584" s="528"/>
      <c r="AN584" s="519"/>
      <c r="AO584" s="520"/>
      <c r="AP584" s="523"/>
      <c r="AQ584" s="524"/>
      <c r="AR584" s="527">
        <f>IF(AN584=0,0,(AP584/AN584)*100)</f>
        <v>0</v>
      </c>
      <c r="AS584" s="528"/>
      <c r="AT584" s="541">
        <f>AB584+AH584+AN584</f>
        <v>2</v>
      </c>
      <c r="AU584" s="542"/>
      <c r="AV584" s="545">
        <f>AD584+AJ584+AP584</f>
        <v>1</v>
      </c>
      <c r="AW584" s="546"/>
      <c r="AX584" s="527">
        <f>IF(AT584=0,0,(AV584/AT584)*100)</f>
        <v>50</v>
      </c>
      <c r="AY584" s="528"/>
      <c r="AZ584" s="519"/>
      <c r="BA584" s="520"/>
      <c r="BB584" s="523"/>
      <c r="BC584" s="524"/>
      <c r="BD584" s="527">
        <f>IF(AZ584=0,0,(BB584/AZ584)*100)</f>
        <v>0</v>
      </c>
      <c r="BE584" s="528"/>
      <c r="BF584" s="541">
        <f>AT584+AZ584</f>
        <v>2</v>
      </c>
      <c r="BG584" s="542"/>
      <c r="BH584" s="545">
        <f>AV584+BB584</f>
        <v>1</v>
      </c>
      <c r="BI584" s="546"/>
      <c r="BJ584" s="527">
        <f>IF(BF584=0,0,(BH584/BF584)*100)</f>
        <v>50</v>
      </c>
      <c r="BK584" s="528"/>
      <c r="BL584" s="549">
        <f>(AD584*2)+(AJ584*2)+(AP584*3)+BB584</f>
        <v>2</v>
      </c>
      <c r="BM584" s="550"/>
      <c r="BN584" s="551"/>
      <c r="BO584" s="501" t="e">
        <f>(BL584*BR$578)+(N584*BR$579)+(X584*BR$580)+(R584*BR$581)+(V584*BR$582)+(Z584*BR$583)</f>
        <v>#REF!</v>
      </c>
      <c r="BP584" s="501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06"/>
      <c r="C585" s="503" t="str">
        <f>IF(ROSTER!D$14="","",ROSTER!D$14)</f>
        <v>Albiero</v>
      </c>
      <c r="D585" s="504"/>
      <c r="E585" s="510"/>
      <c r="F585" s="512"/>
      <c r="G585" s="514"/>
      <c r="H585" s="517"/>
      <c r="I585" s="518"/>
      <c r="J585" s="521"/>
      <c r="K585" s="522"/>
      <c r="L585" s="525"/>
      <c r="M585" s="526"/>
      <c r="N585" s="539" t="s">
        <v>14</v>
      </c>
      <c r="O585" s="540"/>
      <c r="P585" s="521"/>
      <c r="Q585" s="522"/>
      <c r="R585" s="525"/>
      <c r="S585" s="526"/>
      <c r="T585" s="529"/>
      <c r="U585" s="530"/>
      <c r="V585" s="532"/>
      <c r="W585" s="518"/>
      <c r="X585" s="521"/>
      <c r="Y585" s="518"/>
      <c r="Z585" s="521"/>
      <c r="AA585" s="518"/>
      <c r="AB585" s="521"/>
      <c r="AC585" s="522"/>
      <c r="AD585" s="525"/>
      <c r="AE585" s="526"/>
      <c r="AF585" s="535"/>
      <c r="AG585" s="536"/>
      <c r="AH585" s="521"/>
      <c r="AI585" s="522"/>
      <c r="AJ585" s="525"/>
      <c r="AK585" s="526"/>
      <c r="AL585" s="529"/>
      <c r="AM585" s="530"/>
      <c r="AN585" s="521"/>
      <c r="AO585" s="522"/>
      <c r="AP585" s="525"/>
      <c r="AQ585" s="526"/>
      <c r="AR585" s="529"/>
      <c r="AS585" s="530"/>
      <c r="AT585" s="543"/>
      <c r="AU585" s="544"/>
      <c r="AV585" s="547"/>
      <c r="AW585" s="548"/>
      <c r="AX585" s="529"/>
      <c r="AY585" s="530"/>
      <c r="AZ585" s="521"/>
      <c r="BA585" s="522"/>
      <c r="BB585" s="525"/>
      <c r="BC585" s="526"/>
      <c r="BD585" s="529"/>
      <c r="BE585" s="530"/>
      <c r="BF585" s="543"/>
      <c r="BG585" s="544"/>
      <c r="BH585" s="547"/>
      <c r="BI585" s="548"/>
      <c r="BJ585" s="529"/>
      <c r="BK585" s="530"/>
      <c r="BL585" s="552"/>
      <c r="BM585" s="553"/>
      <c r="BN585" s="554"/>
      <c r="BO585" s="502"/>
      <c r="BP585" s="502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05" t="str">
        <f>IF(ROSTER!B16="","",ROSTER!B16)</f>
        <v>10</v>
      </c>
      <c r="C586" s="507" t="str">
        <f>IF(ROSTER!C$16="","",ROSTER!C$16)</f>
        <v>Tegan</v>
      </c>
      <c r="D586" s="508"/>
      <c r="E586" s="509"/>
      <c r="F586" s="511">
        <f>IF(E586="y",1,IF(E586="S",1,0))</f>
        <v>0</v>
      </c>
      <c r="G586" s="513">
        <f>IF(E586="S",1,0)</f>
        <v>0</v>
      </c>
      <c r="H586" s="515"/>
      <c r="I586" s="516"/>
      <c r="J586" s="519">
        <v>1</v>
      </c>
      <c r="K586" s="520"/>
      <c r="L586" s="523"/>
      <c r="M586" s="524"/>
      <c r="N586" s="537">
        <f>L586+J586</f>
        <v>1</v>
      </c>
      <c r="O586" s="538"/>
      <c r="P586" s="519"/>
      <c r="Q586" s="520"/>
      <c r="R586" s="523">
        <v>2</v>
      </c>
      <c r="S586" s="524"/>
      <c r="T586" s="527">
        <f t="shared" ref="T586" si="516">R586-P586</f>
        <v>2</v>
      </c>
      <c r="U586" s="528"/>
      <c r="V586" s="531"/>
      <c r="W586" s="516"/>
      <c r="X586" s="519">
        <v>1</v>
      </c>
      <c r="Y586" s="516"/>
      <c r="Z586" s="519"/>
      <c r="AA586" s="516"/>
      <c r="AB586" s="519"/>
      <c r="AC586" s="520"/>
      <c r="AD586" s="523"/>
      <c r="AE586" s="524"/>
      <c r="AF586" s="533">
        <f>IF(AB586=0,0,(AD586/AB586)*100)</f>
        <v>0</v>
      </c>
      <c r="AG586" s="534"/>
      <c r="AH586" s="519">
        <v>1</v>
      </c>
      <c r="AI586" s="520"/>
      <c r="AJ586" s="523">
        <v>0</v>
      </c>
      <c r="AK586" s="524"/>
      <c r="AL586" s="527">
        <f>IF(AH586=0,0,(AJ586/AH586)*100)</f>
        <v>0</v>
      </c>
      <c r="AM586" s="528"/>
      <c r="AN586" s="519">
        <v>1</v>
      </c>
      <c r="AO586" s="520"/>
      <c r="AP586" s="523">
        <v>0</v>
      </c>
      <c r="AQ586" s="524"/>
      <c r="AR586" s="527">
        <f>IF(AN586=0,0,(AP586/AN586)*100)</f>
        <v>0</v>
      </c>
      <c r="AS586" s="528"/>
      <c r="AT586" s="541">
        <f>AB586+AH586+AN586</f>
        <v>2</v>
      </c>
      <c r="AU586" s="542"/>
      <c r="AV586" s="545">
        <f>AD586+AJ586+AP586</f>
        <v>0</v>
      </c>
      <c r="AW586" s="546"/>
      <c r="AX586" s="527">
        <f>IF(AT586=0,0,(AV586/AT586)*100)</f>
        <v>0</v>
      </c>
      <c r="AY586" s="528"/>
      <c r="AZ586" s="519"/>
      <c r="BA586" s="520"/>
      <c r="BB586" s="523"/>
      <c r="BC586" s="524"/>
      <c r="BD586" s="527">
        <f>IF(AZ586=0,0,(BB586/AZ586)*100)</f>
        <v>0</v>
      </c>
      <c r="BE586" s="528"/>
      <c r="BF586" s="541">
        <f>AT586+AZ586</f>
        <v>2</v>
      </c>
      <c r="BG586" s="542"/>
      <c r="BH586" s="545">
        <f>AV586+BB586</f>
        <v>0</v>
      </c>
      <c r="BI586" s="546"/>
      <c r="BJ586" s="527">
        <f>IF(BF586=0,0,(BH586/BF586)*100)</f>
        <v>0</v>
      </c>
      <c r="BK586" s="528"/>
      <c r="BL586" s="549">
        <f>(AD586*2)+(AJ586*2)+(AP586*3)+BB586</f>
        <v>0</v>
      </c>
      <c r="BM586" s="550"/>
      <c r="BN586" s="551"/>
      <c r="BO586" s="501" t="e">
        <f>(BL586*BR$578)+(N586*BR$579)+(X586*BR$580)+(R586*BR$581)+(V586*BR$582)+(Z586*BR$583)</f>
        <v>#REF!</v>
      </c>
      <c r="BP586" s="501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06"/>
      <c r="C587" s="503" t="str">
        <f>IF(ROSTER!D$16="","",ROSTER!D$16)</f>
        <v>Graham</v>
      </c>
      <c r="D587" s="504"/>
      <c r="E587" s="510"/>
      <c r="F587" s="512"/>
      <c r="G587" s="514"/>
      <c r="H587" s="517"/>
      <c r="I587" s="518"/>
      <c r="J587" s="521"/>
      <c r="K587" s="522"/>
      <c r="L587" s="525"/>
      <c r="M587" s="526"/>
      <c r="N587" s="539" t="s">
        <v>14</v>
      </c>
      <c r="O587" s="540"/>
      <c r="P587" s="521"/>
      <c r="Q587" s="522"/>
      <c r="R587" s="525"/>
      <c r="S587" s="526"/>
      <c r="T587" s="529"/>
      <c r="U587" s="530"/>
      <c r="V587" s="532"/>
      <c r="W587" s="518"/>
      <c r="X587" s="521"/>
      <c r="Y587" s="518"/>
      <c r="Z587" s="521"/>
      <c r="AA587" s="518"/>
      <c r="AB587" s="521"/>
      <c r="AC587" s="522"/>
      <c r="AD587" s="525"/>
      <c r="AE587" s="526"/>
      <c r="AF587" s="535"/>
      <c r="AG587" s="536"/>
      <c r="AH587" s="521"/>
      <c r="AI587" s="522"/>
      <c r="AJ587" s="525"/>
      <c r="AK587" s="526"/>
      <c r="AL587" s="529"/>
      <c r="AM587" s="530"/>
      <c r="AN587" s="521"/>
      <c r="AO587" s="522"/>
      <c r="AP587" s="525"/>
      <c r="AQ587" s="526"/>
      <c r="AR587" s="529"/>
      <c r="AS587" s="530"/>
      <c r="AT587" s="543"/>
      <c r="AU587" s="544"/>
      <c r="AV587" s="547"/>
      <c r="AW587" s="548"/>
      <c r="AX587" s="529"/>
      <c r="AY587" s="530"/>
      <c r="AZ587" s="521"/>
      <c r="BA587" s="522"/>
      <c r="BB587" s="525"/>
      <c r="BC587" s="526"/>
      <c r="BD587" s="529"/>
      <c r="BE587" s="530"/>
      <c r="BF587" s="543"/>
      <c r="BG587" s="544"/>
      <c r="BH587" s="547"/>
      <c r="BI587" s="548"/>
      <c r="BJ587" s="529"/>
      <c r="BK587" s="530"/>
      <c r="BL587" s="552"/>
      <c r="BM587" s="553"/>
      <c r="BN587" s="554"/>
      <c r="BO587" s="502"/>
      <c r="BP587" s="502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05" t="str">
        <f>IF(ROSTER!B18="","",ROSTER!B18)</f>
        <v>11</v>
      </c>
      <c r="C588" s="507" t="str">
        <f>IF(ROSTER!C$18="","",ROSTER!C$18)</f>
        <v>Kaylee</v>
      </c>
      <c r="D588" s="508"/>
      <c r="E588" s="509"/>
      <c r="F588" s="511">
        <f>IF(E588="y",1,IF(E588="S",1,0))</f>
        <v>0</v>
      </c>
      <c r="G588" s="513">
        <f>IF(E588="S",1,0)</f>
        <v>0</v>
      </c>
      <c r="H588" s="515"/>
      <c r="I588" s="516"/>
      <c r="J588" s="519">
        <v>1</v>
      </c>
      <c r="K588" s="520"/>
      <c r="L588" s="523"/>
      <c r="M588" s="524"/>
      <c r="N588" s="537">
        <f>L588+J588</f>
        <v>1</v>
      </c>
      <c r="O588" s="538"/>
      <c r="P588" s="519"/>
      <c r="Q588" s="520"/>
      <c r="R588" s="523"/>
      <c r="S588" s="524"/>
      <c r="T588" s="527">
        <f t="shared" ref="T588" si="517">R588-P588</f>
        <v>0</v>
      </c>
      <c r="U588" s="528"/>
      <c r="V588" s="531"/>
      <c r="W588" s="516"/>
      <c r="X588" s="519"/>
      <c r="Y588" s="516"/>
      <c r="Z588" s="519"/>
      <c r="AA588" s="516"/>
      <c r="AB588" s="519"/>
      <c r="AC588" s="520"/>
      <c r="AD588" s="523"/>
      <c r="AE588" s="524"/>
      <c r="AF588" s="533">
        <f>IF(AB588=0,0,(AD588/AB588)*100)</f>
        <v>0</v>
      </c>
      <c r="AG588" s="534"/>
      <c r="AH588" s="519">
        <v>2</v>
      </c>
      <c r="AI588" s="520"/>
      <c r="AJ588" s="523">
        <v>0</v>
      </c>
      <c r="AK588" s="524"/>
      <c r="AL588" s="527">
        <f>IF(AH588=0,0,(AJ588/AH588)*100)</f>
        <v>0</v>
      </c>
      <c r="AM588" s="528"/>
      <c r="AN588" s="519">
        <v>2</v>
      </c>
      <c r="AO588" s="520"/>
      <c r="AP588" s="523">
        <v>2</v>
      </c>
      <c r="AQ588" s="524"/>
      <c r="AR588" s="527">
        <f>IF(AN588=0,0,(AP588/AN588)*100)</f>
        <v>100</v>
      </c>
      <c r="AS588" s="528"/>
      <c r="AT588" s="541">
        <f>AB588+AH588+AN588</f>
        <v>4</v>
      </c>
      <c r="AU588" s="542"/>
      <c r="AV588" s="545">
        <f>AD588+AJ588+AP588</f>
        <v>2</v>
      </c>
      <c r="AW588" s="546"/>
      <c r="AX588" s="527">
        <f>IF(AT588=0,0,(AV588/AT588)*100)</f>
        <v>50</v>
      </c>
      <c r="AY588" s="528"/>
      <c r="AZ588" s="519"/>
      <c r="BA588" s="520"/>
      <c r="BB588" s="523"/>
      <c r="BC588" s="524"/>
      <c r="BD588" s="527">
        <f>IF(AZ588=0,0,(BB588/AZ588)*100)</f>
        <v>0</v>
      </c>
      <c r="BE588" s="528"/>
      <c r="BF588" s="541">
        <f>AT588+AZ588</f>
        <v>4</v>
      </c>
      <c r="BG588" s="542"/>
      <c r="BH588" s="545">
        <f>AV588+BB588</f>
        <v>2</v>
      </c>
      <c r="BI588" s="546"/>
      <c r="BJ588" s="527">
        <f>IF(BF588=0,0,(BH588/BF588)*100)</f>
        <v>50</v>
      </c>
      <c r="BK588" s="528"/>
      <c r="BL588" s="549">
        <f>(AD588*2)+(AJ588*2)+(AP588*3)+BB588</f>
        <v>6</v>
      </c>
      <c r="BM588" s="550"/>
      <c r="BN588" s="551"/>
      <c r="BO588" s="501" t="e">
        <f>(BL588*BR$578)+(N588*BR$579)+(X588*BR$580)+(R588*BR$581)+(V588*BR$582)+(Z588*BR$583)</f>
        <v>#REF!</v>
      </c>
      <c r="BP588" s="501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06"/>
      <c r="C589" s="503" t="str">
        <f>IF(ROSTER!D$18="","",ROSTER!D$18)</f>
        <v>Smiler</v>
      </c>
      <c r="D589" s="504"/>
      <c r="E589" s="510"/>
      <c r="F589" s="512"/>
      <c r="G589" s="514"/>
      <c r="H589" s="517"/>
      <c r="I589" s="518"/>
      <c r="J589" s="521"/>
      <c r="K589" s="522"/>
      <c r="L589" s="525"/>
      <c r="M589" s="526"/>
      <c r="N589" s="539"/>
      <c r="O589" s="540"/>
      <c r="P589" s="521"/>
      <c r="Q589" s="522"/>
      <c r="R589" s="525"/>
      <c r="S589" s="526"/>
      <c r="T589" s="529"/>
      <c r="U589" s="530"/>
      <c r="V589" s="532"/>
      <c r="W589" s="518"/>
      <c r="X589" s="521"/>
      <c r="Y589" s="518"/>
      <c r="Z589" s="521"/>
      <c r="AA589" s="518"/>
      <c r="AB589" s="521"/>
      <c r="AC589" s="522"/>
      <c r="AD589" s="525"/>
      <c r="AE589" s="526"/>
      <c r="AF589" s="535"/>
      <c r="AG589" s="536"/>
      <c r="AH589" s="521"/>
      <c r="AI589" s="522"/>
      <c r="AJ589" s="525"/>
      <c r="AK589" s="526"/>
      <c r="AL589" s="529"/>
      <c r="AM589" s="530"/>
      <c r="AN589" s="521"/>
      <c r="AO589" s="522"/>
      <c r="AP589" s="525"/>
      <c r="AQ589" s="526"/>
      <c r="AR589" s="529"/>
      <c r="AS589" s="530"/>
      <c r="AT589" s="543"/>
      <c r="AU589" s="544"/>
      <c r="AV589" s="547"/>
      <c r="AW589" s="548"/>
      <c r="AX589" s="529"/>
      <c r="AY589" s="530"/>
      <c r="AZ589" s="521"/>
      <c r="BA589" s="522"/>
      <c r="BB589" s="525"/>
      <c r="BC589" s="526"/>
      <c r="BD589" s="529"/>
      <c r="BE589" s="530"/>
      <c r="BF589" s="543"/>
      <c r="BG589" s="544"/>
      <c r="BH589" s="547"/>
      <c r="BI589" s="548"/>
      <c r="BJ589" s="529"/>
      <c r="BK589" s="530"/>
      <c r="BL589" s="552"/>
      <c r="BM589" s="553"/>
      <c r="BN589" s="554"/>
      <c r="BO589" s="502"/>
      <c r="BP589" s="502"/>
      <c r="BQ589" s="54"/>
      <c r="BR589" s="54"/>
      <c r="BS589" s="54"/>
    </row>
    <row r="590" spans="1:71" ht="21.75" customHeight="1" x14ac:dyDescent="0.2">
      <c r="A590" s="54"/>
      <c r="B590" s="505" t="str">
        <f>IF(ROSTER!B20="","",ROSTER!B20)</f>
        <v>12</v>
      </c>
      <c r="C590" s="507" t="str">
        <f>IF(ROSTER!C$20="","",ROSTER!C$20)</f>
        <v>Lauren</v>
      </c>
      <c r="D590" s="508"/>
      <c r="E590" s="509"/>
      <c r="F590" s="511">
        <f>IF(E590="y",1,IF(E590="S",1,0))</f>
        <v>0</v>
      </c>
      <c r="G590" s="513">
        <f>IF(E590="S",1,0)</f>
        <v>0</v>
      </c>
      <c r="H590" s="515"/>
      <c r="I590" s="516"/>
      <c r="J590" s="519">
        <v>2</v>
      </c>
      <c r="K590" s="520"/>
      <c r="L590" s="523">
        <v>3</v>
      </c>
      <c r="M590" s="524"/>
      <c r="N590" s="537">
        <f>L590+J590</f>
        <v>5</v>
      </c>
      <c r="O590" s="538"/>
      <c r="P590" s="519"/>
      <c r="Q590" s="520"/>
      <c r="R590" s="523">
        <v>2</v>
      </c>
      <c r="S590" s="524"/>
      <c r="T590" s="527">
        <f t="shared" ref="T590" si="518">R590-P590</f>
        <v>2</v>
      </c>
      <c r="U590" s="528"/>
      <c r="V590" s="531"/>
      <c r="W590" s="516"/>
      <c r="X590" s="519"/>
      <c r="Y590" s="516"/>
      <c r="Z590" s="519"/>
      <c r="AA590" s="516"/>
      <c r="AB590" s="519"/>
      <c r="AC590" s="520"/>
      <c r="AD590" s="523"/>
      <c r="AE590" s="524"/>
      <c r="AF590" s="533">
        <f>IF(AB590=0,0,(AD590/AB590)*100)</f>
        <v>0</v>
      </c>
      <c r="AG590" s="534"/>
      <c r="AH590" s="519">
        <v>5</v>
      </c>
      <c r="AI590" s="520"/>
      <c r="AJ590" s="523">
        <v>2</v>
      </c>
      <c r="AK590" s="524"/>
      <c r="AL590" s="527">
        <f>IF(AH590=0,0,(AJ590/AH590)*100)</f>
        <v>40</v>
      </c>
      <c r="AM590" s="528"/>
      <c r="AN590" s="519"/>
      <c r="AO590" s="520"/>
      <c r="AP590" s="523"/>
      <c r="AQ590" s="524"/>
      <c r="AR590" s="527">
        <f>IF(AN590=0,0,(AP590/AN590)*100)</f>
        <v>0</v>
      </c>
      <c r="AS590" s="528"/>
      <c r="AT590" s="541">
        <f>AB590+AH590+AN590</f>
        <v>5</v>
      </c>
      <c r="AU590" s="542"/>
      <c r="AV590" s="545">
        <f>AD590+AJ590+AP590</f>
        <v>2</v>
      </c>
      <c r="AW590" s="546"/>
      <c r="AX590" s="527">
        <f>IF(AT590=0,0,(AV590/AT590)*100)</f>
        <v>40</v>
      </c>
      <c r="AY590" s="528"/>
      <c r="AZ590" s="519"/>
      <c r="BA590" s="520"/>
      <c r="BB590" s="523"/>
      <c r="BC590" s="524"/>
      <c r="BD590" s="527">
        <f>IF(AZ590=0,0,(BB590/AZ590)*100)</f>
        <v>0</v>
      </c>
      <c r="BE590" s="528"/>
      <c r="BF590" s="541">
        <f>AT590+AZ590</f>
        <v>5</v>
      </c>
      <c r="BG590" s="542"/>
      <c r="BH590" s="545">
        <f>AV590+BB590</f>
        <v>2</v>
      </c>
      <c r="BI590" s="546"/>
      <c r="BJ590" s="527">
        <f>IF(BF590=0,0,(BH590/BF590)*100)</f>
        <v>40</v>
      </c>
      <c r="BK590" s="528"/>
      <c r="BL590" s="549">
        <f>(AD590*2)+(AJ590*2)+(AP590*3)+BB590</f>
        <v>4</v>
      </c>
      <c r="BM590" s="550"/>
      <c r="BN590" s="551"/>
      <c r="BO590" s="501" t="e">
        <f>(BL590*BR$578)+(N590*BR$579)+(X590*BR$580)+(R590*BR$581)+(V590*BR$582)+(Z590*BR$583)</f>
        <v>#REF!</v>
      </c>
      <c r="BP590" s="501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06"/>
      <c r="C591" s="503" t="str">
        <f>IF(ROSTER!D$20="","",ROSTER!D$20)</f>
        <v>Gustin</v>
      </c>
      <c r="D591" s="504"/>
      <c r="E591" s="510"/>
      <c r="F591" s="512"/>
      <c r="G591" s="514"/>
      <c r="H591" s="517"/>
      <c r="I591" s="518"/>
      <c r="J591" s="521"/>
      <c r="K591" s="522"/>
      <c r="L591" s="525"/>
      <c r="M591" s="526"/>
      <c r="N591" s="539" t="s">
        <v>14</v>
      </c>
      <c r="O591" s="540"/>
      <c r="P591" s="521"/>
      <c r="Q591" s="522"/>
      <c r="R591" s="525"/>
      <c r="S591" s="526"/>
      <c r="T591" s="529"/>
      <c r="U591" s="530"/>
      <c r="V591" s="532"/>
      <c r="W591" s="518"/>
      <c r="X591" s="521"/>
      <c r="Y591" s="518"/>
      <c r="Z591" s="521"/>
      <c r="AA591" s="518"/>
      <c r="AB591" s="521"/>
      <c r="AC591" s="522"/>
      <c r="AD591" s="525"/>
      <c r="AE591" s="526"/>
      <c r="AF591" s="535"/>
      <c r="AG591" s="536"/>
      <c r="AH591" s="521"/>
      <c r="AI591" s="522"/>
      <c r="AJ591" s="525"/>
      <c r="AK591" s="526"/>
      <c r="AL591" s="529"/>
      <c r="AM591" s="530"/>
      <c r="AN591" s="521"/>
      <c r="AO591" s="522"/>
      <c r="AP591" s="525"/>
      <c r="AQ591" s="526"/>
      <c r="AR591" s="529"/>
      <c r="AS591" s="530"/>
      <c r="AT591" s="543"/>
      <c r="AU591" s="544"/>
      <c r="AV591" s="547"/>
      <c r="AW591" s="548"/>
      <c r="AX591" s="529"/>
      <c r="AY591" s="530"/>
      <c r="AZ591" s="521"/>
      <c r="BA591" s="522"/>
      <c r="BB591" s="525"/>
      <c r="BC591" s="526"/>
      <c r="BD591" s="529"/>
      <c r="BE591" s="530"/>
      <c r="BF591" s="543"/>
      <c r="BG591" s="544"/>
      <c r="BH591" s="547"/>
      <c r="BI591" s="548"/>
      <c r="BJ591" s="529"/>
      <c r="BK591" s="530"/>
      <c r="BL591" s="552"/>
      <c r="BM591" s="553"/>
      <c r="BN591" s="554"/>
      <c r="BO591" s="502"/>
      <c r="BP591" s="502"/>
      <c r="BQ591" s="54"/>
      <c r="BR591" s="54"/>
      <c r="BS591" s="54"/>
    </row>
    <row r="592" spans="1:71" ht="21.75" customHeight="1" x14ac:dyDescent="0.2">
      <c r="A592" s="54"/>
      <c r="B592" s="505" t="str">
        <f>IF(ROSTER!B22="","",ROSTER!B22)</f>
        <v>13</v>
      </c>
      <c r="C592" s="507" t="str">
        <f>IF(ROSTER!C$22="","",ROSTER!C$22)</f>
        <v>Paisley</v>
      </c>
      <c r="D592" s="508"/>
      <c r="E592" s="509"/>
      <c r="F592" s="511">
        <f>IF(E592="y",1,IF(E592="S",1,0))</f>
        <v>0</v>
      </c>
      <c r="G592" s="513">
        <f>IF(E592="S",1,0)</f>
        <v>0</v>
      </c>
      <c r="H592" s="515"/>
      <c r="I592" s="516"/>
      <c r="J592" s="519">
        <v>1</v>
      </c>
      <c r="K592" s="520"/>
      <c r="L592" s="523"/>
      <c r="M592" s="524"/>
      <c r="N592" s="537">
        <f>L592+J592</f>
        <v>1</v>
      </c>
      <c r="O592" s="538"/>
      <c r="P592" s="519"/>
      <c r="Q592" s="520"/>
      <c r="R592" s="523">
        <v>3</v>
      </c>
      <c r="S592" s="524"/>
      <c r="T592" s="527">
        <f t="shared" ref="T592" si="519">R592-P592</f>
        <v>3</v>
      </c>
      <c r="U592" s="528"/>
      <c r="V592" s="531"/>
      <c r="W592" s="516"/>
      <c r="X592" s="519">
        <v>4</v>
      </c>
      <c r="Y592" s="516"/>
      <c r="Z592" s="519"/>
      <c r="AA592" s="516"/>
      <c r="AB592" s="519"/>
      <c r="AC592" s="520"/>
      <c r="AD592" s="523"/>
      <c r="AE592" s="524"/>
      <c r="AF592" s="533">
        <f>IF(AB592=0,0,(AD592/AB592)*100)</f>
        <v>0</v>
      </c>
      <c r="AG592" s="534"/>
      <c r="AH592" s="519">
        <v>7</v>
      </c>
      <c r="AI592" s="520"/>
      <c r="AJ592" s="523">
        <v>6</v>
      </c>
      <c r="AK592" s="524"/>
      <c r="AL592" s="527">
        <f>IF(AH592=0,0,(AJ592/AH592)*100)</f>
        <v>85.714285714285708</v>
      </c>
      <c r="AM592" s="528"/>
      <c r="AN592" s="519">
        <v>1</v>
      </c>
      <c r="AO592" s="520"/>
      <c r="AP592" s="523">
        <v>0</v>
      </c>
      <c r="AQ592" s="524"/>
      <c r="AR592" s="527">
        <f>IF(AN592=0,0,(AP592/AN592)*100)</f>
        <v>0</v>
      </c>
      <c r="AS592" s="528"/>
      <c r="AT592" s="541">
        <f>AB592+AH592+AN592</f>
        <v>8</v>
      </c>
      <c r="AU592" s="542"/>
      <c r="AV592" s="545">
        <f>AD592+AJ592+AP592</f>
        <v>6</v>
      </c>
      <c r="AW592" s="546"/>
      <c r="AX592" s="527">
        <f>IF(AT592=0,0,(AV592/AT592)*100)</f>
        <v>75</v>
      </c>
      <c r="AY592" s="528"/>
      <c r="AZ592" s="519"/>
      <c r="BA592" s="520"/>
      <c r="BB592" s="523"/>
      <c r="BC592" s="524"/>
      <c r="BD592" s="527">
        <f>IF(AZ592=0,0,(BB592/AZ592)*100)</f>
        <v>0</v>
      </c>
      <c r="BE592" s="528"/>
      <c r="BF592" s="541">
        <f>AT592+AZ592</f>
        <v>8</v>
      </c>
      <c r="BG592" s="542"/>
      <c r="BH592" s="545">
        <f>AV592+BB592</f>
        <v>6</v>
      </c>
      <c r="BI592" s="546"/>
      <c r="BJ592" s="527">
        <f>IF(BF592=0,0,(BH592/BF592)*100)</f>
        <v>75</v>
      </c>
      <c r="BK592" s="528"/>
      <c r="BL592" s="549">
        <f>(AD592*2)+(AJ592*2)+(AP592*3)+BB592</f>
        <v>12</v>
      </c>
      <c r="BM592" s="550"/>
      <c r="BN592" s="551"/>
      <c r="BO592" s="501" t="e">
        <f>(BL592*BR$578)+(N592*BR$579)+(X592*BR$580)+(R592*BR$581)+(V592*BR$582)+(Z592*BR$583)</f>
        <v>#REF!</v>
      </c>
      <c r="BP592" s="501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06"/>
      <c r="C593" s="503" t="str">
        <f>IF(ROSTER!D$22="","",ROSTER!D$22)</f>
        <v>Harding</v>
      </c>
      <c r="D593" s="504"/>
      <c r="E593" s="510"/>
      <c r="F593" s="512"/>
      <c r="G593" s="514"/>
      <c r="H593" s="517"/>
      <c r="I593" s="518"/>
      <c r="J593" s="521"/>
      <c r="K593" s="522"/>
      <c r="L593" s="525"/>
      <c r="M593" s="526"/>
      <c r="N593" s="539" t="s">
        <v>14</v>
      </c>
      <c r="O593" s="540"/>
      <c r="P593" s="521"/>
      <c r="Q593" s="522"/>
      <c r="R593" s="525"/>
      <c r="S593" s="526"/>
      <c r="T593" s="529"/>
      <c r="U593" s="530"/>
      <c r="V593" s="532"/>
      <c r="W593" s="518"/>
      <c r="X593" s="521"/>
      <c r="Y593" s="518"/>
      <c r="Z593" s="521"/>
      <c r="AA593" s="518"/>
      <c r="AB593" s="521"/>
      <c r="AC593" s="522"/>
      <c r="AD593" s="525"/>
      <c r="AE593" s="526"/>
      <c r="AF593" s="535"/>
      <c r="AG593" s="536"/>
      <c r="AH593" s="521"/>
      <c r="AI593" s="522"/>
      <c r="AJ593" s="525"/>
      <c r="AK593" s="526"/>
      <c r="AL593" s="529"/>
      <c r="AM593" s="530"/>
      <c r="AN593" s="521"/>
      <c r="AO593" s="522"/>
      <c r="AP593" s="525"/>
      <c r="AQ593" s="526"/>
      <c r="AR593" s="529"/>
      <c r="AS593" s="530"/>
      <c r="AT593" s="543"/>
      <c r="AU593" s="544"/>
      <c r="AV593" s="547"/>
      <c r="AW593" s="548"/>
      <c r="AX593" s="529"/>
      <c r="AY593" s="530"/>
      <c r="AZ593" s="521"/>
      <c r="BA593" s="522"/>
      <c r="BB593" s="525"/>
      <c r="BC593" s="526"/>
      <c r="BD593" s="529"/>
      <c r="BE593" s="530"/>
      <c r="BF593" s="543"/>
      <c r="BG593" s="544"/>
      <c r="BH593" s="547"/>
      <c r="BI593" s="548"/>
      <c r="BJ593" s="529"/>
      <c r="BK593" s="530"/>
      <c r="BL593" s="552"/>
      <c r="BM593" s="553"/>
      <c r="BN593" s="554"/>
      <c r="BO593" s="502"/>
      <c r="BP593" s="502"/>
      <c r="BQ593" s="54"/>
      <c r="BR593" s="54"/>
      <c r="BS593" s="54"/>
    </row>
    <row r="594" spans="1:71" ht="21.75" customHeight="1" x14ac:dyDescent="0.2">
      <c r="A594" s="54"/>
      <c r="B594" s="505" t="str">
        <f>IF(ROSTER!B24="","",ROSTER!B24)</f>
        <v>22</v>
      </c>
      <c r="C594" s="507" t="str">
        <f>IF(ROSTER!C$24="","",ROSTER!C$24)</f>
        <v>Sara</v>
      </c>
      <c r="D594" s="508"/>
      <c r="E594" s="509"/>
      <c r="F594" s="511">
        <f>IF(E594="y",1,IF(E594="S",1,0))</f>
        <v>0</v>
      </c>
      <c r="G594" s="513">
        <f>IF(E594="S",1,0)</f>
        <v>0</v>
      </c>
      <c r="H594" s="515"/>
      <c r="I594" s="516"/>
      <c r="J594" s="519">
        <v>3</v>
      </c>
      <c r="K594" s="520"/>
      <c r="L594" s="523">
        <v>2</v>
      </c>
      <c r="M594" s="524"/>
      <c r="N594" s="537">
        <f>L594+J594</f>
        <v>5</v>
      </c>
      <c r="O594" s="538"/>
      <c r="P594" s="519">
        <v>1</v>
      </c>
      <c r="Q594" s="520"/>
      <c r="R594" s="523"/>
      <c r="S594" s="524"/>
      <c r="T594" s="527">
        <f t="shared" ref="T594" si="520">R594-P594</f>
        <v>-1</v>
      </c>
      <c r="U594" s="528"/>
      <c r="V594" s="531"/>
      <c r="W594" s="516"/>
      <c r="X594" s="519"/>
      <c r="Y594" s="516"/>
      <c r="Z594" s="519"/>
      <c r="AA594" s="516"/>
      <c r="AB594" s="519"/>
      <c r="AC594" s="520"/>
      <c r="AD594" s="523"/>
      <c r="AE594" s="524"/>
      <c r="AF594" s="533">
        <f>IF(AB594=0,0,(AD594/AB594)*100)</f>
        <v>0</v>
      </c>
      <c r="AG594" s="534"/>
      <c r="AH594" s="519">
        <v>6</v>
      </c>
      <c r="AI594" s="520"/>
      <c r="AJ594" s="523">
        <v>3</v>
      </c>
      <c r="AK594" s="524"/>
      <c r="AL594" s="527">
        <f>IF(AH594=0,0,(AJ594/AH594)*100)</f>
        <v>50</v>
      </c>
      <c r="AM594" s="528"/>
      <c r="AN594" s="519"/>
      <c r="AO594" s="520"/>
      <c r="AP594" s="523"/>
      <c r="AQ594" s="524"/>
      <c r="AR594" s="527">
        <f>IF(AN594=0,0,(AP594/AN594)*100)</f>
        <v>0</v>
      </c>
      <c r="AS594" s="528"/>
      <c r="AT594" s="541">
        <f>AB594+AH594+AN594</f>
        <v>6</v>
      </c>
      <c r="AU594" s="542"/>
      <c r="AV594" s="545">
        <f>AD594+AJ594+AP594</f>
        <v>3</v>
      </c>
      <c r="AW594" s="546"/>
      <c r="AX594" s="527">
        <f>IF(AT594=0,0,(AV594/AT594)*100)</f>
        <v>50</v>
      </c>
      <c r="AY594" s="528"/>
      <c r="AZ594" s="519"/>
      <c r="BA594" s="520"/>
      <c r="BB594" s="523"/>
      <c r="BC594" s="524"/>
      <c r="BD594" s="527">
        <f>IF(AZ594=0,0,(BB594/AZ594)*100)</f>
        <v>0</v>
      </c>
      <c r="BE594" s="528"/>
      <c r="BF594" s="541">
        <f>AT594+AZ594</f>
        <v>6</v>
      </c>
      <c r="BG594" s="542"/>
      <c r="BH594" s="545">
        <f>AV594+BB594</f>
        <v>3</v>
      </c>
      <c r="BI594" s="546"/>
      <c r="BJ594" s="527">
        <f>IF(BF594=0,0,(BH594/BF594)*100)</f>
        <v>50</v>
      </c>
      <c r="BK594" s="528"/>
      <c r="BL594" s="549">
        <f>(AD594*2)+(AJ594*2)+(AP594*3)+BB594</f>
        <v>6</v>
      </c>
      <c r="BM594" s="550"/>
      <c r="BN594" s="551"/>
      <c r="BO594" s="501" t="e">
        <f>(BL594*BR$578)+(N594*BR$579)+(X594*BR$580)+(R594*BR$581)+(V594*BR$582)+(Z594*BR$583)</f>
        <v>#REF!</v>
      </c>
      <c r="BP594" s="501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06"/>
      <c r="C595" s="503" t="str">
        <f>IF(ROSTER!D$24="","",ROSTER!D$24)</f>
        <v>Hamson</v>
      </c>
      <c r="D595" s="504"/>
      <c r="E595" s="510"/>
      <c r="F595" s="512"/>
      <c r="G595" s="514"/>
      <c r="H595" s="517"/>
      <c r="I595" s="518"/>
      <c r="J595" s="521"/>
      <c r="K595" s="522"/>
      <c r="L595" s="525"/>
      <c r="M595" s="526"/>
      <c r="N595" s="539" t="s">
        <v>14</v>
      </c>
      <c r="O595" s="540"/>
      <c r="P595" s="521"/>
      <c r="Q595" s="522"/>
      <c r="R595" s="525"/>
      <c r="S595" s="526"/>
      <c r="T595" s="529"/>
      <c r="U595" s="530"/>
      <c r="V595" s="532"/>
      <c r="W595" s="518"/>
      <c r="X595" s="521"/>
      <c r="Y595" s="518"/>
      <c r="Z595" s="521"/>
      <c r="AA595" s="518"/>
      <c r="AB595" s="521"/>
      <c r="AC595" s="522"/>
      <c r="AD595" s="525"/>
      <c r="AE595" s="526"/>
      <c r="AF595" s="535"/>
      <c r="AG595" s="536"/>
      <c r="AH595" s="521"/>
      <c r="AI595" s="522"/>
      <c r="AJ595" s="525"/>
      <c r="AK595" s="526"/>
      <c r="AL595" s="529"/>
      <c r="AM595" s="530"/>
      <c r="AN595" s="521"/>
      <c r="AO595" s="522"/>
      <c r="AP595" s="525"/>
      <c r="AQ595" s="526"/>
      <c r="AR595" s="529"/>
      <c r="AS595" s="530"/>
      <c r="AT595" s="543"/>
      <c r="AU595" s="544"/>
      <c r="AV595" s="547"/>
      <c r="AW595" s="548"/>
      <c r="AX595" s="529"/>
      <c r="AY595" s="530"/>
      <c r="AZ595" s="521"/>
      <c r="BA595" s="522"/>
      <c r="BB595" s="525"/>
      <c r="BC595" s="526"/>
      <c r="BD595" s="529"/>
      <c r="BE595" s="530"/>
      <c r="BF595" s="543"/>
      <c r="BG595" s="544"/>
      <c r="BH595" s="547"/>
      <c r="BI595" s="548"/>
      <c r="BJ595" s="529"/>
      <c r="BK595" s="530"/>
      <c r="BL595" s="552"/>
      <c r="BM595" s="553"/>
      <c r="BN595" s="554"/>
      <c r="BO595" s="502"/>
      <c r="BP595" s="502"/>
      <c r="BQ595" s="54"/>
      <c r="BR595" s="54"/>
      <c r="BS595" s="54"/>
    </row>
    <row r="596" spans="1:71" ht="21.75" customHeight="1" x14ac:dyDescent="0.2">
      <c r="A596" s="54"/>
      <c r="B596" s="505" t="str">
        <f>IF(ROSTER!B26="","",ROSTER!B26)</f>
        <v>30</v>
      </c>
      <c r="C596" s="507" t="str">
        <f>IF(ROSTER!C$26="","",ROSTER!C$26)</f>
        <v>Kate</v>
      </c>
      <c r="D596" s="508"/>
      <c r="E596" s="509"/>
      <c r="F596" s="511">
        <f>IF(E596="y",1,IF(E596="S",1,0))</f>
        <v>0</v>
      </c>
      <c r="G596" s="513">
        <f>IF(E596="S",1,0)</f>
        <v>0</v>
      </c>
      <c r="H596" s="515"/>
      <c r="I596" s="516"/>
      <c r="J596" s="519">
        <v>1</v>
      </c>
      <c r="K596" s="520"/>
      <c r="L596" s="523"/>
      <c r="M596" s="524"/>
      <c r="N596" s="537">
        <f>L596+J596</f>
        <v>1</v>
      </c>
      <c r="O596" s="538"/>
      <c r="P596" s="519">
        <v>1</v>
      </c>
      <c r="Q596" s="520"/>
      <c r="R596" s="523">
        <v>3</v>
      </c>
      <c r="S596" s="524"/>
      <c r="T596" s="527">
        <f t="shared" ref="T596" si="521">R596-P596</f>
        <v>2</v>
      </c>
      <c r="U596" s="528"/>
      <c r="V596" s="531"/>
      <c r="W596" s="516"/>
      <c r="X596" s="519"/>
      <c r="Y596" s="516"/>
      <c r="Z596" s="519"/>
      <c r="AA596" s="516"/>
      <c r="AB596" s="519"/>
      <c r="AC596" s="520"/>
      <c r="AD596" s="523"/>
      <c r="AE596" s="524"/>
      <c r="AF596" s="533">
        <f>IF(AB596=0,0,(AD596/AB596)*100)</f>
        <v>0</v>
      </c>
      <c r="AG596" s="534"/>
      <c r="AH596" s="519">
        <v>5</v>
      </c>
      <c r="AI596" s="520"/>
      <c r="AJ596" s="523">
        <v>3</v>
      </c>
      <c r="AK596" s="524"/>
      <c r="AL596" s="527">
        <f>IF(AH596=0,0,(AJ596/AH596)*100)</f>
        <v>60</v>
      </c>
      <c r="AM596" s="528"/>
      <c r="AN596" s="519"/>
      <c r="AO596" s="520"/>
      <c r="AP596" s="523"/>
      <c r="AQ596" s="524"/>
      <c r="AR596" s="527">
        <f>IF(AN596=0,0,(AP596/AN596)*100)</f>
        <v>0</v>
      </c>
      <c r="AS596" s="528"/>
      <c r="AT596" s="541">
        <f>AB596+AH596+AN596</f>
        <v>5</v>
      </c>
      <c r="AU596" s="542"/>
      <c r="AV596" s="545">
        <f>AD596+AJ596+AP596</f>
        <v>3</v>
      </c>
      <c r="AW596" s="546"/>
      <c r="AX596" s="527">
        <f>IF(AT596=0,0,(AV596/AT596)*100)</f>
        <v>60</v>
      </c>
      <c r="AY596" s="528"/>
      <c r="AZ596" s="519"/>
      <c r="BA596" s="520"/>
      <c r="BB596" s="523"/>
      <c r="BC596" s="524"/>
      <c r="BD596" s="527">
        <f>IF(AZ596=0,0,(BB596/AZ596)*100)</f>
        <v>0</v>
      </c>
      <c r="BE596" s="528"/>
      <c r="BF596" s="541">
        <f>AT596+AZ596</f>
        <v>5</v>
      </c>
      <c r="BG596" s="542"/>
      <c r="BH596" s="545">
        <f>AV596+BB596</f>
        <v>3</v>
      </c>
      <c r="BI596" s="546"/>
      <c r="BJ596" s="527">
        <f>IF(BF596=0,0,(BH596/BF596)*100)</f>
        <v>60</v>
      </c>
      <c r="BK596" s="528"/>
      <c r="BL596" s="549">
        <f>(AD596*2)+(AJ596*2)+(AP596*3)+BB596</f>
        <v>6</v>
      </c>
      <c r="BM596" s="550"/>
      <c r="BN596" s="551"/>
      <c r="BO596" s="501" t="e">
        <f>(BL596*BR$578)+(N596*BR$579)+(X596*BR$580)+(R596*BR$581)+(V596*BR$582)+(Z596*BR$583)</f>
        <v>#REF!</v>
      </c>
      <c r="BP596" s="501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06"/>
      <c r="C597" s="503" t="str">
        <f>IF(ROSTER!D$26="","",ROSTER!D$26)</f>
        <v>Vorwaller</v>
      </c>
      <c r="D597" s="504"/>
      <c r="E597" s="510"/>
      <c r="F597" s="512"/>
      <c r="G597" s="514"/>
      <c r="H597" s="517"/>
      <c r="I597" s="518"/>
      <c r="J597" s="521"/>
      <c r="K597" s="522"/>
      <c r="L597" s="525"/>
      <c r="M597" s="526"/>
      <c r="N597" s="539" t="s">
        <v>14</v>
      </c>
      <c r="O597" s="540"/>
      <c r="P597" s="521"/>
      <c r="Q597" s="522"/>
      <c r="R597" s="525"/>
      <c r="S597" s="526"/>
      <c r="T597" s="529"/>
      <c r="U597" s="530"/>
      <c r="V597" s="532"/>
      <c r="W597" s="518"/>
      <c r="X597" s="521"/>
      <c r="Y597" s="518"/>
      <c r="Z597" s="521"/>
      <c r="AA597" s="518"/>
      <c r="AB597" s="521"/>
      <c r="AC597" s="522"/>
      <c r="AD597" s="525"/>
      <c r="AE597" s="526"/>
      <c r="AF597" s="535"/>
      <c r="AG597" s="536"/>
      <c r="AH597" s="521"/>
      <c r="AI597" s="522"/>
      <c r="AJ597" s="525"/>
      <c r="AK597" s="526"/>
      <c r="AL597" s="529"/>
      <c r="AM597" s="530"/>
      <c r="AN597" s="521"/>
      <c r="AO597" s="522"/>
      <c r="AP597" s="525"/>
      <c r="AQ597" s="526"/>
      <c r="AR597" s="529"/>
      <c r="AS597" s="530"/>
      <c r="AT597" s="543"/>
      <c r="AU597" s="544"/>
      <c r="AV597" s="547"/>
      <c r="AW597" s="548"/>
      <c r="AX597" s="529"/>
      <c r="AY597" s="530"/>
      <c r="AZ597" s="521"/>
      <c r="BA597" s="522"/>
      <c r="BB597" s="525"/>
      <c r="BC597" s="526"/>
      <c r="BD597" s="529"/>
      <c r="BE597" s="530"/>
      <c r="BF597" s="543"/>
      <c r="BG597" s="544"/>
      <c r="BH597" s="547"/>
      <c r="BI597" s="548"/>
      <c r="BJ597" s="529"/>
      <c r="BK597" s="530"/>
      <c r="BL597" s="552"/>
      <c r="BM597" s="553"/>
      <c r="BN597" s="554"/>
      <c r="BO597" s="502"/>
      <c r="BP597" s="502"/>
      <c r="BQ597" s="54"/>
      <c r="BR597" s="54"/>
      <c r="BS597" s="54"/>
    </row>
    <row r="598" spans="1:71" ht="21.75" customHeight="1" x14ac:dyDescent="0.2">
      <c r="A598" s="54"/>
      <c r="B598" s="505" t="str">
        <f>IF(ROSTER!B28="","",ROSTER!B28)</f>
        <v>32</v>
      </c>
      <c r="C598" s="507" t="str">
        <f>IF(ROSTER!C$28="","",ROSTER!C$28)</f>
        <v>Signe</v>
      </c>
      <c r="D598" s="508"/>
      <c r="E598" s="509"/>
      <c r="F598" s="511">
        <f>IF(E598="y",1,IF(E598="S",1,0))</f>
        <v>0</v>
      </c>
      <c r="G598" s="513">
        <f>IF(E598="S",1,0)</f>
        <v>0</v>
      </c>
      <c r="H598" s="515"/>
      <c r="I598" s="516"/>
      <c r="J598" s="519"/>
      <c r="K598" s="520"/>
      <c r="L598" s="523"/>
      <c r="M598" s="524"/>
      <c r="N598" s="537">
        <f>L598+J598</f>
        <v>0</v>
      </c>
      <c r="O598" s="538"/>
      <c r="P598" s="519"/>
      <c r="Q598" s="520"/>
      <c r="R598" s="523"/>
      <c r="S598" s="524"/>
      <c r="T598" s="527">
        <f t="shared" ref="T598" si="522">R598-P598</f>
        <v>0</v>
      </c>
      <c r="U598" s="528"/>
      <c r="V598" s="531"/>
      <c r="W598" s="516"/>
      <c r="X598" s="519"/>
      <c r="Y598" s="516"/>
      <c r="Z598" s="519"/>
      <c r="AA598" s="516"/>
      <c r="AB598" s="519"/>
      <c r="AC598" s="520"/>
      <c r="AD598" s="523"/>
      <c r="AE598" s="524"/>
      <c r="AF598" s="533">
        <f>IF(AB598=0,0,(AD598/AB598)*100)</f>
        <v>0</v>
      </c>
      <c r="AG598" s="534"/>
      <c r="AH598" s="519"/>
      <c r="AI598" s="520"/>
      <c r="AJ598" s="523"/>
      <c r="AK598" s="524"/>
      <c r="AL598" s="527">
        <f>IF(AH598=0,0,(AJ598/AH598)*100)</f>
        <v>0</v>
      </c>
      <c r="AM598" s="528"/>
      <c r="AN598" s="519"/>
      <c r="AO598" s="520"/>
      <c r="AP598" s="523"/>
      <c r="AQ598" s="524"/>
      <c r="AR598" s="527">
        <f>IF(AN598=0,0,(AP598/AN598)*100)</f>
        <v>0</v>
      </c>
      <c r="AS598" s="528"/>
      <c r="AT598" s="541">
        <f>AB598+AH598+AN598</f>
        <v>0</v>
      </c>
      <c r="AU598" s="542"/>
      <c r="AV598" s="545">
        <f>AD598+AJ598+AP598</f>
        <v>0</v>
      </c>
      <c r="AW598" s="546"/>
      <c r="AX598" s="527">
        <f>IF(AT598=0,0,(AV598/AT598)*100)</f>
        <v>0</v>
      </c>
      <c r="AY598" s="528"/>
      <c r="AZ598" s="519"/>
      <c r="BA598" s="520"/>
      <c r="BB598" s="523"/>
      <c r="BC598" s="524"/>
      <c r="BD598" s="527">
        <f>IF(AZ598=0,0,(BB598/AZ598)*100)</f>
        <v>0</v>
      </c>
      <c r="BE598" s="528"/>
      <c r="BF598" s="541">
        <f>AT598+AZ598</f>
        <v>0</v>
      </c>
      <c r="BG598" s="542"/>
      <c r="BH598" s="545">
        <f>AV598+BB598</f>
        <v>0</v>
      </c>
      <c r="BI598" s="546"/>
      <c r="BJ598" s="527">
        <f>IF(BF598=0,0,(BH598/BF598)*100)</f>
        <v>0</v>
      </c>
      <c r="BK598" s="528"/>
      <c r="BL598" s="549">
        <f>(AD598*2)+(AJ598*2)+(AP598*3)+BB598</f>
        <v>0</v>
      </c>
      <c r="BM598" s="550"/>
      <c r="BN598" s="551"/>
      <c r="BO598" s="501" t="e">
        <f>(BL598*BR$578)+(N598*BR$579)+(X598*BR$580)+(R598*BR$581)+(V598*BR$582)+(Z598*BR$583)</f>
        <v>#REF!</v>
      </c>
      <c r="BP598" s="501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06"/>
      <c r="C599" s="503" t="str">
        <f>IF(ROSTER!D$28="","",ROSTER!D$28)</f>
        <v>Glantz</v>
      </c>
      <c r="D599" s="504"/>
      <c r="E599" s="510"/>
      <c r="F599" s="512"/>
      <c r="G599" s="514"/>
      <c r="H599" s="517"/>
      <c r="I599" s="518"/>
      <c r="J599" s="521"/>
      <c r="K599" s="522"/>
      <c r="L599" s="525"/>
      <c r="M599" s="526"/>
      <c r="N599" s="539" t="s">
        <v>14</v>
      </c>
      <c r="O599" s="540"/>
      <c r="P599" s="521"/>
      <c r="Q599" s="522"/>
      <c r="R599" s="525"/>
      <c r="S599" s="526"/>
      <c r="T599" s="529"/>
      <c r="U599" s="530"/>
      <c r="V599" s="532"/>
      <c r="W599" s="518"/>
      <c r="X599" s="521"/>
      <c r="Y599" s="518"/>
      <c r="Z599" s="521"/>
      <c r="AA599" s="518"/>
      <c r="AB599" s="521"/>
      <c r="AC599" s="522"/>
      <c r="AD599" s="525"/>
      <c r="AE599" s="526"/>
      <c r="AF599" s="535"/>
      <c r="AG599" s="536"/>
      <c r="AH599" s="521"/>
      <c r="AI599" s="522"/>
      <c r="AJ599" s="525"/>
      <c r="AK599" s="526"/>
      <c r="AL599" s="529"/>
      <c r="AM599" s="530"/>
      <c r="AN599" s="521"/>
      <c r="AO599" s="522"/>
      <c r="AP599" s="525"/>
      <c r="AQ599" s="526"/>
      <c r="AR599" s="529"/>
      <c r="AS599" s="530"/>
      <c r="AT599" s="543"/>
      <c r="AU599" s="544"/>
      <c r="AV599" s="547"/>
      <c r="AW599" s="548"/>
      <c r="AX599" s="529"/>
      <c r="AY599" s="530"/>
      <c r="AZ599" s="521"/>
      <c r="BA599" s="522"/>
      <c r="BB599" s="525"/>
      <c r="BC599" s="526"/>
      <c r="BD599" s="529"/>
      <c r="BE599" s="530"/>
      <c r="BF599" s="543"/>
      <c r="BG599" s="544"/>
      <c r="BH599" s="547"/>
      <c r="BI599" s="548"/>
      <c r="BJ599" s="529"/>
      <c r="BK599" s="530"/>
      <c r="BL599" s="552"/>
      <c r="BM599" s="553"/>
      <c r="BN599" s="554"/>
      <c r="BO599" s="502"/>
      <c r="BP599" s="502"/>
      <c r="BQ599" s="54"/>
      <c r="BR599" s="54"/>
      <c r="BS599" s="54"/>
    </row>
    <row r="600" spans="1:71" ht="21.75" customHeight="1" x14ac:dyDescent="0.2">
      <c r="A600" s="54"/>
      <c r="B600" s="505" t="str">
        <f>IF(ROSTER!B30="","",ROSTER!B30)</f>
        <v>34</v>
      </c>
      <c r="C600" s="507" t="str">
        <f>IF(ROSTER!C$30="","",ROSTER!C$30)</f>
        <v/>
      </c>
      <c r="D600" s="508"/>
      <c r="E600" s="509"/>
      <c r="F600" s="511">
        <f>IF(E600="y",1,IF(E600="S",1,0))</f>
        <v>0</v>
      </c>
      <c r="G600" s="513">
        <f>IF(E600="S",1,0)</f>
        <v>0</v>
      </c>
      <c r="H600" s="515"/>
      <c r="I600" s="516"/>
      <c r="J600" s="519"/>
      <c r="K600" s="520"/>
      <c r="L600" s="523"/>
      <c r="M600" s="524"/>
      <c r="N600" s="537">
        <f>L600+J600</f>
        <v>0</v>
      </c>
      <c r="O600" s="538"/>
      <c r="P600" s="519"/>
      <c r="Q600" s="520"/>
      <c r="R600" s="523"/>
      <c r="S600" s="524"/>
      <c r="T600" s="527">
        <f t="shared" ref="T600" si="523">R600-P600</f>
        <v>0</v>
      </c>
      <c r="U600" s="528"/>
      <c r="V600" s="531"/>
      <c r="W600" s="516"/>
      <c r="X600" s="519"/>
      <c r="Y600" s="516"/>
      <c r="Z600" s="519"/>
      <c r="AA600" s="516"/>
      <c r="AB600" s="519"/>
      <c r="AC600" s="520"/>
      <c r="AD600" s="523"/>
      <c r="AE600" s="524"/>
      <c r="AF600" s="533">
        <f>IF(AB600=0,0,(AD600/AB600)*100)</f>
        <v>0</v>
      </c>
      <c r="AG600" s="534"/>
      <c r="AH600" s="519"/>
      <c r="AI600" s="520"/>
      <c r="AJ600" s="523"/>
      <c r="AK600" s="524"/>
      <c r="AL600" s="527">
        <f>IF(AH600=0,0,(AJ600/AH600)*100)</f>
        <v>0</v>
      </c>
      <c r="AM600" s="528"/>
      <c r="AN600" s="519"/>
      <c r="AO600" s="520"/>
      <c r="AP600" s="523"/>
      <c r="AQ600" s="524"/>
      <c r="AR600" s="527">
        <f>IF(AN600=0,0,(AP600/AN600)*100)</f>
        <v>0</v>
      </c>
      <c r="AS600" s="528"/>
      <c r="AT600" s="541">
        <f>AB600+AH600+AN600</f>
        <v>0</v>
      </c>
      <c r="AU600" s="542"/>
      <c r="AV600" s="545">
        <f>AD600+AJ600+AP600</f>
        <v>0</v>
      </c>
      <c r="AW600" s="546"/>
      <c r="AX600" s="527">
        <f>IF(AT600=0,0,(AV600/AT600)*100)</f>
        <v>0</v>
      </c>
      <c r="AY600" s="528"/>
      <c r="AZ600" s="519"/>
      <c r="BA600" s="520"/>
      <c r="BB600" s="523"/>
      <c r="BC600" s="524"/>
      <c r="BD600" s="527">
        <f>IF(AZ600=0,0,(BB600/AZ600)*100)</f>
        <v>0</v>
      </c>
      <c r="BE600" s="528"/>
      <c r="BF600" s="541">
        <f>AT600+AZ600</f>
        <v>0</v>
      </c>
      <c r="BG600" s="542"/>
      <c r="BH600" s="545">
        <f>AV600+BB600</f>
        <v>0</v>
      </c>
      <c r="BI600" s="546"/>
      <c r="BJ600" s="527">
        <f>IF(BF600=0,0,(BH600/BF600)*100)</f>
        <v>0</v>
      </c>
      <c r="BK600" s="528"/>
      <c r="BL600" s="549">
        <f>(AD600*2)+(AJ600*2)+(AP600*3)+BB600</f>
        <v>0</v>
      </c>
      <c r="BM600" s="550"/>
      <c r="BN600" s="551"/>
      <c r="BO600" s="501" t="e">
        <f>(BL600*BR$578)+(N600*BR$579)+(X600*BR$580)+(R600*BR$581)+(V600*BR$582)+(Z600*BR$583)</f>
        <v>#REF!</v>
      </c>
      <c r="BP600" s="501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06"/>
      <c r="C601" s="503" t="str">
        <f>IF(ROSTER!D$30="","",ROSTER!D$30)</f>
        <v/>
      </c>
      <c r="D601" s="504"/>
      <c r="E601" s="510"/>
      <c r="F601" s="512"/>
      <c r="G601" s="514"/>
      <c r="H601" s="517"/>
      <c r="I601" s="518"/>
      <c r="J601" s="521"/>
      <c r="K601" s="522"/>
      <c r="L601" s="525"/>
      <c r="M601" s="526"/>
      <c r="N601" s="539" t="s">
        <v>14</v>
      </c>
      <c r="O601" s="540"/>
      <c r="P601" s="521"/>
      <c r="Q601" s="522"/>
      <c r="R601" s="525"/>
      <c r="S601" s="526"/>
      <c r="T601" s="529"/>
      <c r="U601" s="530"/>
      <c r="V601" s="532"/>
      <c r="W601" s="518"/>
      <c r="X601" s="521"/>
      <c r="Y601" s="518"/>
      <c r="Z601" s="521"/>
      <c r="AA601" s="518"/>
      <c r="AB601" s="521"/>
      <c r="AC601" s="522"/>
      <c r="AD601" s="525"/>
      <c r="AE601" s="526"/>
      <c r="AF601" s="535"/>
      <c r="AG601" s="536"/>
      <c r="AH601" s="521"/>
      <c r="AI601" s="522"/>
      <c r="AJ601" s="525"/>
      <c r="AK601" s="526"/>
      <c r="AL601" s="529"/>
      <c r="AM601" s="530"/>
      <c r="AN601" s="521"/>
      <c r="AO601" s="522"/>
      <c r="AP601" s="525"/>
      <c r="AQ601" s="526"/>
      <c r="AR601" s="529"/>
      <c r="AS601" s="530"/>
      <c r="AT601" s="543"/>
      <c r="AU601" s="544"/>
      <c r="AV601" s="547"/>
      <c r="AW601" s="548"/>
      <c r="AX601" s="529"/>
      <c r="AY601" s="530"/>
      <c r="AZ601" s="521"/>
      <c r="BA601" s="522"/>
      <c r="BB601" s="525"/>
      <c r="BC601" s="526"/>
      <c r="BD601" s="529"/>
      <c r="BE601" s="530"/>
      <c r="BF601" s="543"/>
      <c r="BG601" s="544"/>
      <c r="BH601" s="547"/>
      <c r="BI601" s="548"/>
      <c r="BJ601" s="529"/>
      <c r="BK601" s="530"/>
      <c r="BL601" s="552"/>
      <c r="BM601" s="553"/>
      <c r="BN601" s="554"/>
      <c r="BO601" s="502"/>
      <c r="BP601" s="502"/>
      <c r="BQ601" s="54"/>
      <c r="BR601" s="54"/>
      <c r="BS601" s="54"/>
    </row>
    <row r="602" spans="1:71" ht="21.75" customHeight="1" x14ac:dyDescent="0.2">
      <c r="A602" s="54"/>
      <c r="B602" s="505" t="str">
        <f>IF(ROSTER!B32="","",ROSTER!B32)</f>
        <v>42</v>
      </c>
      <c r="C602" s="507" t="str">
        <f>IF(ROSTER!C$32="","",ROSTER!C$32)</f>
        <v/>
      </c>
      <c r="D602" s="508"/>
      <c r="E602" s="509"/>
      <c r="F602" s="511">
        <f>IF(E602="y",1,IF(E602="S",1,0))</f>
        <v>0</v>
      </c>
      <c r="G602" s="513">
        <f>IF(E602="S",1,0)</f>
        <v>0</v>
      </c>
      <c r="H602" s="515"/>
      <c r="I602" s="516"/>
      <c r="J602" s="519"/>
      <c r="K602" s="520"/>
      <c r="L602" s="523"/>
      <c r="M602" s="524"/>
      <c r="N602" s="537">
        <f>L602+J602</f>
        <v>0</v>
      </c>
      <c r="O602" s="538"/>
      <c r="P602" s="519"/>
      <c r="Q602" s="520"/>
      <c r="R602" s="523"/>
      <c r="S602" s="524"/>
      <c r="T602" s="527">
        <f t="shared" ref="T602" si="524">R602-P602</f>
        <v>0</v>
      </c>
      <c r="U602" s="528"/>
      <c r="V602" s="531"/>
      <c r="W602" s="516"/>
      <c r="X602" s="519"/>
      <c r="Y602" s="516"/>
      <c r="Z602" s="519"/>
      <c r="AA602" s="516"/>
      <c r="AB602" s="519"/>
      <c r="AC602" s="520"/>
      <c r="AD602" s="523"/>
      <c r="AE602" s="524"/>
      <c r="AF602" s="533">
        <f>IF(AB602=0,0,(AD602/AB602)*100)</f>
        <v>0</v>
      </c>
      <c r="AG602" s="534"/>
      <c r="AH602" s="519"/>
      <c r="AI602" s="520"/>
      <c r="AJ602" s="523"/>
      <c r="AK602" s="524"/>
      <c r="AL602" s="527">
        <f>IF(AH602=0,0,(AJ602/AH602)*100)</f>
        <v>0</v>
      </c>
      <c r="AM602" s="528"/>
      <c r="AN602" s="519"/>
      <c r="AO602" s="520"/>
      <c r="AP602" s="523"/>
      <c r="AQ602" s="524"/>
      <c r="AR602" s="527">
        <f>IF(AN602=0,0,(AP602/AN602)*100)</f>
        <v>0</v>
      </c>
      <c r="AS602" s="528"/>
      <c r="AT602" s="541">
        <f>AB602+AH602+AN602</f>
        <v>0</v>
      </c>
      <c r="AU602" s="542"/>
      <c r="AV602" s="545">
        <f>AD602+AJ602+AP602</f>
        <v>0</v>
      </c>
      <c r="AW602" s="546"/>
      <c r="AX602" s="527">
        <f>IF(AT602=0,0,(AV602/AT602)*100)</f>
        <v>0</v>
      </c>
      <c r="AY602" s="528"/>
      <c r="AZ602" s="519"/>
      <c r="BA602" s="520"/>
      <c r="BB602" s="523"/>
      <c r="BC602" s="524"/>
      <c r="BD602" s="527">
        <f>IF(AZ602=0,0,(BB602/AZ602)*100)</f>
        <v>0</v>
      </c>
      <c r="BE602" s="528"/>
      <c r="BF602" s="541">
        <f>AT602+AZ602</f>
        <v>0</v>
      </c>
      <c r="BG602" s="542"/>
      <c r="BH602" s="545">
        <f>AV602+BB602</f>
        <v>0</v>
      </c>
      <c r="BI602" s="546"/>
      <c r="BJ602" s="527">
        <f>IF(BF602=0,0,(BH602/BF602)*100)</f>
        <v>0</v>
      </c>
      <c r="BK602" s="528"/>
      <c r="BL602" s="549">
        <f>(AD602*2)+(AJ602*2)+(AP602*3)+BB602</f>
        <v>0</v>
      </c>
      <c r="BM602" s="550"/>
      <c r="BN602" s="551"/>
      <c r="BO602" s="501" t="e">
        <f>(BL602*BR$578)+(N602*BR$579)+(X602*BR$580)+(R602*BR$581)+(V602*BR$582)+(Z602*BR$583)</f>
        <v>#REF!</v>
      </c>
      <c r="BP602" s="501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06"/>
      <c r="C603" s="503" t="str">
        <f>IF(ROSTER!D$32="","",ROSTER!D$32)</f>
        <v/>
      </c>
      <c r="D603" s="504"/>
      <c r="E603" s="510"/>
      <c r="F603" s="512"/>
      <c r="G603" s="514"/>
      <c r="H603" s="517"/>
      <c r="I603" s="518"/>
      <c r="J603" s="521"/>
      <c r="K603" s="522"/>
      <c r="L603" s="525"/>
      <c r="M603" s="526"/>
      <c r="N603" s="539" t="s">
        <v>14</v>
      </c>
      <c r="O603" s="540"/>
      <c r="P603" s="521"/>
      <c r="Q603" s="522"/>
      <c r="R603" s="525"/>
      <c r="S603" s="526"/>
      <c r="T603" s="529"/>
      <c r="U603" s="530"/>
      <c r="V603" s="532"/>
      <c r="W603" s="518"/>
      <c r="X603" s="521"/>
      <c r="Y603" s="518"/>
      <c r="Z603" s="521"/>
      <c r="AA603" s="518"/>
      <c r="AB603" s="521"/>
      <c r="AC603" s="522"/>
      <c r="AD603" s="525"/>
      <c r="AE603" s="526"/>
      <c r="AF603" s="535"/>
      <c r="AG603" s="536"/>
      <c r="AH603" s="521"/>
      <c r="AI603" s="522"/>
      <c r="AJ603" s="525"/>
      <c r="AK603" s="526"/>
      <c r="AL603" s="529"/>
      <c r="AM603" s="530"/>
      <c r="AN603" s="521"/>
      <c r="AO603" s="522"/>
      <c r="AP603" s="525"/>
      <c r="AQ603" s="526"/>
      <c r="AR603" s="529"/>
      <c r="AS603" s="530"/>
      <c r="AT603" s="543"/>
      <c r="AU603" s="544"/>
      <c r="AV603" s="547"/>
      <c r="AW603" s="548"/>
      <c r="AX603" s="529"/>
      <c r="AY603" s="530"/>
      <c r="AZ603" s="521"/>
      <c r="BA603" s="522"/>
      <c r="BB603" s="525"/>
      <c r="BC603" s="526"/>
      <c r="BD603" s="529"/>
      <c r="BE603" s="530"/>
      <c r="BF603" s="543"/>
      <c r="BG603" s="544"/>
      <c r="BH603" s="547"/>
      <c r="BI603" s="548"/>
      <c r="BJ603" s="529"/>
      <c r="BK603" s="530"/>
      <c r="BL603" s="552"/>
      <c r="BM603" s="553"/>
      <c r="BN603" s="554"/>
      <c r="BO603" s="502"/>
      <c r="BP603" s="502"/>
      <c r="BQ603" s="54"/>
      <c r="BR603" s="54"/>
      <c r="BS603" s="54"/>
    </row>
    <row r="604" spans="1:71" ht="21.75" customHeight="1" x14ac:dyDescent="0.2">
      <c r="A604" s="54"/>
      <c r="B604" s="505" t="str">
        <f>IF(ROSTER!B34="","",ROSTER!B34)</f>
        <v/>
      </c>
      <c r="C604" s="507" t="str">
        <f>IF(ROSTER!C$34="","",ROSTER!C$34)</f>
        <v/>
      </c>
      <c r="D604" s="508"/>
      <c r="E604" s="509"/>
      <c r="F604" s="511">
        <f>IF(E604="y",1,IF(E604="S",1,0))</f>
        <v>0</v>
      </c>
      <c r="G604" s="513">
        <f>IF(E604="S",1,0)</f>
        <v>0</v>
      </c>
      <c r="H604" s="515"/>
      <c r="I604" s="516"/>
      <c r="J604" s="519"/>
      <c r="K604" s="520"/>
      <c r="L604" s="523"/>
      <c r="M604" s="524"/>
      <c r="N604" s="537">
        <f>L604+J604</f>
        <v>0</v>
      </c>
      <c r="O604" s="538"/>
      <c r="P604" s="519"/>
      <c r="Q604" s="520"/>
      <c r="R604" s="523"/>
      <c r="S604" s="524"/>
      <c r="T604" s="527">
        <f t="shared" ref="T604" si="525">R604-P604</f>
        <v>0</v>
      </c>
      <c r="U604" s="528"/>
      <c r="V604" s="531"/>
      <c r="W604" s="516"/>
      <c r="X604" s="519"/>
      <c r="Y604" s="516"/>
      <c r="Z604" s="519"/>
      <c r="AA604" s="516"/>
      <c r="AB604" s="519"/>
      <c r="AC604" s="520"/>
      <c r="AD604" s="523"/>
      <c r="AE604" s="524"/>
      <c r="AF604" s="533">
        <f>IF(AB604=0,0,(AD604/AB604)*100)</f>
        <v>0</v>
      </c>
      <c r="AG604" s="534"/>
      <c r="AH604" s="519"/>
      <c r="AI604" s="520"/>
      <c r="AJ604" s="523"/>
      <c r="AK604" s="524"/>
      <c r="AL604" s="527">
        <f>IF(AH604=0,0,(AJ604/AH604)*100)</f>
        <v>0</v>
      </c>
      <c r="AM604" s="528"/>
      <c r="AN604" s="519"/>
      <c r="AO604" s="520"/>
      <c r="AP604" s="523"/>
      <c r="AQ604" s="524"/>
      <c r="AR604" s="527">
        <f>IF(AN604=0,0,(AP604/AN604)*100)</f>
        <v>0</v>
      </c>
      <c r="AS604" s="528"/>
      <c r="AT604" s="541">
        <f>AB604+AH604+AN604</f>
        <v>0</v>
      </c>
      <c r="AU604" s="542"/>
      <c r="AV604" s="545">
        <f>AD604+AJ604+AP604</f>
        <v>0</v>
      </c>
      <c r="AW604" s="546"/>
      <c r="AX604" s="527">
        <f>IF(AT604=0,0,(AV604/AT604)*100)</f>
        <v>0</v>
      </c>
      <c r="AY604" s="528"/>
      <c r="AZ604" s="519"/>
      <c r="BA604" s="520"/>
      <c r="BB604" s="523"/>
      <c r="BC604" s="524"/>
      <c r="BD604" s="527">
        <f>IF(AZ604=0,0,(BB604/AZ604)*100)</f>
        <v>0</v>
      </c>
      <c r="BE604" s="528"/>
      <c r="BF604" s="541">
        <f>AT604+AZ604</f>
        <v>0</v>
      </c>
      <c r="BG604" s="542"/>
      <c r="BH604" s="545">
        <f>AV604+BB604</f>
        <v>0</v>
      </c>
      <c r="BI604" s="546"/>
      <c r="BJ604" s="527">
        <f>IF(BF604=0,0,(BH604/BF604)*100)</f>
        <v>0</v>
      </c>
      <c r="BK604" s="528"/>
      <c r="BL604" s="549">
        <f>(AD604*2)+(AJ604*2)+(AP604*3)+BB604</f>
        <v>0</v>
      </c>
      <c r="BM604" s="550"/>
      <c r="BN604" s="551"/>
      <c r="BO604" s="501" t="e">
        <f>(BL604*BR$578)+(N604*BR$579)+(X604*BR$580)+(R604*BR$581)+(V604*BR$582)+(Z604*BR$583)</f>
        <v>#REF!</v>
      </c>
      <c r="BP604" s="501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06"/>
      <c r="C605" s="503" t="str">
        <f>IF(ROSTER!D$34="","",ROSTER!D$34)</f>
        <v/>
      </c>
      <c r="D605" s="504"/>
      <c r="E605" s="510"/>
      <c r="F605" s="512"/>
      <c r="G605" s="514"/>
      <c r="H605" s="517"/>
      <c r="I605" s="518"/>
      <c r="J605" s="521"/>
      <c r="K605" s="522"/>
      <c r="L605" s="525"/>
      <c r="M605" s="526"/>
      <c r="N605" s="539" t="s">
        <v>14</v>
      </c>
      <c r="O605" s="540"/>
      <c r="P605" s="521"/>
      <c r="Q605" s="522"/>
      <c r="R605" s="525"/>
      <c r="S605" s="526"/>
      <c r="T605" s="529"/>
      <c r="U605" s="530"/>
      <c r="V605" s="532"/>
      <c r="W605" s="518"/>
      <c r="X605" s="521"/>
      <c r="Y605" s="518"/>
      <c r="Z605" s="521"/>
      <c r="AA605" s="518"/>
      <c r="AB605" s="521"/>
      <c r="AC605" s="522"/>
      <c r="AD605" s="525"/>
      <c r="AE605" s="526"/>
      <c r="AF605" s="535"/>
      <c r="AG605" s="536"/>
      <c r="AH605" s="521"/>
      <c r="AI605" s="522"/>
      <c r="AJ605" s="525"/>
      <c r="AK605" s="526"/>
      <c r="AL605" s="529"/>
      <c r="AM605" s="530"/>
      <c r="AN605" s="521"/>
      <c r="AO605" s="522"/>
      <c r="AP605" s="525"/>
      <c r="AQ605" s="526"/>
      <c r="AR605" s="529"/>
      <c r="AS605" s="530"/>
      <c r="AT605" s="543"/>
      <c r="AU605" s="544"/>
      <c r="AV605" s="547"/>
      <c r="AW605" s="548"/>
      <c r="AX605" s="529"/>
      <c r="AY605" s="530"/>
      <c r="AZ605" s="521"/>
      <c r="BA605" s="522"/>
      <c r="BB605" s="525"/>
      <c r="BC605" s="526"/>
      <c r="BD605" s="529"/>
      <c r="BE605" s="530"/>
      <c r="BF605" s="543"/>
      <c r="BG605" s="544"/>
      <c r="BH605" s="547"/>
      <c r="BI605" s="548"/>
      <c r="BJ605" s="529"/>
      <c r="BK605" s="530"/>
      <c r="BL605" s="552"/>
      <c r="BM605" s="553"/>
      <c r="BN605" s="554"/>
      <c r="BO605" s="502"/>
      <c r="BP605" s="502"/>
      <c r="BQ605" s="54"/>
      <c r="BR605" s="54"/>
      <c r="BS605" s="54"/>
    </row>
    <row r="606" spans="1:71" ht="21.75" customHeight="1" x14ac:dyDescent="0.2">
      <c r="A606" s="54"/>
      <c r="B606" s="505" t="str">
        <f>IF(ROSTER!B36="","",ROSTER!B36)</f>
        <v/>
      </c>
      <c r="C606" s="507" t="str">
        <f>IF(ROSTER!C$36="","",ROSTER!C$36)</f>
        <v>Heather</v>
      </c>
      <c r="D606" s="508"/>
      <c r="E606" s="509"/>
      <c r="F606" s="511">
        <f>IF(E606="y",1,IF(E606="S",1,0))</f>
        <v>0</v>
      </c>
      <c r="G606" s="513">
        <f>IF(E606="S",1,0)</f>
        <v>0</v>
      </c>
      <c r="H606" s="515"/>
      <c r="I606" s="516"/>
      <c r="J606" s="519">
        <v>1</v>
      </c>
      <c r="K606" s="520"/>
      <c r="L606" s="523"/>
      <c r="M606" s="524"/>
      <c r="N606" s="537">
        <f>L606+J606</f>
        <v>1</v>
      </c>
      <c r="O606" s="538"/>
      <c r="P606" s="519">
        <v>1</v>
      </c>
      <c r="Q606" s="520"/>
      <c r="R606" s="523"/>
      <c r="S606" s="524"/>
      <c r="T606" s="527">
        <f t="shared" ref="T606" si="526">R606-P606</f>
        <v>-1</v>
      </c>
      <c r="U606" s="528"/>
      <c r="V606" s="531"/>
      <c r="W606" s="516"/>
      <c r="X606" s="519"/>
      <c r="Y606" s="516"/>
      <c r="Z606" s="519"/>
      <c r="AA606" s="516"/>
      <c r="AB606" s="519"/>
      <c r="AC606" s="520"/>
      <c r="AD606" s="523"/>
      <c r="AE606" s="524"/>
      <c r="AF606" s="533">
        <f>IF(AB606=0,0,(AD606/AB606)*100)</f>
        <v>0</v>
      </c>
      <c r="AG606" s="534"/>
      <c r="AH606" s="519">
        <v>3</v>
      </c>
      <c r="AI606" s="520"/>
      <c r="AJ606" s="523">
        <v>1</v>
      </c>
      <c r="AK606" s="524"/>
      <c r="AL606" s="527">
        <f>IF(AH606=0,0,(AJ606/AH606)*100)</f>
        <v>33.333333333333329</v>
      </c>
      <c r="AM606" s="528"/>
      <c r="AN606" s="519"/>
      <c r="AO606" s="520"/>
      <c r="AP606" s="523"/>
      <c r="AQ606" s="524"/>
      <c r="AR606" s="527">
        <f>IF(AN606=0,0,(AP606/AN606)*100)</f>
        <v>0</v>
      </c>
      <c r="AS606" s="528"/>
      <c r="AT606" s="541">
        <f>AB606+AH606+AN606</f>
        <v>3</v>
      </c>
      <c r="AU606" s="542"/>
      <c r="AV606" s="545">
        <f>AD606+AJ606+AP606</f>
        <v>1</v>
      </c>
      <c r="AW606" s="546"/>
      <c r="AX606" s="527">
        <f>IF(AT606=0,0,(AV606/AT606)*100)</f>
        <v>33.333333333333329</v>
      </c>
      <c r="AY606" s="528"/>
      <c r="AZ606" s="519"/>
      <c r="BA606" s="520"/>
      <c r="BB606" s="523"/>
      <c r="BC606" s="524"/>
      <c r="BD606" s="527">
        <f>IF(AZ606=0,0,(BB606/AZ606)*100)</f>
        <v>0</v>
      </c>
      <c r="BE606" s="528"/>
      <c r="BF606" s="541">
        <f>AT606+AZ606</f>
        <v>3</v>
      </c>
      <c r="BG606" s="542"/>
      <c r="BH606" s="545">
        <f>AV606+BB606</f>
        <v>1</v>
      </c>
      <c r="BI606" s="546"/>
      <c r="BJ606" s="527">
        <f>IF(BF606=0,0,(BH606/BF606)*100)</f>
        <v>33.333333333333329</v>
      </c>
      <c r="BK606" s="528"/>
      <c r="BL606" s="549">
        <f>(AD606*2)+(AJ606*2)+(AP606*3)+BB606</f>
        <v>2</v>
      </c>
      <c r="BM606" s="550"/>
      <c r="BN606" s="551"/>
      <c r="BO606" s="501" t="e">
        <f>(BL606*BR$578)+(N606*BR$579)+(X606*BR$580)+(R606*BR$581)+(V606*BR$582)+(Z606*BR$583)</f>
        <v>#REF!</v>
      </c>
      <c r="BP606" s="501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06"/>
      <c r="C607" s="503" t="str">
        <f>IF(ROSTER!D$36="","",ROSTER!D$36)</f>
        <v>Hamson</v>
      </c>
      <c r="D607" s="504"/>
      <c r="E607" s="510"/>
      <c r="F607" s="512"/>
      <c r="G607" s="514"/>
      <c r="H607" s="517"/>
      <c r="I607" s="518"/>
      <c r="J607" s="521"/>
      <c r="K607" s="522"/>
      <c r="L607" s="525"/>
      <c r="M607" s="526"/>
      <c r="N607" s="539" t="s">
        <v>14</v>
      </c>
      <c r="O607" s="540"/>
      <c r="P607" s="521"/>
      <c r="Q607" s="522"/>
      <c r="R607" s="525"/>
      <c r="S607" s="526"/>
      <c r="T607" s="529"/>
      <c r="U607" s="530"/>
      <c r="V607" s="532"/>
      <c r="W607" s="518"/>
      <c r="X607" s="521"/>
      <c r="Y607" s="518"/>
      <c r="Z607" s="521"/>
      <c r="AA607" s="518"/>
      <c r="AB607" s="521"/>
      <c r="AC607" s="522"/>
      <c r="AD607" s="525"/>
      <c r="AE607" s="526"/>
      <c r="AF607" s="535"/>
      <c r="AG607" s="536"/>
      <c r="AH607" s="521"/>
      <c r="AI607" s="522"/>
      <c r="AJ607" s="525"/>
      <c r="AK607" s="526"/>
      <c r="AL607" s="529"/>
      <c r="AM607" s="530"/>
      <c r="AN607" s="521"/>
      <c r="AO607" s="522"/>
      <c r="AP607" s="525"/>
      <c r="AQ607" s="526"/>
      <c r="AR607" s="529"/>
      <c r="AS607" s="530"/>
      <c r="AT607" s="543"/>
      <c r="AU607" s="544"/>
      <c r="AV607" s="547"/>
      <c r="AW607" s="548"/>
      <c r="AX607" s="529"/>
      <c r="AY607" s="530"/>
      <c r="AZ607" s="521"/>
      <c r="BA607" s="522"/>
      <c r="BB607" s="525"/>
      <c r="BC607" s="526"/>
      <c r="BD607" s="529"/>
      <c r="BE607" s="530"/>
      <c r="BF607" s="543"/>
      <c r="BG607" s="544"/>
      <c r="BH607" s="547"/>
      <c r="BI607" s="548"/>
      <c r="BJ607" s="529"/>
      <c r="BK607" s="530"/>
      <c r="BL607" s="552"/>
      <c r="BM607" s="553"/>
      <c r="BN607" s="554"/>
      <c r="BO607" s="502"/>
      <c r="BP607" s="502"/>
      <c r="BQ607" s="54"/>
      <c r="BR607" s="54"/>
      <c r="BS607" s="54"/>
    </row>
    <row r="608" spans="1:71" ht="21.75" customHeight="1" x14ac:dyDescent="0.2">
      <c r="A608" s="54"/>
      <c r="B608" s="505" t="str">
        <f>IF(ROSTER!B38="","",ROSTER!B38)</f>
        <v/>
      </c>
      <c r="C608" s="507" t="str">
        <f>IF(ROSTER!C$38="","",ROSTER!C$38)</f>
        <v>Emma</v>
      </c>
      <c r="D608" s="508"/>
      <c r="E608" s="509"/>
      <c r="F608" s="511">
        <f>IF(E608="y",1,IF(E608="S",1,0))</f>
        <v>0</v>
      </c>
      <c r="G608" s="513">
        <f>IF(E608="S",1,0)</f>
        <v>0</v>
      </c>
      <c r="H608" s="515"/>
      <c r="I608" s="516"/>
      <c r="J608" s="519">
        <v>3</v>
      </c>
      <c r="K608" s="520"/>
      <c r="L608" s="523"/>
      <c r="M608" s="524"/>
      <c r="N608" s="537">
        <f>L608+J608</f>
        <v>3</v>
      </c>
      <c r="O608" s="538"/>
      <c r="P608" s="519">
        <v>1</v>
      </c>
      <c r="Q608" s="520"/>
      <c r="R608" s="523"/>
      <c r="S608" s="524"/>
      <c r="T608" s="527">
        <f t="shared" ref="T608" si="527">R608-P608</f>
        <v>-1</v>
      </c>
      <c r="U608" s="528"/>
      <c r="V608" s="531"/>
      <c r="W608" s="516"/>
      <c r="X608" s="519"/>
      <c r="Y608" s="516"/>
      <c r="Z608" s="519"/>
      <c r="AA608" s="516"/>
      <c r="AB608" s="519"/>
      <c r="AC608" s="520"/>
      <c r="AD608" s="523"/>
      <c r="AE608" s="524"/>
      <c r="AF608" s="533">
        <f>IF(AB608=0,0,(AD608/AB608)*100)</f>
        <v>0</v>
      </c>
      <c r="AG608" s="534"/>
      <c r="AH608" s="519"/>
      <c r="AI608" s="520"/>
      <c r="AJ608" s="523"/>
      <c r="AK608" s="524"/>
      <c r="AL608" s="527">
        <f>IF(AH608=0,0,(AJ608/AH608)*100)</f>
        <v>0</v>
      </c>
      <c r="AM608" s="528"/>
      <c r="AN608" s="519">
        <v>4</v>
      </c>
      <c r="AO608" s="520"/>
      <c r="AP608" s="523">
        <v>0</v>
      </c>
      <c r="AQ608" s="524"/>
      <c r="AR608" s="527">
        <f>IF(AN608=0,0,(AP608/AN608)*100)</f>
        <v>0</v>
      </c>
      <c r="AS608" s="528"/>
      <c r="AT608" s="541">
        <f>AB608+AH608+AN608</f>
        <v>4</v>
      </c>
      <c r="AU608" s="542"/>
      <c r="AV608" s="545">
        <f>AD608+AJ608+AP608</f>
        <v>0</v>
      </c>
      <c r="AW608" s="546"/>
      <c r="AX608" s="527">
        <f>IF(AT608=0,0,(AV608/AT608)*100)</f>
        <v>0</v>
      </c>
      <c r="AY608" s="528"/>
      <c r="AZ608" s="519"/>
      <c r="BA608" s="520"/>
      <c r="BB608" s="523"/>
      <c r="BC608" s="524"/>
      <c r="BD608" s="527">
        <f>IF(AZ608=0,0,(BB608/AZ608)*100)</f>
        <v>0</v>
      </c>
      <c r="BE608" s="528"/>
      <c r="BF608" s="541">
        <f>AT608+AZ608</f>
        <v>4</v>
      </c>
      <c r="BG608" s="542"/>
      <c r="BH608" s="545">
        <f>AV608+BB608</f>
        <v>0</v>
      </c>
      <c r="BI608" s="546"/>
      <c r="BJ608" s="527">
        <f>IF(BF608=0,0,(BH608/BF608)*100)</f>
        <v>0</v>
      </c>
      <c r="BK608" s="528"/>
      <c r="BL608" s="549">
        <f>(AD608*2)+(AJ608*2)+(AP608*3)+BB608</f>
        <v>0</v>
      </c>
      <c r="BM608" s="550"/>
      <c r="BN608" s="551"/>
      <c r="BO608" s="501" t="e">
        <f>(BL608*BR$578)+(N608*BR$579)+(X608*BR$580)+(R608*BR$581)+(V608*BR$582)+(Z608*BR$583)</f>
        <v>#REF!</v>
      </c>
      <c r="BP608" s="501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06"/>
      <c r="C609" s="503" t="str">
        <f>IF(ROSTER!D$38="","",ROSTER!D$38)</f>
        <v>Calvert</v>
      </c>
      <c r="D609" s="504"/>
      <c r="E609" s="510"/>
      <c r="F609" s="512"/>
      <c r="G609" s="514"/>
      <c r="H609" s="517"/>
      <c r="I609" s="518"/>
      <c r="J609" s="521"/>
      <c r="K609" s="522"/>
      <c r="L609" s="525"/>
      <c r="M609" s="526"/>
      <c r="N609" s="539" t="s">
        <v>14</v>
      </c>
      <c r="O609" s="540"/>
      <c r="P609" s="521"/>
      <c r="Q609" s="522"/>
      <c r="R609" s="525"/>
      <c r="S609" s="526"/>
      <c r="T609" s="529"/>
      <c r="U609" s="530"/>
      <c r="V609" s="532"/>
      <c r="W609" s="518"/>
      <c r="X609" s="521"/>
      <c r="Y609" s="518"/>
      <c r="Z609" s="521"/>
      <c r="AA609" s="518"/>
      <c r="AB609" s="521"/>
      <c r="AC609" s="522"/>
      <c r="AD609" s="525"/>
      <c r="AE609" s="526"/>
      <c r="AF609" s="535"/>
      <c r="AG609" s="536"/>
      <c r="AH609" s="521"/>
      <c r="AI609" s="522"/>
      <c r="AJ609" s="525"/>
      <c r="AK609" s="526"/>
      <c r="AL609" s="529"/>
      <c r="AM609" s="530"/>
      <c r="AN609" s="521"/>
      <c r="AO609" s="522"/>
      <c r="AP609" s="525"/>
      <c r="AQ609" s="526"/>
      <c r="AR609" s="529"/>
      <c r="AS609" s="530"/>
      <c r="AT609" s="543"/>
      <c r="AU609" s="544"/>
      <c r="AV609" s="547"/>
      <c r="AW609" s="548"/>
      <c r="AX609" s="529"/>
      <c r="AY609" s="530"/>
      <c r="AZ609" s="521"/>
      <c r="BA609" s="522"/>
      <c r="BB609" s="525"/>
      <c r="BC609" s="526"/>
      <c r="BD609" s="529"/>
      <c r="BE609" s="530"/>
      <c r="BF609" s="543"/>
      <c r="BG609" s="544"/>
      <c r="BH609" s="547"/>
      <c r="BI609" s="548"/>
      <c r="BJ609" s="529"/>
      <c r="BK609" s="530"/>
      <c r="BL609" s="552"/>
      <c r="BM609" s="553"/>
      <c r="BN609" s="554"/>
      <c r="BO609" s="502"/>
      <c r="BP609" s="502"/>
      <c r="BQ609" s="54"/>
      <c r="BR609" s="54"/>
      <c r="BS609" s="54"/>
    </row>
    <row r="610" spans="1:71" ht="21.75" customHeight="1" x14ac:dyDescent="0.2">
      <c r="A610" s="54"/>
      <c r="B610" s="505" t="str">
        <f>IF(ROSTER!B40="","",ROSTER!B40)</f>
        <v>1</v>
      </c>
      <c r="C610" s="507" t="str">
        <f>IF(ROSTER!C$40="","",ROSTER!C$40)</f>
        <v>Amanda</v>
      </c>
      <c r="D610" s="508"/>
      <c r="E610" s="509"/>
      <c r="F610" s="511">
        <f>IF(E610="y",1,IF(E610="S",1,0))</f>
        <v>0</v>
      </c>
      <c r="G610" s="513">
        <f>IF(E610="S",1,0)</f>
        <v>0</v>
      </c>
      <c r="H610" s="515"/>
      <c r="I610" s="516"/>
      <c r="J610" s="519"/>
      <c r="K610" s="520"/>
      <c r="L610" s="523"/>
      <c r="M610" s="524"/>
      <c r="N610" s="537">
        <f>L610+J610</f>
        <v>0</v>
      </c>
      <c r="O610" s="538"/>
      <c r="P610" s="519"/>
      <c r="Q610" s="520"/>
      <c r="R610" s="523"/>
      <c r="S610" s="524"/>
      <c r="T610" s="527">
        <f t="shared" ref="T610" si="528">R610-P610</f>
        <v>0</v>
      </c>
      <c r="U610" s="528"/>
      <c r="V610" s="531"/>
      <c r="W610" s="516"/>
      <c r="X610" s="519"/>
      <c r="Y610" s="516"/>
      <c r="Z610" s="519"/>
      <c r="AA610" s="516"/>
      <c r="AB610" s="519"/>
      <c r="AC610" s="520"/>
      <c r="AD610" s="523"/>
      <c r="AE610" s="524"/>
      <c r="AF610" s="533">
        <f>IF(AB610=0,0,(AD610/AB610)*100)</f>
        <v>0</v>
      </c>
      <c r="AG610" s="534"/>
      <c r="AH610" s="519"/>
      <c r="AI610" s="520"/>
      <c r="AJ610" s="523"/>
      <c r="AK610" s="524"/>
      <c r="AL610" s="527">
        <f>IF(AH610=0,0,(AJ610/AH610)*100)</f>
        <v>0</v>
      </c>
      <c r="AM610" s="528"/>
      <c r="AN610" s="519"/>
      <c r="AO610" s="520"/>
      <c r="AP610" s="523"/>
      <c r="AQ610" s="524"/>
      <c r="AR610" s="527">
        <f>IF(AN610=0,0,(AP610/AN610)*100)</f>
        <v>0</v>
      </c>
      <c r="AS610" s="528"/>
      <c r="AT610" s="541">
        <f>AB610+AH610+AN610</f>
        <v>0</v>
      </c>
      <c r="AU610" s="542"/>
      <c r="AV610" s="545">
        <f>AD610+AJ610+AP610</f>
        <v>0</v>
      </c>
      <c r="AW610" s="546"/>
      <c r="AX610" s="527">
        <f>IF(AT610=0,0,(AV610/AT610)*100)</f>
        <v>0</v>
      </c>
      <c r="AY610" s="528"/>
      <c r="AZ610" s="519"/>
      <c r="BA610" s="520"/>
      <c r="BB610" s="523"/>
      <c r="BC610" s="524"/>
      <c r="BD610" s="527">
        <f>IF(AZ610=0,0,(BB610/AZ610)*100)</f>
        <v>0</v>
      </c>
      <c r="BE610" s="528"/>
      <c r="BF610" s="541">
        <f>AT610+AZ610</f>
        <v>0</v>
      </c>
      <c r="BG610" s="542"/>
      <c r="BH610" s="545">
        <f>AV610+BB610</f>
        <v>0</v>
      </c>
      <c r="BI610" s="546"/>
      <c r="BJ610" s="527">
        <f>IF(BF610=0,0,(BH610/BF610)*100)</f>
        <v>0</v>
      </c>
      <c r="BK610" s="528"/>
      <c r="BL610" s="549">
        <f>(AD610*2)+(AJ610*2)+(AP610*3)+BB610</f>
        <v>0</v>
      </c>
      <c r="BM610" s="550"/>
      <c r="BN610" s="551"/>
      <c r="BO610" s="501" t="e">
        <f>(BL610*BR$578)+(N610*BR$579)+(X610*BR$580)+(R610*BR$581)+(V610*BR$582)+(Z610*BR$583)</f>
        <v>#REF!</v>
      </c>
      <c r="BP610" s="501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06"/>
      <c r="C611" s="503" t="str">
        <f>IF(ROSTER!D$40="","",ROSTER!D$40)</f>
        <v>Barcello</v>
      </c>
      <c r="D611" s="504"/>
      <c r="E611" s="510"/>
      <c r="F611" s="512"/>
      <c r="G611" s="514"/>
      <c r="H611" s="517"/>
      <c r="I611" s="518"/>
      <c r="J611" s="521"/>
      <c r="K611" s="522"/>
      <c r="L611" s="525"/>
      <c r="M611" s="526"/>
      <c r="N611" s="539" t="s">
        <v>14</v>
      </c>
      <c r="O611" s="540"/>
      <c r="P611" s="521"/>
      <c r="Q611" s="522"/>
      <c r="R611" s="525"/>
      <c r="S611" s="526"/>
      <c r="T611" s="529"/>
      <c r="U611" s="530"/>
      <c r="V611" s="532"/>
      <c r="W611" s="518"/>
      <c r="X611" s="521"/>
      <c r="Y611" s="518"/>
      <c r="Z611" s="521"/>
      <c r="AA611" s="518"/>
      <c r="AB611" s="521"/>
      <c r="AC611" s="522"/>
      <c r="AD611" s="525"/>
      <c r="AE611" s="526"/>
      <c r="AF611" s="535"/>
      <c r="AG611" s="536"/>
      <c r="AH611" s="521"/>
      <c r="AI611" s="522"/>
      <c r="AJ611" s="525"/>
      <c r="AK611" s="526"/>
      <c r="AL611" s="529"/>
      <c r="AM611" s="530"/>
      <c r="AN611" s="521"/>
      <c r="AO611" s="522"/>
      <c r="AP611" s="525"/>
      <c r="AQ611" s="526"/>
      <c r="AR611" s="529"/>
      <c r="AS611" s="530"/>
      <c r="AT611" s="543"/>
      <c r="AU611" s="544"/>
      <c r="AV611" s="547"/>
      <c r="AW611" s="548"/>
      <c r="AX611" s="529"/>
      <c r="AY611" s="530"/>
      <c r="AZ611" s="521"/>
      <c r="BA611" s="522"/>
      <c r="BB611" s="525"/>
      <c r="BC611" s="526"/>
      <c r="BD611" s="529"/>
      <c r="BE611" s="530"/>
      <c r="BF611" s="543"/>
      <c r="BG611" s="544"/>
      <c r="BH611" s="547"/>
      <c r="BI611" s="548"/>
      <c r="BJ611" s="529"/>
      <c r="BK611" s="530"/>
      <c r="BL611" s="552"/>
      <c r="BM611" s="553"/>
      <c r="BN611" s="554"/>
      <c r="BO611" s="502"/>
      <c r="BP611" s="502"/>
      <c r="BQ611" s="54"/>
      <c r="BR611" s="54"/>
      <c r="BS611" s="54"/>
    </row>
    <row r="612" spans="1:71" ht="21.75" customHeight="1" x14ac:dyDescent="0.2">
      <c r="A612" s="54"/>
      <c r="B612" s="505" t="str">
        <f>IF(ROSTER!B42="","",ROSTER!B42)</f>
        <v>4</v>
      </c>
      <c r="C612" s="507" t="str">
        <f>IF(ROSTER!C$42="","",ROSTER!C$42)</f>
        <v>Arielle</v>
      </c>
      <c r="D612" s="508"/>
      <c r="E612" s="509"/>
      <c r="F612" s="511">
        <f>IF(E612="y",1,IF(E612="S",1,0))</f>
        <v>0</v>
      </c>
      <c r="G612" s="513">
        <f>IF(E612="S",1,0)</f>
        <v>0</v>
      </c>
      <c r="H612" s="515"/>
      <c r="I612" s="516"/>
      <c r="J612" s="519">
        <v>1</v>
      </c>
      <c r="K612" s="520"/>
      <c r="L612" s="523"/>
      <c r="M612" s="524"/>
      <c r="N612" s="537">
        <f>L612+J612</f>
        <v>1</v>
      </c>
      <c r="O612" s="538"/>
      <c r="P612" s="519">
        <v>1</v>
      </c>
      <c r="Q612" s="520"/>
      <c r="R612" s="523">
        <v>1</v>
      </c>
      <c r="S612" s="524"/>
      <c r="T612" s="527">
        <f t="shared" ref="T612" si="529">R612-P612</f>
        <v>0</v>
      </c>
      <c r="U612" s="528"/>
      <c r="V612" s="531"/>
      <c r="W612" s="516"/>
      <c r="X612" s="519"/>
      <c r="Y612" s="516"/>
      <c r="Z612" s="519"/>
      <c r="AA612" s="516"/>
      <c r="AB612" s="519"/>
      <c r="AC612" s="520"/>
      <c r="AD612" s="523"/>
      <c r="AE612" s="524"/>
      <c r="AF612" s="533">
        <f>IF(AB612=0,0,(AD612/AB612)*100)</f>
        <v>0</v>
      </c>
      <c r="AG612" s="534"/>
      <c r="AH612" s="519">
        <v>2</v>
      </c>
      <c r="AI612" s="520"/>
      <c r="AJ612" s="523">
        <v>1</v>
      </c>
      <c r="AK612" s="524"/>
      <c r="AL612" s="527">
        <f>IF(AH612=0,0,(AJ612/AH612)*100)</f>
        <v>50</v>
      </c>
      <c r="AM612" s="528"/>
      <c r="AN612" s="519">
        <v>3</v>
      </c>
      <c r="AO612" s="520"/>
      <c r="AP612" s="523">
        <v>1</v>
      </c>
      <c r="AQ612" s="524"/>
      <c r="AR612" s="527">
        <f>IF(AN612=0,0,(AP612/AN612)*100)</f>
        <v>33.333333333333329</v>
      </c>
      <c r="AS612" s="528"/>
      <c r="AT612" s="541">
        <f>AB612+AH612+AN612</f>
        <v>5</v>
      </c>
      <c r="AU612" s="542"/>
      <c r="AV612" s="545">
        <f>AD612+AJ612+AP612</f>
        <v>2</v>
      </c>
      <c r="AW612" s="546"/>
      <c r="AX612" s="527">
        <f>IF(AT612=0,0,(AV612/AT612)*100)</f>
        <v>40</v>
      </c>
      <c r="AY612" s="528"/>
      <c r="AZ612" s="519"/>
      <c r="BA612" s="520"/>
      <c r="BB612" s="523"/>
      <c r="BC612" s="524"/>
      <c r="BD612" s="527">
        <f>IF(AZ612=0,0,(BB612/AZ612)*100)</f>
        <v>0</v>
      </c>
      <c r="BE612" s="528"/>
      <c r="BF612" s="541">
        <f>AT612+AZ612</f>
        <v>5</v>
      </c>
      <c r="BG612" s="542"/>
      <c r="BH612" s="545">
        <f>AV612+BB612</f>
        <v>2</v>
      </c>
      <c r="BI612" s="546"/>
      <c r="BJ612" s="527">
        <f>IF(BF612=0,0,(BH612/BF612)*100)</f>
        <v>40</v>
      </c>
      <c r="BK612" s="528"/>
      <c r="BL612" s="549">
        <f>(AD612*2)+(AJ612*2)+(AP612*3)+BB612</f>
        <v>5</v>
      </c>
      <c r="BM612" s="550"/>
      <c r="BN612" s="551"/>
      <c r="BO612" s="501" t="e">
        <f>(BL612*BR$578)+(N612*BR$579)+(X612*BR$580)+(R612*BR$581)+(V612*BR$582)+(Z612*BR$583)</f>
        <v>#REF!</v>
      </c>
      <c r="BP612" s="501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06"/>
      <c r="C613" s="503" t="str">
        <f>IF(ROSTER!D$42="","",ROSTER!D$42)</f>
        <v>Mackey-Williams</v>
      </c>
      <c r="D613" s="504"/>
      <c r="E613" s="510"/>
      <c r="F613" s="512"/>
      <c r="G613" s="514"/>
      <c r="H613" s="517"/>
      <c r="I613" s="518"/>
      <c r="J613" s="521"/>
      <c r="K613" s="522"/>
      <c r="L613" s="525"/>
      <c r="M613" s="526"/>
      <c r="N613" s="539" t="s">
        <v>14</v>
      </c>
      <c r="O613" s="540"/>
      <c r="P613" s="521"/>
      <c r="Q613" s="522"/>
      <c r="R613" s="525"/>
      <c r="S613" s="526"/>
      <c r="T613" s="529"/>
      <c r="U613" s="530"/>
      <c r="V613" s="532"/>
      <c r="W613" s="518"/>
      <c r="X613" s="521"/>
      <c r="Y613" s="518"/>
      <c r="Z613" s="521"/>
      <c r="AA613" s="518"/>
      <c r="AB613" s="521"/>
      <c r="AC613" s="522"/>
      <c r="AD613" s="525"/>
      <c r="AE613" s="526"/>
      <c r="AF613" s="535"/>
      <c r="AG613" s="536"/>
      <c r="AH613" s="521"/>
      <c r="AI613" s="522"/>
      <c r="AJ613" s="525"/>
      <c r="AK613" s="526"/>
      <c r="AL613" s="529"/>
      <c r="AM613" s="530"/>
      <c r="AN613" s="521"/>
      <c r="AO613" s="522"/>
      <c r="AP613" s="525"/>
      <c r="AQ613" s="526"/>
      <c r="AR613" s="529"/>
      <c r="AS613" s="530"/>
      <c r="AT613" s="543"/>
      <c r="AU613" s="544"/>
      <c r="AV613" s="547"/>
      <c r="AW613" s="548"/>
      <c r="AX613" s="529"/>
      <c r="AY613" s="530"/>
      <c r="AZ613" s="521"/>
      <c r="BA613" s="522"/>
      <c r="BB613" s="525"/>
      <c r="BC613" s="526"/>
      <c r="BD613" s="529"/>
      <c r="BE613" s="530"/>
      <c r="BF613" s="543"/>
      <c r="BG613" s="544"/>
      <c r="BH613" s="547"/>
      <c r="BI613" s="548"/>
      <c r="BJ613" s="529"/>
      <c r="BK613" s="530"/>
      <c r="BL613" s="552"/>
      <c r="BM613" s="553"/>
      <c r="BN613" s="554"/>
      <c r="BO613" s="502"/>
      <c r="BP613" s="502"/>
      <c r="BQ613" s="54"/>
      <c r="BR613" s="54"/>
      <c r="BS613" s="54"/>
    </row>
    <row r="614" spans="1:71" ht="21.75" customHeight="1" x14ac:dyDescent="0.2">
      <c r="A614" s="54"/>
      <c r="B614" s="505" t="str">
        <f>IF(ROSTER!B44="","",ROSTER!B44)</f>
        <v/>
      </c>
      <c r="C614" s="507" t="str">
        <f>IF(ROSTER!C$44="","",ROSTER!C$44)</f>
        <v>Rose</v>
      </c>
      <c r="D614" s="508"/>
      <c r="E614" s="509"/>
      <c r="F614" s="511">
        <f>IF(E614="y",1,IF(E614="S",1,0))</f>
        <v>0</v>
      </c>
      <c r="G614" s="513">
        <f>IF(E614="S",1,0)</f>
        <v>0</v>
      </c>
      <c r="H614" s="515"/>
      <c r="I614" s="516"/>
      <c r="J614" s="519"/>
      <c r="K614" s="520"/>
      <c r="L614" s="523">
        <v>1</v>
      </c>
      <c r="M614" s="524"/>
      <c r="N614" s="537">
        <f>L614+J614</f>
        <v>1</v>
      </c>
      <c r="O614" s="538"/>
      <c r="P614" s="519"/>
      <c r="Q614" s="520"/>
      <c r="R614" s="523"/>
      <c r="S614" s="524"/>
      <c r="T614" s="527">
        <f t="shared" ref="T614" si="530">R614-P614</f>
        <v>0</v>
      </c>
      <c r="U614" s="528"/>
      <c r="V614" s="531"/>
      <c r="W614" s="516"/>
      <c r="X614" s="519"/>
      <c r="Y614" s="516"/>
      <c r="Z614" s="519"/>
      <c r="AA614" s="516"/>
      <c r="AB614" s="519"/>
      <c r="AC614" s="520"/>
      <c r="AD614" s="523"/>
      <c r="AE614" s="524"/>
      <c r="AF614" s="533">
        <f>IF(AB614=0,0,(AD614/AB614)*100)</f>
        <v>0</v>
      </c>
      <c r="AG614" s="534"/>
      <c r="AH614" s="519">
        <v>3</v>
      </c>
      <c r="AI614" s="520"/>
      <c r="AJ614" s="523">
        <v>1</v>
      </c>
      <c r="AK614" s="524"/>
      <c r="AL614" s="527">
        <f>IF(AH614=0,0,(AJ614/AH614)*100)</f>
        <v>33.333333333333329</v>
      </c>
      <c r="AM614" s="528"/>
      <c r="AN614" s="519">
        <v>1</v>
      </c>
      <c r="AO614" s="520"/>
      <c r="AP614" s="523">
        <v>0</v>
      </c>
      <c r="AQ614" s="524"/>
      <c r="AR614" s="527">
        <f>IF(AN614=0,0,(AP614/AN614)*100)</f>
        <v>0</v>
      </c>
      <c r="AS614" s="528"/>
      <c r="AT614" s="541">
        <f>AB614+AH614+AN614</f>
        <v>4</v>
      </c>
      <c r="AU614" s="542"/>
      <c r="AV614" s="545">
        <f>AD614+AJ614+AP614</f>
        <v>1</v>
      </c>
      <c r="AW614" s="546"/>
      <c r="AX614" s="527">
        <f>IF(AT614=0,0,(AV614/AT614)*100)</f>
        <v>25</v>
      </c>
      <c r="AY614" s="528"/>
      <c r="AZ614" s="519"/>
      <c r="BA614" s="520"/>
      <c r="BB614" s="523"/>
      <c r="BC614" s="524"/>
      <c r="BD614" s="527">
        <f>IF(AZ614=0,0,(BB614/AZ614)*100)</f>
        <v>0</v>
      </c>
      <c r="BE614" s="528"/>
      <c r="BF614" s="541">
        <f>AT614+AZ614</f>
        <v>4</v>
      </c>
      <c r="BG614" s="542"/>
      <c r="BH614" s="545">
        <f>AV614+BB614</f>
        <v>1</v>
      </c>
      <c r="BI614" s="546"/>
      <c r="BJ614" s="527">
        <f>IF(BF614=0,0,(BH614/BF614)*100)</f>
        <v>25</v>
      </c>
      <c r="BK614" s="528"/>
      <c r="BL614" s="549">
        <f>(AD614*2)+(AJ614*2)+(AP614*3)+BB614</f>
        <v>2</v>
      </c>
      <c r="BM614" s="550"/>
      <c r="BN614" s="551"/>
      <c r="BO614" s="501" t="e">
        <f>(BL614*BR$578)+(N614*BR$579)+(X614*BR$580)+(R614*BR$581)+(V614*BR$582)+(Z614*BR$583)</f>
        <v>#REF!</v>
      </c>
      <c r="BP614" s="501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06"/>
      <c r="C615" s="503" t="str">
        <f>IF(ROSTER!D$44="","",ROSTER!D$44)</f>
        <v>Bubakar</v>
      </c>
      <c r="D615" s="504"/>
      <c r="E615" s="510"/>
      <c r="F615" s="512"/>
      <c r="G615" s="514"/>
      <c r="H615" s="517"/>
      <c r="I615" s="518"/>
      <c r="J615" s="521"/>
      <c r="K615" s="522"/>
      <c r="L615" s="525"/>
      <c r="M615" s="526"/>
      <c r="N615" s="539" t="s">
        <v>14</v>
      </c>
      <c r="O615" s="540"/>
      <c r="P615" s="521"/>
      <c r="Q615" s="522"/>
      <c r="R615" s="525"/>
      <c r="S615" s="526"/>
      <c r="T615" s="529"/>
      <c r="U615" s="530"/>
      <c r="V615" s="532"/>
      <c r="W615" s="518"/>
      <c r="X615" s="521"/>
      <c r="Y615" s="518"/>
      <c r="Z615" s="521"/>
      <c r="AA615" s="518"/>
      <c r="AB615" s="521"/>
      <c r="AC615" s="522"/>
      <c r="AD615" s="525"/>
      <c r="AE615" s="526"/>
      <c r="AF615" s="535"/>
      <c r="AG615" s="536"/>
      <c r="AH615" s="521"/>
      <c r="AI615" s="522"/>
      <c r="AJ615" s="525"/>
      <c r="AK615" s="526"/>
      <c r="AL615" s="529"/>
      <c r="AM615" s="530"/>
      <c r="AN615" s="521"/>
      <c r="AO615" s="522"/>
      <c r="AP615" s="525"/>
      <c r="AQ615" s="526"/>
      <c r="AR615" s="529"/>
      <c r="AS615" s="530"/>
      <c r="AT615" s="543"/>
      <c r="AU615" s="544"/>
      <c r="AV615" s="547"/>
      <c r="AW615" s="548"/>
      <c r="AX615" s="529"/>
      <c r="AY615" s="530"/>
      <c r="AZ615" s="521"/>
      <c r="BA615" s="522"/>
      <c r="BB615" s="525"/>
      <c r="BC615" s="526"/>
      <c r="BD615" s="529"/>
      <c r="BE615" s="530"/>
      <c r="BF615" s="543"/>
      <c r="BG615" s="544"/>
      <c r="BH615" s="547"/>
      <c r="BI615" s="548"/>
      <c r="BJ615" s="529"/>
      <c r="BK615" s="530"/>
      <c r="BL615" s="552"/>
      <c r="BM615" s="553"/>
      <c r="BN615" s="554"/>
      <c r="BO615" s="502"/>
      <c r="BP615" s="502"/>
      <c r="BQ615" s="54"/>
      <c r="BR615" s="54"/>
      <c r="BS615" s="54"/>
    </row>
    <row r="616" spans="1:71" ht="21.75" customHeight="1" x14ac:dyDescent="0.2">
      <c r="A616" s="54"/>
      <c r="B616" s="505" t="str">
        <f>IF(ROSTER!B46="","",ROSTER!B46)</f>
        <v/>
      </c>
      <c r="C616" s="507" t="str">
        <f>IF(ROSTER!C$46="","",ROSTER!C$46)</f>
        <v/>
      </c>
      <c r="D616" s="508"/>
      <c r="E616" s="509"/>
      <c r="F616" s="511">
        <f>IF(E616="y",1,IF(E616="S",1,0))</f>
        <v>0</v>
      </c>
      <c r="G616" s="513">
        <f>IF(E616="S",1,0)</f>
        <v>0</v>
      </c>
      <c r="H616" s="515"/>
      <c r="I616" s="516"/>
      <c r="J616" s="519"/>
      <c r="K616" s="520"/>
      <c r="L616" s="523"/>
      <c r="M616" s="524"/>
      <c r="N616" s="537">
        <f>L616+J616</f>
        <v>0</v>
      </c>
      <c r="O616" s="538"/>
      <c r="P616" s="519"/>
      <c r="Q616" s="520"/>
      <c r="R616" s="523"/>
      <c r="S616" s="524"/>
      <c r="T616" s="527">
        <f t="shared" ref="T616" si="531">R616-P616</f>
        <v>0</v>
      </c>
      <c r="U616" s="528"/>
      <c r="V616" s="531"/>
      <c r="W616" s="516"/>
      <c r="X616" s="519"/>
      <c r="Y616" s="516"/>
      <c r="Z616" s="519"/>
      <c r="AA616" s="516"/>
      <c r="AB616" s="519"/>
      <c r="AC616" s="520"/>
      <c r="AD616" s="523"/>
      <c r="AE616" s="524"/>
      <c r="AF616" s="533">
        <f>IF(AB616=0,0,(AD616/AB616)*100)</f>
        <v>0</v>
      </c>
      <c r="AG616" s="534"/>
      <c r="AH616" s="519"/>
      <c r="AI616" s="520"/>
      <c r="AJ616" s="523"/>
      <c r="AK616" s="524"/>
      <c r="AL616" s="527">
        <f>IF(AH616=0,0,(AJ616/AH616)*100)</f>
        <v>0</v>
      </c>
      <c r="AM616" s="528"/>
      <c r="AN616" s="519"/>
      <c r="AO616" s="520"/>
      <c r="AP616" s="523"/>
      <c r="AQ616" s="524"/>
      <c r="AR616" s="527">
        <f>IF(AN616=0,0,(AP616/AN616)*100)</f>
        <v>0</v>
      </c>
      <c r="AS616" s="528"/>
      <c r="AT616" s="541">
        <f>AB616+AH616+AN616</f>
        <v>0</v>
      </c>
      <c r="AU616" s="542"/>
      <c r="AV616" s="545">
        <f>AD616+AJ616+AP616</f>
        <v>0</v>
      </c>
      <c r="AW616" s="546"/>
      <c r="AX616" s="527">
        <f>IF(AT616=0,0,(AV616/AT616)*100)</f>
        <v>0</v>
      </c>
      <c r="AY616" s="528"/>
      <c r="AZ616" s="519"/>
      <c r="BA616" s="520"/>
      <c r="BB616" s="523"/>
      <c r="BC616" s="524"/>
      <c r="BD616" s="527">
        <f>IF(AZ616=0,0,(BB616/AZ616)*100)</f>
        <v>0</v>
      </c>
      <c r="BE616" s="528"/>
      <c r="BF616" s="541">
        <f>AT616+AZ616</f>
        <v>0</v>
      </c>
      <c r="BG616" s="542"/>
      <c r="BH616" s="545">
        <f>AV616+BB616</f>
        <v>0</v>
      </c>
      <c r="BI616" s="546"/>
      <c r="BJ616" s="527">
        <f>IF(BF616=0,0,(BH616/BF616)*100)</f>
        <v>0</v>
      </c>
      <c r="BK616" s="528"/>
      <c r="BL616" s="549">
        <f>(AD616*2)+(AJ616*2)+(AP616*3)+BB616</f>
        <v>0</v>
      </c>
      <c r="BM616" s="550"/>
      <c r="BN616" s="551"/>
      <c r="BO616" s="499" t="e">
        <f>(BL616*BR$74)+(N616*BR$75)+(X616*BR$76)+(R616*BR$77)+(V616*BR$78)+(Z616*BR$79)</f>
        <v>#REF!</v>
      </c>
      <c r="BP616" s="501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06"/>
      <c r="C617" s="503" t="str">
        <f>IF(ROSTER!D$46="","",ROSTER!D$46)</f>
        <v/>
      </c>
      <c r="D617" s="504"/>
      <c r="E617" s="510"/>
      <c r="F617" s="512"/>
      <c r="G617" s="514"/>
      <c r="H617" s="517"/>
      <c r="I617" s="518"/>
      <c r="J617" s="521"/>
      <c r="K617" s="522"/>
      <c r="L617" s="525"/>
      <c r="M617" s="526"/>
      <c r="N617" s="539" t="s">
        <v>14</v>
      </c>
      <c r="O617" s="540"/>
      <c r="P617" s="521"/>
      <c r="Q617" s="522"/>
      <c r="R617" s="525"/>
      <c r="S617" s="526"/>
      <c r="T617" s="529"/>
      <c r="U617" s="530"/>
      <c r="V617" s="532"/>
      <c r="W617" s="518"/>
      <c r="X617" s="521"/>
      <c r="Y617" s="518"/>
      <c r="Z617" s="521"/>
      <c r="AA617" s="518"/>
      <c r="AB617" s="521"/>
      <c r="AC617" s="522"/>
      <c r="AD617" s="525"/>
      <c r="AE617" s="526"/>
      <c r="AF617" s="535"/>
      <c r="AG617" s="536"/>
      <c r="AH617" s="521"/>
      <c r="AI617" s="522"/>
      <c r="AJ617" s="525"/>
      <c r="AK617" s="526"/>
      <c r="AL617" s="529"/>
      <c r="AM617" s="530"/>
      <c r="AN617" s="521"/>
      <c r="AO617" s="522"/>
      <c r="AP617" s="525"/>
      <c r="AQ617" s="526"/>
      <c r="AR617" s="529"/>
      <c r="AS617" s="530"/>
      <c r="AT617" s="543"/>
      <c r="AU617" s="544"/>
      <c r="AV617" s="547"/>
      <c r="AW617" s="548"/>
      <c r="AX617" s="529"/>
      <c r="AY617" s="530"/>
      <c r="AZ617" s="521"/>
      <c r="BA617" s="522"/>
      <c r="BB617" s="525"/>
      <c r="BC617" s="526"/>
      <c r="BD617" s="529"/>
      <c r="BE617" s="530"/>
      <c r="BF617" s="543"/>
      <c r="BG617" s="544"/>
      <c r="BH617" s="547"/>
      <c r="BI617" s="548"/>
      <c r="BJ617" s="529"/>
      <c r="BK617" s="530"/>
      <c r="BL617" s="552"/>
      <c r="BM617" s="553"/>
      <c r="BN617" s="554"/>
      <c r="BO617" s="500"/>
      <c r="BP617" s="502"/>
      <c r="BQ617" s="54"/>
      <c r="BR617" s="54"/>
      <c r="BS617" s="54"/>
    </row>
    <row r="618" spans="1:71" ht="21.75" customHeight="1" x14ac:dyDescent="0.2">
      <c r="A618" s="54"/>
      <c r="B618" s="505" t="str">
        <f>IF(ROSTER!B48="","",ROSTER!B48)</f>
        <v/>
      </c>
      <c r="C618" s="507" t="str">
        <f>IF(ROSTER!C$48="","",ROSTER!C$48)</f>
        <v/>
      </c>
      <c r="D618" s="508"/>
      <c r="E618" s="509"/>
      <c r="F618" s="511">
        <f t="shared" ref="F618" si="532">IF(E618="y",1,IF(E618="S",1,0))</f>
        <v>0</v>
      </c>
      <c r="G618" s="513">
        <f t="shared" ref="G618" si="533">IF(E618="S",1,0)</f>
        <v>0</v>
      </c>
      <c r="H618" s="515"/>
      <c r="I618" s="516"/>
      <c r="J618" s="519"/>
      <c r="K618" s="520"/>
      <c r="L618" s="523"/>
      <c r="M618" s="524"/>
      <c r="N618" s="537">
        <f t="shared" ref="N618" si="534">L618+J618</f>
        <v>0</v>
      </c>
      <c r="O618" s="538"/>
      <c r="P618" s="519"/>
      <c r="Q618" s="520"/>
      <c r="R618" s="523"/>
      <c r="S618" s="524"/>
      <c r="T618" s="527">
        <f t="shared" ref="T618" si="535">R618-P618</f>
        <v>0</v>
      </c>
      <c r="U618" s="528"/>
      <c r="V618" s="531"/>
      <c r="W618" s="516"/>
      <c r="X618" s="519"/>
      <c r="Y618" s="516"/>
      <c r="Z618" s="519"/>
      <c r="AA618" s="516"/>
      <c r="AB618" s="519"/>
      <c r="AC618" s="520"/>
      <c r="AD618" s="523"/>
      <c r="AE618" s="524"/>
      <c r="AF618" s="533"/>
      <c r="AG618" s="534"/>
      <c r="AH618" s="519"/>
      <c r="AI618" s="520"/>
      <c r="AJ618" s="523"/>
      <c r="AK618" s="524"/>
      <c r="AL618" s="527">
        <f t="shared" ref="AL618" si="536">IF(AH618=0,0,(AJ618/AH618)*100)</f>
        <v>0</v>
      </c>
      <c r="AM618" s="528"/>
      <c r="AN618" s="519"/>
      <c r="AO618" s="520"/>
      <c r="AP618" s="523"/>
      <c r="AQ618" s="524"/>
      <c r="AR618" s="527">
        <f t="shared" ref="AR618" si="537">IF(AN618=0,0,(AP618/AN618)*100)</f>
        <v>0</v>
      </c>
      <c r="AS618" s="528"/>
      <c r="AT618" s="541">
        <f t="shared" ref="AT618" si="538">AB618+AH618+AN618</f>
        <v>0</v>
      </c>
      <c r="AU618" s="542"/>
      <c r="AV618" s="545">
        <f t="shared" ref="AV618" si="539">AD618+AJ618+AP618</f>
        <v>0</v>
      </c>
      <c r="AW618" s="546"/>
      <c r="AX618" s="527">
        <f t="shared" ref="AX618" si="540">IF(AT618=0,0,(AV618/AT618)*100)</f>
        <v>0</v>
      </c>
      <c r="AY618" s="528"/>
      <c r="AZ618" s="519"/>
      <c r="BA618" s="520"/>
      <c r="BB618" s="523"/>
      <c r="BC618" s="524"/>
      <c r="BD618" s="527">
        <f t="shared" ref="BD618" si="541">IF(AZ618=0,0,(BB618/AZ618)*100)</f>
        <v>0</v>
      </c>
      <c r="BE618" s="528"/>
      <c r="BF618" s="541">
        <f t="shared" ref="BF618" si="542">AT618+AZ618</f>
        <v>0</v>
      </c>
      <c r="BG618" s="542"/>
      <c r="BH618" s="545">
        <f t="shared" ref="BH618" si="543">AV618+BB618</f>
        <v>0</v>
      </c>
      <c r="BI618" s="546"/>
      <c r="BJ618" s="527">
        <f t="shared" ref="BJ618" si="544">IF(BF618=0,0,(BH618/BF618)*100)</f>
        <v>0</v>
      </c>
      <c r="BK618" s="528"/>
      <c r="BL618" s="549">
        <f t="shared" ref="BL618" si="545">(AD618*2)+(AJ618*2)+(AP618*3)+BB618</f>
        <v>0</v>
      </c>
      <c r="BM618" s="550"/>
      <c r="BN618" s="551"/>
      <c r="BO618" s="499" t="e">
        <f>(BL618*BR$74)+(N618*BR$75)+(X618*BR$76)+(R618*BR$77)+(V618*BR$78)+(Z618*BR$79)</f>
        <v>#REF!</v>
      </c>
      <c r="BP618" s="501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06"/>
      <c r="C619" s="503" t="str">
        <f>IF(ROSTER!D$48="","",ROSTER!D$48)</f>
        <v/>
      </c>
      <c r="D619" s="504"/>
      <c r="E619" s="510"/>
      <c r="F619" s="512"/>
      <c r="G619" s="514"/>
      <c r="H619" s="517"/>
      <c r="I619" s="518"/>
      <c r="J619" s="521"/>
      <c r="K619" s="522"/>
      <c r="L619" s="525"/>
      <c r="M619" s="526"/>
      <c r="N619" s="539" t="s">
        <v>14</v>
      </c>
      <c r="O619" s="540"/>
      <c r="P619" s="521"/>
      <c r="Q619" s="522"/>
      <c r="R619" s="525"/>
      <c r="S619" s="526"/>
      <c r="T619" s="529"/>
      <c r="U619" s="530"/>
      <c r="V619" s="532"/>
      <c r="W619" s="518"/>
      <c r="X619" s="521"/>
      <c r="Y619" s="518"/>
      <c r="Z619" s="521"/>
      <c r="AA619" s="518"/>
      <c r="AB619" s="521"/>
      <c r="AC619" s="522"/>
      <c r="AD619" s="525"/>
      <c r="AE619" s="526"/>
      <c r="AF619" s="535"/>
      <c r="AG619" s="536"/>
      <c r="AH619" s="521"/>
      <c r="AI619" s="522"/>
      <c r="AJ619" s="525"/>
      <c r="AK619" s="526"/>
      <c r="AL619" s="529"/>
      <c r="AM619" s="530"/>
      <c r="AN619" s="521"/>
      <c r="AO619" s="522"/>
      <c r="AP619" s="525"/>
      <c r="AQ619" s="526"/>
      <c r="AR619" s="529"/>
      <c r="AS619" s="530"/>
      <c r="AT619" s="543"/>
      <c r="AU619" s="544"/>
      <c r="AV619" s="547"/>
      <c r="AW619" s="548"/>
      <c r="AX619" s="529"/>
      <c r="AY619" s="530"/>
      <c r="AZ619" s="521"/>
      <c r="BA619" s="522"/>
      <c r="BB619" s="525"/>
      <c r="BC619" s="526"/>
      <c r="BD619" s="529"/>
      <c r="BE619" s="530"/>
      <c r="BF619" s="543"/>
      <c r="BG619" s="544"/>
      <c r="BH619" s="547"/>
      <c r="BI619" s="548"/>
      <c r="BJ619" s="529"/>
      <c r="BK619" s="530"/>
      <c r="BL619" s="552"/>
      <c r="BM619" s="553"/>
      <c r="BN619" s="554"/>
      <c r="BO619" s="500"/>
      <c r="BP619" s="502"/>
      <c r="BQ619" s="54"/>
      <c r="BR619" s="54"/>
      <c r="BS619" s="54"/>
    </row>
    <row r="620" spans="1:71" ht="21.75" customHeight="1" x14ac:dyDescent="0.2">
      <c r="A620" s="54"/>
      <c r="B620" s="505" t="str">
        <f>IF(ROSTER!B50="","",ROSTER!B50)</f>
        <v/>
      </c>
      <c r="C620" s="507" t="str">
        <f>IF(ROSTER!C$50="","",ROSTER!C$50)</f>
        <v/>
      </c>
      <c r="D620" s="508"/>
      <c r="E620" s="509"/>
      <c r="F620" s="511">
        <f t="shared" ref="F620" si="546">IF(E620="y",1,IF(E620="S",1,0))</f>
        <v>0</v>
      </c>
      <c r="G620" s="513">
        <f t="shared" ref="G620" si="547">IF(E620="S",1,0)</f>
        <v>0</v>
      </c>
      <c r="H620" s="515"/>
      <c r="I620" s="516"/>
      <c r="J620" s="519"/>
      <c r="K620" s="520"/>
      <c r="L620" s="523"/>
      <c r="M620" s="524"/>
      <c r="N620" s="537">
        <f t="shared" ref="N620" si="548">L620+J620</f>
        <v>0</v>
      </c>
      <c r="O620" s="538"/>
      <c r="P620" s="519"/>
      <c r="Q620" s="520"/>
      <c r="R620" s="523"/>
      <c r="S620" s="524"/>
      <c r="T620" s="527">
        <f t="shared" ref="T620" si="549">R620-P620</f>
        <v>0</v>
      </c>
      <c r="U620" s="528"/>
      <c r="V620" s="531"/>
      <c r="W620" s="516"/>
      <c r="X620" s="519"/>
      <c r="Y620" s="516"/>
      <c r="Z620" s="519"/>
      <c r="AA620" s="516"/>
      <c r="AB620" s="519"/>
      <c r="AC620" s="520"/>
      <c r="AD620" s="523"/>
      <c r="AE620" s="524"/>
      <c r="AF620" s="533"/>
      <c r="AG620" s="534"/>
      <c r="AH620" s="519"/>
      <c r="AI620" s="520"/>
      <c r="AJ620" s="523"/>
      <c r="AK620" s="524"/>
      <c r="AL620" s="527">
        <f t="shared" ref="AL620" si="550">IF(AH620=0,0,(AJ620/AH620)*100)</f>
        <v>0</v>
      </c>
      <c r="AM620" s="528"/>
      <c r="AN620" s="519"/>
      <c r="AO620" s="520"/>
      <c r="AP620" s="523"/>
      <c r="AQ620" s="524"/>
      <c r="AR620" s="527">
        <f t="shared" ref="AR620" si="551">IF(AN620=0,0,(AP620/AN620)*100)</f>
        <v>0</v>
      </c>
      <c r="AS620" s="528"/>
      <c r="AT620" s="541">
        <f t="shared" ref="AT620" si="552">AB620+AH620+AN620</f>
        <v>0</v>
      </c>
      <c r="AU620" s="542"/>
      <c r="AV620" s="545">
        <f t="shared" ref="AV620" si="553">AD620+AJ620+AP620</f>
        <v>0</v>
      </c>
      <c r="AW620" s="546"/>
      <c r="AX620" s="527">
        <f t="shared" ref="AX620" si="554">IF(AT620=0,0,(AV620/AT620)*100)</f>
        <v>0</v>
      </c>
      <c r="AY620" s="528"/>
      <c r="AZ620" s="519"/>
      <c r="BA620" s="520"/>
      <c r="BB620" s="523"/>
      <c r="BC620" s="524"/>
      <c r="BD620" s="527">
        <f t="shared" ref="BD620" si="555">IF(AZ620=0,0,(BB620/AZ620)*100)</f>
        <v>0</v>
      </c>
      <c r="BE620" s="528"/>
      <c r="BF620" s="541">
        <f t="shared" ref="BF620" si="556">AT620+AZ620</f>
        <v>0</v>
      </c>
      <c r="BG620" s="542"/>
      <c r="BH620" s="545">
        <f t="shared" ref="BH620" si="557">AV620+BB620</f>
        <v>0</v>
      </c>
      <c r="BI620" s="546"/>
      <c r="BJ620" s="527">
        <f t="shared" ref="BJ620" si="558">IF(BF620=0,0,(BH620/BF620)*100)</f>
        <v>0</v>
      </c>
      <c r="BK620" s="528"/>
      <c r="BL620" s="549">
        <f t="shared" ref="BL620" si="559">(AD620*2)+(AJ620*2)+(AP620*3)+BB620</f>
        <v>0</v>
      </c>
      <c r="BM620" s="550"/>
      <c r="BN620" s="551"/>
      <c r="BO620" s="499" t="e">
        <f>(BL620*BR$74)+(N620*BR$75)+(X620*BR$76)+(R620*BR$77)+(V620*BR$78)+(Z620*BR$79)</f>
        <v>#REF!</v>
      </c>
      <c r="BP620" s="501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06"/>
      <c r="C621" s="503" t="str">
        <f>IF(ROSTER!D$50="","",ROSTER!D$50)</f>
        <v/>
      </c>
      <c r="D621" s="504"/>
      <c r="E621" s="510"/>
      <c r="F621" s="512"/>
      <c r="G621" s="514"/>
      <c r="H621" s="517"/>
      <c r="I621" s="518"/>
      <c r="J621" s="521"/>
      <c r="K621" s="522"/>
      <c r="L621" s="525"/>
      <c r="M621" s="526"/>
      <c r="N621" s="539" t="s">
        <v>14</v>
      </c>
      <c r="O621" s="540"/>
      <c r="P621" s="521"/>
      <c r="Q621" s="522"/>
      <c r="R621" s="525"/>
      <c r="S621" s="526"/>
      <c r="T621" s="529"/>
      <c r="U621" s="530"/>
      <c r="V621" s="532"/>
      <c r="W621" s="518"/>
      <c r="X621" s="521"/>
      <c r="Y621" s="518"/>
      <c r="Z621" s="521"/>
      <c r="AA621" s="518"/>
      <c r="AB621" s="521"/>
      <c r="AC621" s="522"/>
      <c r="AD621" s="525"/>
      <c r="AE621" s="526"/>
      <c r="AF621" s="535"/>
      <c r="AG621" s="536"/>
      <c r="AH621" s="521"/>
      <c r="AI621" s="522"/>
      <c r="AJ621" s="525"/>
      <c r="AK621" s="526"/>
      <c r="AL621" s="529"/>
      <c r="AM621" s="530"/>
      <c r="AN621" s="521"/>
      <c r="AO621" s="522"/>
      <c r="AP621" s="525"/>
      <c r="AQ621" s="526"/>
      <c r="AR621" s="529"/>
      <c r="AS621" s="530"/>
      <c r="AT621" s="543"/>
      <c r="AU621" s="544"/>
      <c r="AV621" s="547"/>
      <c r="AW621" s="548"/>
      <c r="AX621" s="529"/>
      <c r="AY621" s="530"/>
      <c r="AZ621" s="521"/>
      <c r="BA621" s="522"/>
      <c r="BB621" s="525"/>
      <c r="BC621" s="526"/>
      <c r="BD621" s="529"/>
      <c r="BE621" s="530"/>
      <c r="BF621" s="543"/>
      <c r="BG621" s="544"/>
      <c r="BH621" s="547"/>
      <c r="BI621" s="548"/>
      <c r="BJ621" s="529"/>
      <c r="BK621" s="530"/>
      <c r="BL621" s="552"/>
      <c r="BM621" s="553"/>
      <c r="BN621" s="554"/>
      <c r="BO621" s="500"/>
      <c r="BP621" s="502"/>
      <c r="BQ621" s="54"/>
      <c r="BR621" s="54"/>
      <c r="BS621" s="54"/>
    </row>
    <row r="622" spans="1:71" s="335" customFormat="1" ht="33.5" customHeight="1" x14ac:dyDescent="0.35">
      <c r="A622" s="333"/>
      <c r="B622" s="631"/>
      <c r="C622" s="627"/>
      <c r="D622" s="627" t="s">
        <v>10</v>
      </c>
      <c r="E622" s="628"/>
      <c r="F622" s="334"/>
      <c r="G622" s="334"/>
      <c r="H622" s="597">
        <f>SUM(H578:I621)</f>
        <v>0</v>
      </c>
      <c r="I622" s="598"/>
      <c r="J622" s="597">
        <f>SUM(J578:K621)</f>
        <v>18</v>
      </c>
      <c r="K622" s="598"/>
      <c r="L622" s="593">
        <f>SUM(L578:M621)</f>
        <v>8</v>
      </c>
      <c r="M622" s="594"/>
      <c r="N622" s="589">
        <f>L622+J622</f>
        <v>26</v>
      </c>
      <c r="O622" s="590"/>
      <c r="P622" s="593">
        <f>SUM(P578:Q621)</f>
        <v>9</v>
      </c>
      <c r="Q622" s="598"/>
      <c r="R622" s="593">
        <f t="shared" ref="R622" si="560">SUM(R578:S621)</f>
        <v>17</v>
      </c>
      <c r="S622" s="594"/>
      <c r="T622" s="593">
        <f t="shared" ref="T622" si="561">SUM(T578:U621)</f>
        <v>8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11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46</v>
      </c>
      <c r="AI622" s="598"/>
      <c r="AJ622" s="593">
        <f t="shared" ref="AJ622" si="569">SUM(AJ578:AK621)</f>
        <v>21</v>
      </c>
      <c r="AK622" s="594"/>
      <c r="AL622" s="589">
        <f>IF(AH622=0,0,(AJ622/AH622)*100)</f>
        <v>45.652173913043477</v>
      </c>
      <c r="AM622" s="590"/>
      <c r="AN622" s="593">
        <f>SUM(AN578:AO621)</f>
        <v>16</v>
      </c>
      <c r="AO622" s="598"/>
      <c r="AP622" s="593">
        <f>SUM(AP578:AQ621)</f>
        <v>4</v>
      </c>
      <c r="AQ622" s="594"/>
      <c r="AR622" s="589">
        <f>IF(AN622=0,0,(AP622/AN622)*100)</f>
        <v>25</v>
      </c>
      <c r="AS622" s="590"/>
      <c r="AT622" s="597">
        <f>AB622+AH622+AN622</f>
        <v>62</v>
      </c>
      <c r="AU622" s="598"/>
      <c r="AV622" s="593">
        <f>AD622+AJ622+AP622</f>
        <v>25</v>
      </c>
      <c r="AW622" s="601"/>
      <c r="AX622" s="589">
        <f>IF(AT622=0,0,(AV622/AT622)*100)</f>
        <v>40.322580645161288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62</v>
      </c>
      <c r="BG622" s="598"/>
      <c r="BH622" s="593">
        <f>AV622+BB622</f>
        <v>25</v>
      </c>
      <c r="BI622" s="601"/>
      <c r="BJ622" s="589">
        <f>IF(BF622=0,0,(BH622/BF622)*100)</f>
        <v>40.322580645161288</v>
      </c>
      <c r="BK622" s="649"/>
      <c r="BL622" s="643">
        <f>SUM(BL578:BN621)</f>
        <v>54</v>
      </c>
      <c r="BM622" s="644"/>
      <c r="BN622" s="645"/>
      <c r="BO622" s="499" t="e">
        <f>(BL622*BR$74)+(N622*BR$75)+(X622*BR$76)+(R622*BR$77)+(V622*BR$78)+(Z622*BR$79)</f>
        <v>#REF!</v>
      </c>
      <c r="BP622" s="501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32"/>
      <c r="C623" s="629"/>
      <c r="D623" s="629"/>
      <c r="E623" s="630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50"/>
      <c r="BL623" s="646"/>
      <c r="BM623" s="647"/>
      <c r="BN623" s="648"/>
      <c r="BO623" s="500"/>
      <c r="BP623" s="502"/>
      <c r="BQ623" s="333"/>
      <c r="BR623" s="333"/>
      <c r="BS623" s="333"/>
    </row>
    <row r="624" spans="1:71" s="341" customFormat="1" ht="48.25" customHeight="1" thickBot="1" x14ac:dyDescent="0.4">
      <c r="A624" s="337"/>
      <c r="B624" s="637"/>
      <c r="C624" s="587"/>
      <c r="D624" s="587" t="s">
        <v>13</v>
      </c>
      <c r="E624" s="588"/>
      <c r="F624" s="338"/>
      <c r="G624" s="334"/>
      <c r="H624" s="585"/>
      <c r="I624" s="586"/>
      <c r="J624" s="625"/>
      <c r="K624" s="626"/>
      <c r="L624" s="623"/>
      <c r="M624" s="624"/>
      <c r="N624" s="633">
        <f>J624+L624</f>
        <v>0</v>
      </c>
      <c r="O624" s="634"/>
      <c r="P624" s="625"/>
      <c r="Q624" s="626"/>
      <c r="R624" s="623"/>
      <c r="S624" s="626"/>
      <c r="T624" s="589">
        <f>R624-P624</f>
        <v>0</v>
      </c>
      <c r="U624" s="590"/>
      <c r="V624" s="625"/>
      <c r="W624" s="638"/>
      <c r="X624" s="639"/>
      <c r="Y624" s="640"/>
      <c r="Z624" s="625"/>
      <c r="AA624" s="638"/>
      <c r="AB624" s="625"/>
      <c r="AC624" s="626"/>
      <c r="AD624" s="623"/>
      <c r="AE624" s="624"/>
      <c r="AF624" s="635">
        <f>IF(AB624=0,0,(AD624/AB624)*100)</f>
        <v>0</v>
      </c>
      <c r="AG624" s="636"/>
      <c r="AH624" s="625"/>
      <c r="AI624" s="626"/>
      <c r="AJ624" s="623"/>
      <c r="AK624" s="624"/>
      <c r="AL624" s="589">
        <f>IF(AH624=0,0,(AJ624/AH624)*100)</f>
        <v>0</v>
      </c>
      <c r="AM624" s="590"/>
      <c r="AN624" s="625"/>
      <c r="AO624" s="626"/>
      <c r="AP624" s="623"/>
      <c r="AQ624" s="624"/>
      <c r="AR624" s="589">
        <f>IF(AN624=0,0,(AP624/AN624)*100)</f>
        <v>0</v>
      </c>
      <c r="AS624" s="590"/>
      <c r="AT624" s="609">
        <f>AB624+AH624+AN624</f>
        <v>0</v>
      </c>
      <c r="AU624" s="610"/>
      <c r="AV624" s="607">
        <f>AD624+AJ624+AP624</f>
        <v>0</v>
      </c>
      <c r="AW624" s="608"/>
      <c r="AX624" s="589">
        <f>IF(AT624=0,0,(AV624/AT624)*100)</f>
        <v>0</v>
      </c>
      <c r="AY624" s="590"/>
      <c r="AZ624" s="625"/>
      <c r="BA624" s="626"/>
      <c r="BB624" s="623"/>
      <c r="BC624" s="624"/>
      <c r="BD624" s="589">
        <f>IF(AZ624=0,0,(BB624/AZ624)*100)</f>
        <v>0</v>
      </c>
      <c r="BE624" s="590"/>
      <c r="BF624" s="609">
        <f>AT624+AZ624</f>
        <v>0</v>
      </c>
      <c r="BG624" s="610"/>
      <c r="BH624" s="607">
        <f>AV624+BB624</f>
        <v>0</v>
      </c>
      <c r="BI624" s="608"/>
      <c r="BJ624" s="589">
        <f>IF(BF624=0,0,(BH624/BF624)*100)</f>
        <v>0</v>
      </c>
      <c r="BK624" s="590"/>
      <c r="BL624" s="604"/>
      <c r="BM624" s="605"/>
      <c r="BN624" s="606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9" t="s">
        <v>95</v>
      </c>
      <c r="E625" s="620"/>
      <c r="F625" s="344"/>
      <c r="G625" s="344"/>
      <c r="H625" s="343"/>
      <c r="I625" s="343"/>
      <c r="J625" s="616">
        <f>IF((J622+L624)=0,0,J622/(J622+L624)*100)</f>
        <v>100</v>
      </c>
      <c r="K625" s="618"/>
      <c r="L625" s="616">
        <f>IF((L622+J624)=0,0,L622/(L622+J624)*100)</f>
        <v>100</v>
      </c>
      <c r="M625" s="618"/>
      <c r="N625" s="616">
        <f>IF((N622+N624)=0,0,N622/(N622+N624)*100)</f>
        <v>100</v>
      </c>
      <c r="O625" s="617"/>
      <c r="P625" s="611"/>
      <c r="Q625" s="583"/>
      <c r="R625" s="583"/>
      <c r="S625" s="583"/>
      <c r="T625" s="612"/>
      <c r="U625" s="612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14" t="s">
        <v>62</v>
      </c>
      <c r="C627" s="615"/>
      <c r="D627" s="613" t="s">
        <v>54</v>
      </c>
      <c r="E627" s="613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21" t="s">
        <v>117</v>
      </c>
      <c r="BC627" s="622"/>
      <c r="BD627" s="622"/>
      <c r="BE627" s="642"/>
      <c r="BF627" s="574">
        <f>BL622</f>
        <v>54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21" t="s">
        <v>47</v>
      </c>
      <c r="C629" s="622"/>
      <c r="D629" s="613" t="s">
        <v>55</v>
      </c>
      <c r="E629" s="613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21" t="s">
        <v>118</v>
      </c>
      <c r="BC629" s="622"/>
      <c r="BD629" s="622"/>
      <c r="BE629" s="642"/>
      <c r="BF629" s="574">
        <f>BF627-AU627</f>
        <v>54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41" t="s">
        <v>11</v>
      </c>
      <c r="AF634" s="641"/>
      <c r="AG634" s="641"/>
      <c r="AH634" s="641"/>
      <c r="AI634" s="641"/>
      <c r="AJ634" s="641"/>
      <c r="AK634" s="641"/>
      <c r="AL634" s="641"/>
      <c r="AM634" s="64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651"/>
      <c r="BL634" s="651"/>
      <c r="BM634" s="651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51"/>
      <c r="F636" s="651"/>
      <c r="G636" s="651"/>
      <c r="H636" s="651"/>
      <c r="I636" s="651"/>
      <c r="J636" s="651"/>
      <c r="K636" s="651"/>
      <c r="L636" s="651"/>
      <c r="M636" s="651"/>
      <c r="N636" s="651"/>
      <c r="O636" s="651"/>
      <c r="P636" s="651"/>
      <c r="Q636" s="651"/>
      <c r="R636" s="651"/>
      <c r="S636" s="651"/>
      <c r="T636" s="651"/>
      <c r="U636" s="651"/>
      <c r="V636" s="651"/>
      <c r="W636" s="651"/>
      <c r="X636" s="651"/>
      <c r="Y636" s="651"/>
      <c r="Z636" s="651"/>
      <c r="AA636" s="651"/>
      <c r="AB636" s="651"/>
      <c r="AC636" s="651"/>
      <c r="AD636" s="198"/>
      <c r="AE636" s="239" t="s">
        <v>19</v>
      </c>
      <c r="AF636" s="239"/>
      <c r="AG636" s="239"/>
      <c r="AH636" s="641" t="s">
        <v>19</v>
      </c>
      <c r="AI636" s="641"/>
      <c r="AJ636" s="641"/>
      <c r="AK636" s="641"/>
      <c r="AL636" s="641"/>
      <c r="AM636" s="64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41" t="s">
        <v>12</v>
      </c>
      <c r="BB636" s="641"/>
      <c r="BC636" s="641"/>
      <c r="BD636" s="652">
        <v>44475</v>
      </c>
      <c r="BE636" s="652"/>
      <c r="BF636" s="652"/>
      <c r="BG636" s="652"/>
      <c r="BH636" s="652"/>
      <c r="BI636" s="652"/>
      <c r="BJ636" s="652"/>
      <c r="BK636" s="652"/>
      <c r="BL636" s="652"/>
      <c r="BM636" s="652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53" t="s">
        <v>119</v>
      </c>
      <c r="BM639" s="654"/>
      <c r="BN639" s="655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56"/>
      <c r="BM640" s="657"/>
      <c r="BN640" s="658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07" t="str">
        <f>IF(ROSTER!C$8="","",ROSTER!C$8)</f>
        <v>Shaylee</v>
      </c>
      <c r="D641" s="508"/>
      <c r="E641" s="509"/>
      <c r="F641" s="511">
        <f>IF(E641="y",1,IF(E641="S",1,0))</f>
        <v>0</v>
      </c>
      <c r="G641" s="513">
        <f>IF(E641="S",1,0)</f>
        <v>0</v>
      </c>
      <c r="H641" s="515"/>
      <c r="I641" s="516"/>
      <c r="J641" s="519">
        <v>2</v>
      </c>
      <c r="K641" s="520"/>
      <c r="L641" s="523">
        <v>4</v>
      </c>
      <c r="M641" s="524"/>
      <c r="N641" s="537">
        <f>L641+J641</f>
        <v>6</v>
      </c>
      <c r="O641" s="538"/>
      <c r="P641" s="519">
        <v>1</v>
      </c>
      <c r="Q641" s="520"/>
      <c r="R641" s="523">
        <v>0</v>
      </c>
      <c r="S641" s="524"/>
      <c r="T641" s="527">
        <f>R641-P641</f>
        <v>-1</v>
      </c>
      <c r="U641" s="528"/>
      <c r="V641" s="531"/>
      <c r="W641" s="516"/>
      <c r="X641" s="519">
        <v>1</v>
      </c>
      <c r="Y641" s="516"/>
      <c r="Z641" s="519"/>
      <c r="AA641" s="516"/>
      <c r="AB641" s="519"/>
      <c r="AC641" s="520"/>
      <c r="AD641" s="523"/>
      <c r="AE641" s="524"/>
      <c r="AF641" s="533">
        <f>IF(AB641=0,0,(AD641/AB641)*100)</f>
        <v>0</v>
      </c>
      <c r="AG641" s="534"/>
      <c r="AH641" s="519">
        <v>5</v>
      </c>
      <c r="AI641" s="520"/>
      <c r="AJ641" s="523">
        <v>3</v>
      </c>
      <c r="AK641" s="524"/>
      <c r="AL641" s="527">
        <f>IF(AH641=0,0,(AJ641/AH641)*100)</f>
        <v>60</v>
      </c>
      <c r="AM641" s="528"/>
      <c r="AN641" s="519">
        <v>4</v>
      </c>
      <c r="AO641" s="520"/>
      <c r="AP641" s="523">
        <v>2</v>
      </c>
      <c r="AQ641" s="524"/>
      <c r="AR641" s="527">
        <f>IF(AN641=0,0,(AP641/AN641)*100)</f>
        <v>50</v>
      </c>
      <c r="AS641" s="528"/>
      <c r="AT641" s="541">
        <f>AB641+AH641+AN641</f>
        <v>9</v>
      </c>
      <c r="AU641" s="542"/>
      <c r="AV641" s="545">
        <f>AD641+AJ641+AP641</f>
        <v>5</v>
      </c>
      <c r="AW641" s="546"/>
      <c r="AX641" s="527">
        <f>IF(AT641=0,0,(AV641/AT641)*100)</f>
        <v>55.555555555555557</v>
      </c>
      <c r="AY641" s="528"/>
      <c r="AZ641" s="519"/>
      <c r="BA641" s="520"/>
      <c r="BB641" s="523"/>
      <c r="BC641" s="524"/>
      <c r="BD641" s="527">
        <f>IF(AZ641=0,0,(BB641/AZ641)*100)</f>
        <v>0</v>
      </c>
      <c r="BE641" s="528"/>
      <c r="BF641" s="541">
        <f>AT641+AZ641</f>
        <v>9</v>
      </c>
      <c r="BG641" s="542"/>
      <c r="BH641" s="545">
        <f>AV641+BB641</f>
        <v>5</v>
      </c>
      <c r="BI641" s="546"/>
      <c r="BJ641" s="527">
        <f>IF(BF641=0,0,(BH641/BF641)*100)</f>
        <v>55.555555555555557</v>
      </c>
      <c r="BK641" s="528"/>
      <c r="BL641" s="549">
        <f>(AD641*2)+(AJ641*2)+(AP641*3)+BB641</f>
        <v>12</v>
      </c>
      <c r="BM641" s="550"/>
      <c r="BN641" s="551"/>
      <c r="BO641" s="501" t="e">
        <f>(BL641*BR$641)+(N641*BR$642)+(X641*BR$643)+(R641*BR$644)+(V641*BR$645)+(Z641*BR$646)</f>
        <v>#REF!</v>
      </c>
      <c r="BP641" s="501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03" t="str">
        <f>IF(ROSTER!D$8="","",ROSTER!D$8)</f>
        <v>Gonzales</v>
      </c>
      <c r="D642" s="504"/>
      <c r="E642" s="510"/>
      <c r="F642" s="512"/>
      <c r="G642" s="514"/>
      <c r="H642" s="517"/>
      <c r="I642" s="518"/>
      <c r="J642" s="521"/>
      <c r="K642" s="522"/>
      <c r="L642" s="525"/>
      <c r="M642" s="526"/>
      <c r="N642" s="539" t="s">
        <v>14</v>
      </c>
      <c r="O642" s="540"/>
      <c r="P642" s="521"/>
      <c r="Q642" s="522"/>
      <c r="R642" s="525"/>
      <c r="S642" s="526"/>
      <c r="T642" s="529"/>
      <c r="U642" s="530"/>
      <c r="V642" s="532"/>
      <c r="W642" s="518"/>
      <c r="X642" s="521"/>
      <c r="Y642" s="518"/>
      <c r="Z642" s="521"/>
      <c r="AA642" s="518"/>
      <c r="AB642" s="521"/>
      <c r="AC642" s="522"/>
      <c r="AD642" s="525"/>
      <c r="AE642" s="526"/>
      <c r="AF642" s="535"/>
      <c r="AG642" s="536"/>
      <c r="AH642" s="521"/>
      <c r="AI642" s="522"/>
      <c r="AJ642" s="525"/>
      <c r="AK642" s="526"/>
      <c r="AL642" s="529"/>
      <c r="AM642" s="530"/>
      <c r="AN642" s="521"/>
      <c r="AO642" s="522"/>
      <c r="AP642" s="525"/>
      <c r="AQ642" s="526"/>
      <c r="AR642" s="529"/>
      <c r="AS642" s="530"/>
      <c r="AT642" s="543"/>
      <c r="AU642" s="544"/>
      <c r="AV642" s="547"/>
      <c r="AW642" s="548"/>
      <c r="AX642" s="529"/>
      <c r="AY642" s="530"/>
      <c r="AZ642" s="521"/>
      <c r="BA642" s="522"/>
      <c r="BB642" s="525"/>
      <c r="BC642" s="526"/>
      <c r="BD642" s="529"/>
      <c r="BE642" s="530"/>
      <c r="BF642" s="543"/>
      <c r="BG642" s="544"/>
      <c r="BH642" s="547"/>
      <c r="BI642" s="548"/>
      <c r="BJ642" s="529"/>
      <c r="BK642" s="530"/>
      <c r="BL642" s="552"/>
      <c r="BM642" s="553"/>
      <c r="BN642" s="554"/>
      <c r="BO642" s="502"/>
      <c r="BP642" s="502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07" t="str">
        <f>IF(ROSTER!C$10="","",ROSTER!C$10)</f>
        <v>Nani</v>
      </c>
      <c r="D643" s="508"/>
      <c r="E643" s="509"/>
      <c r="F643" s="511">
        <f>IF(E643="y",1,IF(E643="S",1,0))</f>
        <v>0</v>
      </c>
      <c r="G643" s="513">
        <f>IF(E643="S",1,0)</f>
        <v>0</v>
      </c>
      <c r="H643" s="515"/>
      <c r="I643" s="516"/>
      <c r="J643" s="519">
        <v>3</v>
      </c>
      <c r="K643" s="520"/>
      <c r="L643" s="523">
        <v>1</v>
      </c>
      <c r="M643" s="524"/>
      <c r="N643" s="537">
        <f>L643+J643</f>
        <v>4</v>
      </c>
      <c r="O643" s="538"/>
      <c r="P643" s="519">
        <v>1</v>
      </c>
      <c r="Q643" s="520"/>
      <c r="R643" s="523">
        <v>0</v>
      </c>
      <c r="S643" s="524"/>
      <c r="T643" s="527">
        <f t="shared" ref="T643" si="570">R643-P643</f>
        <v>-1</v>
      </c>
      <c r="U643" s="528"/>
      <c r="V643" s="531"/>
      <c r="W643" s="516"/>
      <c r="X643" s="519"/>
      <c r="Y643" s="516"/>
      <c r="Z643" s="519"/>
      <c r="AA643" s="516"/>
      <c r="AB643" s="519"/>
      <c r="AC643" s="520"/>
      <c r="AD643" s="523"/>
      <c r="AE643" s="524"/>
      <c r="AF643" s="533">
        <f>IF(AB643=0,0,(AD643/AB643)*100)</f>
        <v>0</v>
      </c>
      <c r="AG643" s="534"/>
      <c r="AH643" s="519">
        <v>2</v>
      </c>
      <c r="AI643" s="520"/>
      <c r="AJ643" s="523">
        <v>2</v>
      </c>
      <c r="AK643" s="524"/>
      <c r="AL643" s="527">
        <f>IF(AH643=0,0,(AJ643/AH643)*100)</f>
        <v>100</v>
      </c>
      <c r="AM643" s="528"/>
      <c r="AN643" s="519">
        <v>7</v>
      </c>
      <c r="AO643" s="520"/>
      <c r="AP643" s="523">
        <v>4</v>
      </c>
      <c r="AQ643" s="524"/>
      <c r="AR643" s="527">
        <f>IF(AN643=0,0,(AP643/AN643)*100)</f>
        <v>57.142857142857139</v>
      </c>
      <c r="AS643" s="528"/>
      <c r="AT643" s="541">
        <f>AB643+AH643+AN643</f>
        <v>9</v>
      </c>
      <c r="AU643" s="542"/>
      <c r="AV643" s="545">
        <f>AD643+AJ643+AP643</f>
        <v>6</v>
      </c>
      <c r="AW643" s="546"/>
      <c r="AX643" s="527">
        <f>IF(AT643=0,0,(AV643/AT643)*100)</f>
        <v>66.666666666666657</v>
      </c>
      <c r="AY643" s="528"/>
      <c r="AZ643" s="519"/>
      <c r="BA643" s="520"/>
      <c r="BB643" s="523"/>
      <c r="BC643" s="524"/>
      <c r="BD643" s="527">
        <f>IF(AZ643=0,0,(BB643/AZ643)*100)</f>
        <v>0</v>
      </c>
      <c r="BE643" s="528"/>
      <c r="BF643" s="541">
        <f>AT643+AZ643</f>
        <v>9</v>
      </c>
      <c r="BG643" s="542"/>
      <c r="BH643" s="545">
        <f>AV643+BB643</f>
        <v>6</v>
      </c>
      <c r="BI643" s="546"/>
      <c r="BJ643" s="527">
        <f>IF(BF643=0,0,(BH643/BF643)*100)</f>
        <v>66.666666666666657</v>
      </c>
      <c r="BK643" s="528"/>
      <c r="BL643" s="549">
        <f>(AD643*2)+(AJ643*2)+(AP643*3)+BB643</f>
        <v>16</v>
      </c>
      <c r="BM643" s="550"/>
      <c r="BN643" s="551"/>
      <c r="BO643" s="501" t="e">
        <f>(BL643*BR$641)+(N643*BR$642)+(X643*BR$643)+(R643*BR$644)+(V643*BR$645)+(Z643*BR$646)</f>
        <v>#REF!</v>
      </c>
      <c r="BP643" s="501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03" t="str">
        <f>IF(ROSTER!D$10="","",ROSTER!D$10)</f>
        <v>Falatea</v>
      </c>
      <c r="D644" s="504"/>
      <c r="E644" s="510"/>
      <c r="F644" s="512"/>
      <c r="G644" s="514"/>
      <c r="H644" s="517"/>
      <c r="I644" s="518"/>
      <c r="J644" s="521"/>
      <c r="K644" s="522"/>
      <c r="L644" s="525"/>
      <c r="M644" s="526"/>
      <c r="N644" s="539" t="s">
        <v>14</v>
      </c>
      <c r="O644" s="540"/>
      <c r="P644" s="521"/>
      <c r="Q644" s="522"/>
      <c r="R644" s="525"/>
      <c r="S644" s="526"/>
      <c r="T644" s="529"/>
      <c r="U644" s="530"/>
      <c r="V644" s="532"/>
      <c r="W644" s="518"/>
      <c r="X644" s="521"/>
      <c r="Y644" s="518"/>
      <c r="Z644" s="521"/>
      <c r="AA644" s="518"/>
      <c r="AB644" s="521"/>
      <c r="AC644" s="522"/>
      <c r="AD644" s="525"/>
      <c r="AE644" s="526"/>
      <c r="AF644" s="535"/>
      <c r="AG644" s="536"/>
      <c r="AH644" s="521"/>
      <c r="AI644" s="522"/>
      <c r="AJ644" s="525"/>
      <c r="AK644" s="526"/>
      <c r="AL644" s="529"/>
      <c r="AM644" s="530"/>
      <c r="AN644" s="521"/>
      <c r="AO644" s="522"/>
      <c r="AP644" s="525"/>
      <c r="AQ644" s="526"/>
      <c r="AR644" s="529"/>
      <c r="AS644" s="530"/>
      <c r="AT644" s="543"/>
      <c r="AU644" s="544"/>
      <c r="AV644" s="547"/>
      <c r="AW644" s="548"/>
      <c r="AX644" s="529"/>
      <c r="AY644" s="530"/>
      <c r="AZ644" s="521"/>
      <c r="BA644" s="522"/>
      <c r="BB644" s="525"/>
      <c r="BC644" s="526"/>
      <c r="BD644" s="529"/>
      <c r="BE644" s="530"/>
      <c r="BF644" s="543"/>
      <c r="BG644" s="544"/>
      <c r="BH644" s="547"/>
      <c r="BI644" s="548"/>
      <c r="BJ644" s="529"/>
      <c r="BK644" s="530"/>
      <c r="BL644" s="552"/>
      <c r="BM644" s="553"/>
      <c r="BN644" s="554"/>
      <c r="BO644" s="502"/>
      <c r="BP644" s="502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05" t="str">
        <f>IF(ROSTER!B12="","",ROSTER!B12)</f>
        <v>20</v>
      </c>
      <c r="C645" s="507" t="str">
        <f>IF(ROSTER!C$12="","",ROSTER!C$12)</f>
        <v>Devry</v>
      </c>
      <c r="D645" s="508"/>
      <c r="E645" s="509"/>
      <c r="F645" s="511">
        <f>IF(E645="y",1,IF(E645="S",1,0))</f>
        <v>0</v>
      </c>
      <c r="G645" s="513">
        <f>IF(E645="S",1,0)</f>
        <v>0</v>
      </c>
      <c r="H645" s="515"/>
      <c r="I645" s="516"/>
      <c r="J645" s="519"/>
      <c r="K645" s="520"/>
      <c r="L645" s="523"/>
      <c r="M645" s="524"/>
      <c r="N645" s="537">
        <f>L645+J645</f>
        <v>0</v>
      </c>
      <c r="O645" s="538"/>
      <c r="P645" s="519"/>
      <c r="Q645" s="520"/>
      <c r="R645" s="523"/>
      <c r="S645" s="524"/>
      <c r="T645" s="527">
        <f t="shared" ref="T645" si="571">R645-P645</f>
        <v>0</v>
      </c>
      <c r="U645" s="528"/>
      <c r="V645" s="531"/>
      <c r="W645" s="516"/>
      <c r="X645" s="519">
        <v>2</v>
      </c>
      <c r="Y645" s="516"/>
      <c r="Z645" s="519"/>
      <c r="AA645" s="516"/>
      <c r="AB645" s="519"/>
      <c r="AC645" s="520"/>
      <c r="AD645" s="523"/>
      <c r="AE645" s="524"/>
      <c r="AF645" s="533">
        <f>IF(AB645=0,0,(AD645/AB645)*100)</f>
        <v>0</v>
      </c>
      <c r="AG645" s="534"/>
      <c r="AH645" s="519"/>
      <c r="AI645" s="520"/>
      <c r="AJ645" s="523"/>
      <c r="AK645" s="524"/>
      <c r="AL645" s="527">
        <f>IF(AH645=0,0,(AJ645/AH645)*100)</f>
        <v>0</v>
      </c>
      <c r="AM645" s="528"/>
      <c r="AN645" s="519">
        <v>4</v>
      </c>
      <c r="AO645" s="520"/>
      <c r="AP645" s="523">
        <v>1</v>
      </c>
      <c r="AQ645" s="524"/>
      <c r="AR645" s="527">
        <f>IF(AN645=0,0,(AP645/AN645)*100)</f>
        <v>25</v>
      </c>
      <c r="AS645" s="528"/>
      <c r="AT645" s="541">
        <f>AB645+AH645+AN645</f>
        <v>4</v>
      </c>
      <c r="AU645" s="542"/>
      <c r="AV645" s="545">
        <f>AD645+AJ645+AP645</f>
        <v>1</v>
      </c>
      <c r="AW645" s="546"/>
      <c r="AX645" s="527">
        <f>IF(AT645=0,0,(AV645/AT645)*100)</f>
        <v>25</v>
      </c>
      <c r="AY645" s="528"/>
      <c r="AZ645" s="519"/>
      <c r="BA645" s="520"/>
      <c r="BB645" s="523"/>
      <c r="BC645" s="524"/>
      <c r="BD645" s="527">
        <f>IF(AZ645=0,0,(BB645/AZ645)*100)</f>
        <v>0</v>
      </c>
      <c r="BE645" s="528"/>
      <c r="BF645" s="541">
        <f>AT645+AZ645</f>
        <v>4</v>
      </c>
      <c r="BG645" s="542"/>
      <c r="BH645" s="545">
        <f>AV645+BB645</f>
        <v>1</v>
      </c>
      <c r="BI645" s="546"/>
      <c r="BJ645" s="527">
        <f>IF(BF645=0,0,(BH645/BF645)*100)</f>
        <v>25</v>
      </c>
      <c r="BK645" s="528"/>
      <c r="BL645" s="549">
        <f>(AD645*2)+(AJ645*2)+(AP645*3)+BB645</f>
        <v>3</v>
      </c>
      <c r="BM645" s="550"/>
      <c r="BN645" s="551"/>
      <c r="BO645" s="501" t="e">
        <f>(BL645*BR$641)+(N645*BR$642)+(X645*BR$643)+(R645*BR$644)+(V645*BR$645)+(Z645*BR$646)</f>
        <v>#REF!</v>
      </c>
      <c r="BP645" s="501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06"/>
      <c r="C646" s="503" t="str">
        <f>IF(ROSTER!D$12="","",ROSTER!D$12)</f>
        <v>Millett</v>
      </c>
      <c r="D646" s="504"/>
      <c r="E646" s="510"/>
      <c r="F646" s="512"/>
      <c r="G646" s="514"/>
      <c r="H646" s="517"/>
      <c r="I646" s="518"/>
      <c r="J646" s="521"/>
      <c r="K646" s="522"/>
      <c r="L646" s="525"/>
      <c r="M646" s="526"/>
      <c r="N646" s="539" t="s">
        <v>14</v>
      </c>
      <c r="O646" s="540"/>
      <c r="P646" s="521"/>
      <c r="Q646" s="522"/>
      <c r="R646" s="525"/>
      <c r="S646" s="526"/>
      <c r="T646" s="529"/>
      <c r="U646" s="530"/>
      <c r="V646" s="532"/>
      <c r="W646" s="518"/>
      <c r="X646" s="521"/>
      <c r="Y646" s="518"/>
      <c r="Z646" s="521"/>
      <c r="AA646" s="518"/>
      <c r="AB646" s="521"/>
      <c r="AC646" s="522"/>
      <c r="AD646" s="525"/>
      <c r="AE646" s="526"/>
      <c r="AF646" s="535"/>
      <c r="AG646" s="536"/>
      <c r="AH646" s="521"/>
      <c r="AI646" s="522"/>
      <c r="AJ646" s="525"/>
      <c r="AK646" s="526"/>
      <c r="AL646" s="529"/>
      <c r="AM646" s="530"/>
      <c r="AN646" s="521"/>
      <c r="AO646" s="522"/>
      <c r="AP646" s="525"/>
      <c r="AQ646" s="526"/>
      <c r="AR646" s="529"/>
      <c r="AS646" s="530"/>
      <c r="AT646" s="543"/>
      <c r="AU646" s="544"/>
      <c r="AV646" s="547"/>
      <c r="AW646" s="548"/>
      <c r="AX646" s="529"/>
      <c r="AY646" s="530"/>
      <c r="AZ646" s="521"/>
      <c r="BA646" s="522"/>
      <c r="BB646" s="525"/>
      <c r="BC646" s="526"/>
      <c r="BD646" s="529"/>
      <c r="BE646" s="530"/>
      <c r="BF646" s="543"/>
      <c r="BG646" s="544"/>
      <c r="BH646" s="547"/>
      <c r="BI646" s="548"/>
      <c r="BJ646" s="529"/>
      <c r="BK646" s="530"/>
      <c r="BL646" s="552"/>
      <c r="BM646" s="553"/>
      <c r="BN646" s="554"/>
      <c r="BO646" s="502"/>
      <c r="BP646" s="502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05" t="str">
        <f>IF(ROSTER!B14="","",ROSTER!B14)</f>
        <v>5</v>
      </c>
      <c r="C647" s="507" t="str">
        <f>IF(ROSTER!C$14="","",ROSTER!C$14)</f>
        <v>Maria</v>
      </c>
      <c r="D647" s="508"/>
      <c r="E647" s="509"/>
      <c r="F647" s="511">
        <f>IF(E647="y",1,IF(E647="S",1,0))</f>
        <v>0</v>
      </c>
      <c r="G647" s="513">
        <f>IF(E647="S",1,0)</f>
        <v>0</v>
      </c>
      <c r="H647" s="515"/>
      <c r="I647" s="516"/>
      <c r="J647" s="519">
        <v>1</v>
      </c>
      <c r="K647" s="520"/>
      <c r="L647" s="523"/>
      <c r="M647" s="524"/>
      <c r="N647" s="537">
        <f>L647+J647</f>
        <v>1</v>
      </c>
      <c r="O647" s="538"/>
      <c r="P647" s="519">
        <v>1</v>
      </c>
      <c r="Q647" s="520"/>
      <c r="R647" s="523">
        <v>1</v>
      </c>
      <c r="S647" s="524"/>
      <c r="T647" s="527">
        <f t="shared" ref="T647" si="572">R647-P647</f>
        <v>0</v>
      </c>
      <c r="U647" s="528"/>
      <c r="V647" s="531"/>
      <c r="W647" s="516"/>
      <c r="X647" s="519">
        <v>5</v>
      </c>
      <c r="Y647" s="516"/>
      <c r="Z647" s="519"/>
      <c r="AA647" s="516"/>
      <c r="AB647" s="519"/>
      <c r="AC647" s="520"/>
      <c r="AD647" s="523"/>
      <c r="AE647" s="524"/>
      <c r="AF647" s="533">
        <f>IF(AB647=0,0,(AD647/AB647)*100)</f>
        <v>0</v>
      </c>
      <c r="AG647" s="534"/>
      <c r="AH647" s="519">
        <v>6</v>
      </c>
      <c r="AI647" s="520"/>
      <c r="AJ647" s="523">
        <v>2</v>
      </c>
      <c r="AK647" s="524"/>
      <c r="AL647" s="527">
        <f>IF(AH647=0,0,(AJ647/AH647)*100)</f>
        <v>33.333333333333329</v>
      </c>
      <c r="AM647" s="528"/>
      <c r="AN647" s="519">
        <v>1</v>
      </c>
      <c r="AO647" s="520"/>
      <c r="AP647" s="523">
        <v>0</v>
      </c>
      <c r="AQ647" s="524"/>
      <c r="AR647" s="527">
        <f>IF(AN647=0,0,(AP647/AN647)*100)</f>
        <v>0</v>
      </c>
      <c r="AS647" s="528"/>
      <c r="AT647" s="541">
        <f>AB647+AH647+AN647</f>
        <v>7</v>
      </c>
      <c r="AU647" s="542"/>
      <c r="AV647" s="545">
        <f>AD647+AJ647+AP647</f>
        <v>2</v>
      </c>
      <c r="AW647" s="546"/>
      <c r="AX647" s="527">
        <f>IF(AT647=0,0,(AV647/AT647)*100)</f>
        <v>28.571428571428569</v>
      </c>
      <c r="AY647" s="528"/>
      <c r="AZ647" s="519"/>
      <c r="BA647" s="520"/>
      <c r="BB647" s="523"/>
      <c r="BC647" s="524"/>
      <c r="BD647" s="527">
        <f>IF(AZ647=0,0,(BB647/AZ647)*100)</f>
        <v>0</v>
      </c>
      <c r="BE647" s="528"/>
      <c r="BF647" s="541">
        <f>AT647+AZ647</f>
        <v>7</v>
      </c>
      <c r="BG647" s="542"/>
      <c r="BH647" s="545">
        <f>AV647+BB647</f>
        <v>2</v>
      </c>
      <c r="BI647" s="546"/>
      <c r="BJ647" s="527">
        <f>IF(BF647=0,0,(BH647/BF647)*100)</f>
        <v>28.571428571428569</v>
      </c>
      <c r="BK647" s="528"/>
      <c r="BL647" s="549">
        <f>(AD647*2)+(AJ647*2)+(AP647*3)+BB647</f>
        <v>4</v>
      </c>
      <c r="BM647" s="550"/>
      <c r="BN647" s="551"/>
      <c r="BO647" s="501" t="e">
        <f>(BL647*BR$641)+(N647*BR$642)+(X647*BR$643)+(R647*BR$644)+(V647*BR$645)+(Z647*BR$646)</f>
        <v>#REF!</v>
      </c>
      <c r="BP647" s="501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06"/>
      <c r="C648" s="503" t="str">
        <f>IF(ROSTER!D$14="","",ROSTER!D$14)</f>
        <v>Albiero</v>
      </c>
      <c r="D648" s="504"/>
      <c r="E648" s="510"/>
      <c r="F648" s="512"/>
      <c r="G648" s="514"/>
      <c r="H648" s="517"/>
      <c r="I648" s="518"/>
      <c r="J648" s="521"/>
      <c r="K648" s="522"/>
      <c r="L648" s="525"/>
      <c r="M648" s="526"/>
      <c r="N648" s="539" t="s">
        <v>14</v>
      </c>
      <c r="O648" s="540"/>
      <c r="P648" s="521"/>
      <c r="Q648" s="522"/>
      <c r="R648" s="525"/>
      <c r="S648" s="526"/>
      <c r="T648" s="529"/>
      <c r="U648" s="530"/>
      <c r="V648" s="532"/>
      <c r="W648" s="518"/>
      <c r="X648" s="521"/>
      <c r="Y648" s="518"/>
      <c r="Z648" s="521"/>
      <c r="AA648" s="518"/>
      <c r="AB648" s="521"/>
      <c r="AC648" s="522"/>
      <c r="AD648" s="525"/>
      <c r="AE648" s="526"/>
      <c r="AF648" s="535"/>
      <c r="AG648" s="536"/>
      <c r="AH648" s="521"/>
      <c r="AI648" s="522"/>
      <c r="AJ648" s="525"/>
      <c r="AK648" s="526"/>
      <c r="AL648" s="529"/>
      <c r="AM648" s="530"/>
      <c r="AN648" s="521"/>
      <c r="AO648" s="522"/>
      <c r="AP648" s="525"/>
      <c r="AQ648" s="526"/>
      <c r="AR648" s="529"/>
      <c r="AS648" s="530"/>
      <c r="AT648" s="543"/>
      <c r="AU648" s="544"/>
      <c r="AV648" s="547"/>
      <c r="AW648" s="548"/>
      <c r="AX648" s="529"/>
      <c r="AY648" s="530"/>
      <c r="AZ648" s="521"/>
      <c r="BA648" s="522"/>
      <c r="BB648" s="525"/>
      <c r="BC648" s="526"/>
      <c r="BD648" s="529"/>
      <c r="BE648" s="530"/>
      <c r="BF648" s="543"/>
      <c r="BG648" s="544"/>
      <c r="BH648" s="547"/>
      <c r="BI648" s="548"/>
      <c r="BJ648" s="529"/>
      <c r="BK648" s="530"/>
      <c r="BL648" s="552"/>
      <c r="BM648" s="553"/>
      <c r="BN648" s="554"/>
      <c r="BO648" s="502"/>
      <c r="BP648" s="502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05" t="str">
        <f>IF(ROSTER!B16="","",ROSTER!B16)</f>
        <v>10</v>
      </c>
      <c r="C649" s="507" t="str">
        <f>IF(ROSTER!C$16="","",ROSTER!C$16)</f>
        <v>Tegan</v>
      </c>
      <c r="D649" s="508"/>
      <c r="E649" s="509"/>
      <c r="F649" s="511">
        <f>IF(E649="y",1,IF(E649="S",1,0))</f>
        <v>0</v>
      </c>
      <c r="G649" s="513">
        <f>IF(E649="S",1,0)</f>
        <v>0</v>
      </c>
      <c r="H649" s="515"/>
      <c r="I649" s="516"/>
      <c r="J649" s="519">
        <v>2</v>
      </c>
      <c r="K649" s="520"/>
      <c r="L649" s="523">
        <v>2</v>
      </c>
      <c r="M649" s="524"/>
      <c r="N649" s="537">
        <f>L649+J649</f>
        <v>4</v>
      </c>
      <c r="O649" s="538"/>
      <c r="P649" s="519">
        <v>0</v>
      </c>
      <c r="Q649" s="520"/>
      <c r="R649" s="523">
        <v>1</v>
      </c>
      <c r="S649" s="524"/>
      <c r="T649" s="527">
        <f t="shared" ref="T649" si="573">R649-P649</f>
        <v>1</v>
      </c>
      <c r="U649" s="528"/>
      <c r="V649" s="531"/>
      <c r="W649" s="516"/>
      <c r="X649" s="519">
        <v>3</v>
      </c>
      <c r="Y649" s="516"/>
      <c r="Z649" s="519"/>
      <c r="AA649" s="516"/>
      <c r="AB649" s="519"/>
      <c r="AC649" s="520"/>
      <c r="AD649" s="523"/>
      <c r="AE649" s="524"/>
      <c r="AF649" s="533">
        <f>IF(AB649=0,0,(AD649/AB649)*100)</f>
        <v>0</v>
      </c>
      <c r="AG649" s="534"/>
      <c r="AH649" s="519">
        <v>3</v>
      </c>
      <c r="AI649" s="520"/>
      <c r="AJ649" s="523">
        <v>2</v>
      </c>
      <c r="AK649" s="524"/>
      <c r="AL649" s="527">
        <f>IF(AH649=0,0,(AJ649/AH649)*100)</f>
        <v>66.666666666666657</v>
      </c>
      <c r="AM649" s="528"/>
      <c r="AN649" s="519">
        <v>6</v>
      </c>
      <c r="AO649" s="520"/>
      <c r="AP649" s="523">
        <v>1</v>
      </c>
      <c r="AQ649" s="524"/>
      <c r="AR649" s="527">
        <f>IF(AN649=0,0,(AP649/AN649)*100)</f>
        <v>16.666666666666664</v>
      </c>
      <c r="AS649" s="528"/>
      <c r="AT649" s="541">
        <f>AB649+AH649+AN649</f>
        <v>9</v>
      </c>
      <c r="AU649" s="542"/>
      <c r="AV649" s="545">
        <f>AD649+AJ649+AP649</f>
        <v>3</v>
      </c>
      <c r="AW649" s="546"/>
      <c r="AX649" s="527">
        <f>IF(AT649=0,0,(AV649/AT649)*100)</f>
        <v>33.333333333333329</v>
      </c>
      <c r="AY649" s="528"/>
      <c r="AZ649" s="519"/>
      <c r="BA649" s="520"/>
      <c r="BB649" s="523"/>
      <c r="BC649" s="524"/>
      <c r="BD649" s="527">
        <f>IF(AZ649=0,0,(BB649/AZ649)*100)</f>
        <v>0</v>
      </c>
      <c r="BE649" s="528"/>
      <c r="BF649" s="541">
        <f>AT649+AZ649</f>
        <v>9</v>
      </c>
      <c r="BG649" s="542"/>
      <c r="BH649" s="545">
        <f>AV649+BB649</f>
        <v>3</v>
      </c>
      <c r="BI649" s="546"/>
      <c r="BJ649" s="527">
        <f>IF(BF649=0,0,(BH649/BF649)*100)</f>
        <v>33.333333333333329</v>
      </c>
      <c r="BK649" s="528"/>
      <c r="BL649" s="549">
        <f>(AD649*2)+(AJ649*2)+(AP649*3)+BB649</f>
        <v>7</v>
      </c>
      <c r="BM649" s="550"/>
      <c r="BN649" s="551"/>
      <c r="BO649" s="501" t="e">
        <f>(BL649*BR$641)+(N649*BR$642)+(X649*BR$643)+(R649*BR$644)+(V649*BR$645)+(Z649*BR$646)</f>
        <v>#REF!</v>
      </c>
      <c r="BP649" s="501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06"/>
      <c r="C650" s="503" t="str">
        <f>IF(ROSTER!D$16="","",ROSTER!D$16)</f>
        <v>Graham</v>
      </c>
      <c r="D650" s="504"/>
      <c r="E650" s="510"/>
      <c r="F650" s="512"/>
      <c r="G650" s="514"/>
      <c r="H650" s="517"/>
      <c r="I650" s="518"/>
      <c r="J650" s="521"/>
      <c r="K650" s="522"/>
      <c r="L650" s="525"/>
      <c r="M650" s="526"/>
      <c r="N650" s="539" t="s">
        <v>14</v>
      </c>
      <c r="O650" s="540"/>
      <c r="P650" s="521"/>
      <c r="Q650" s="522"/>
      <c r="R650" s="525"/>
      <c r="S650" s="526"/>
      <c r="T650" s="529"/>
      <c r="U650" s="530"/>
      <c r="V650" s="532"/>
      <c r="W650" s="518"/>
      <c r="X650" s="521"/>
      <c r="Y650" s="518"/>
      <c r="Z650" s="521"/>
      <c r="AA650" s="518"/>
      <c r="AB650" s="521"/>
      <c r="AC650" s="522"/>
      <c r="AD650" s="525"/>
      <c r="AE650" s="526"/>
      <c r="AF650" s="535"/>
      <c r="AG650" s="536"/>
      <c r="AH650" s="521"/>
      <c r="AI650" s="522"/>
      <c r="AJ650" s="525"/>
      <c r="AK650" s="526"/>
      <c r="AL650" s="529"/>
      <c r="AM650" s="530"/>
      <c r="AN650" s="521"/>
      <c r="AO650" s="522"/>
      <c r="AP650" s="525"/>
      <c r="AQ650" s="526"/>
      <c r="AR650" s="529"/>
      <c r="AS650" s="530"/>
      <c r="AT650" s="543"/>
      <c r="AU650" s="544"/>
      <c r="AV650" s="547"/>
      <c r="AW650" s="548"/>
      <c r="AX650" s="529"/>
      <c r="AY650" s="530"/>
      <c r="AZ650" s="521"/>
      <c r="BA650" s="522"/>
      <c r="BB650" s="525"/>
      <c r="BC650" s="526"/>
      <c r="BD650" s="529"/>
      <c r="BE650" s="530"/>
      <c r="BF650" s="543"/>
      <c r="BG650" s="544"/>
      <c r="BH650" s="547"/>
      <c r="BI650" s="548"/>
      <c r="BJ650" s="529"/>
      <c r="BK650" s="530"/>
      <c r="BL650" s="552"/>
      <c r="BM650" s="553"/>
      <c r="BN650" s="554"/>
      <c r="BO650" s="502"/>
      <c r="BP650" s="502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05" t="str">
        <f>IF(ROSTER!B18="","",ROSTER!B18)</f>
        <v>11</v>
      </c>
      <c r="C651" s="507" t="str">
        <f>IF(ROSTER!C$18="","",ROSTER!C$18)</f>
        <v>Kaylee</v>
      </c>
      <c r="D651" s="508"/>
      <c r="E651" s="509"/>
      <c r="F651" s="511">
        <f>IF(E651="y",1,IF(E651="S",1,0))</f>
        <v>0</v>
      </c>
      <c r="G651" s="513">
        <f>IF(E651="S",1,0)</f>
        <v>0</v>
      </c>
      <c r="H651" s="515"/>
      <c r="I651" s="516"/>
      <c r="J651" s="519"/>
      <c r="K651" s="520"/>
      <c r="L651" s="523"/>
      <c r="M651" s="524"/>
      <c r="N651" s="537">
        <f>L651+J651</f>
        <v>0</v>
      </c>
      <c r="O651" s="538"/>
      <c r="P651" s="519"/>
      <c r="Q651" s="520"/>
      <c r="R651" s="523"/>
      <c r="S651" s="524"/>
      <c r="T651" s="527">
        <f t="shared" ref="T651" si="574">R651-P651</f>
        <v>0</v>
      </c>
      <c r="U651" s="528"/>
      <c r="V651" s="531">
        <v>1</v>
      </c>
      <c r="W651" s="516"/>
      <c r="X651" s="519">
        <v>2</v>
      </c>
      <c r="Y651" s="516"/>
      <c r="Z651" s="519"/>
      <c r="AA651" s="516"/>
      <c r="AB651" s="519"/>
      <c r="AC651" s="520"/>
      <c r="AD651" s="523"/>
      <c r="AE651" s="524"/>
      <c r="AF651" s="533">
        <f>IF(AB651=0,0,(AD651/AB651)*100)</f>
        <v>0</v>
      </c>
      <c r="AG651" s="534"/>
      <c r="AH651" s="519">
        <v>3</v>
      </c>
      <c r="AI651" s="520"/>
      <c r="AJ651" s="523">
        <v>0</v>
      </c>
      <c r="AK651" s="524"/>
      <c r="AL651" s="527">
        <f>IF(AH651=0,0,(AJ651/AH651)*100)</f>
        <v>0</v>
      </c>
      <c r="AM651" s="528"/>
      <c r="AN651" s="519">
        <v>4</v>
      </c>
      <c r="AO651" s="520"/>
      <c r="AP651" s="523">
        <v>0</v>
      </c>
      <c r="AQ651" s="524"/>
      <c r="AR651" s="527">
        <f>IF(AN651=0,0,(AP651/AN651)*100)</f>
        <v>0</v>
      </c>
      <c r="AS651" s="528"/>
      <c r="AT651" s="541">
        <f>AB651+AH651+AN651</f>
        <v>7</v>
      </c>
      <c r="AU651" s="542"/>
      <c r="AV651" s="545">
        <f>AD651+AJ651+AP651</f>
        <v>0</v>
      </c>
      <c r="AW651" s="546"/>
      <c r="AX651" s="527">
        <f>IF(AT651=0,0,(AV651/AT651)*100)</f>
        <v>0</v>
      </c>
      <c r="AY651" s="528"/>
      <c r="AZ651" s="519"/>
      <c r="BA651" s="520"/>
      <c r="BB651" s="523"/>
      <c r="BC651" s="524"/>
      <c r="BD651" s="527">
        <f>IF(AZ651=0,0,(BB651/AZ651)*100)</f>
        <v>0</v>
      </c>
      <c r="BE651" s="528"/>
      <c r="BF651" s="541">
        <f>AT651+AZ651</f>
        <v>7</v>
      </c>
      <c r="BG651" s="542"/>
      <c r="BH651" s="545">
        <f>AV651+BB651</f>
        <v>0</v>
      </c>
      <c r="BI651" s="546"/>
      <c r="BJ651" s="527">
        <f>IF(BF651=0,0,(BH651/BF651)*100)</f>
        <v>0</v>
      </c>
      <c r="BK651" s="528"/>
      <c r="BL651" s="549">
        <f>(AD651*2)+(AJ651*2)+(AP651*3)+BB651</f>
        <v>0</v>
      </c>
      <c r="BM651" s="550"/>
      <c r="BN651" s="551"/>
      <c r="BO651" s="501" t="e">
        <f>(BL651*BR$641)+(N651*BR$642)+(X651*BR$643)+(R651*BR$644)+(V651*BR$645)+(Z651*BR$646)</f>
        <v>#REF!</v>
      </c>
      <c r="BP651" s="501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06"/>
      <c r="C652" s="503" t="str">
        <f>IF(ROSTER!D$18="","",ROSTER!D$18)</f>
        <v>Smiler</v>
      </c>
      <c r="D652" s="504"/>
      <c r="E652" s="510"/>
      <c r="F652" s="512"/>
      <c r="G652" s="514"/>
      <c r="H652" s="517"/>
      <c r="I652" s="518"/>
      <c r="J652" s="521"/>
      <c r="K652" s="522"/>
      <c r="L652" s="525"/>
      <c r="M652" s="526"/>
      <c r="N652" s="539"/>
      <c r="O652" s="540"/>
      <c r="P652" s="521"/>
      <c r="Q652" s="522"/>
      <c r="R652" s="525"/>
      <c r="S652" s="526"/>
      <c r="T652" s="529"/>
      <c r="U652" s="530"/>
      <c r="V652" s="532"/>
      <c r="W652" s="518"/>
      <c r="X652" s="521"/>
      <c r="Y652" s="518"/>
      <c r="Z652" s="521"/>
      <c r="AA652" s="518"/>
      <c r="AB652" s="521"/>
      <c r="AC652" s="522"/>
      <c r="AD652" s="525"/>
      <c r="AE652" s="526"/>
      <c r="AF652" s="535"/>
      <c r="AG652" s="536"/>
      <c r="AH652" s="521"/>
      <c r="AI652" s="522"/>
      <c r="AJ652" s="525"/>
      <c r="AK652" s="526"/>
      <c r="AL652" s="529"/>
      <c r="AM652" s="530"/>
      <c r="AN652" s="521"/>
      <c r="AO652" s="522"/>
      <c r="AP652" s="525"/>
      <c r="AQ652" s="526"/>
      <c r="AR652" s="529"/>
      <c r="AS652" s="530"/>
      <c r="AT652" s="543"/>
      <c r="AU652" s="544"/>
      <c r="AV652" s="547"/>
      <c r="AW652" s="548"/>
      <c r="AX652" s="529"/>
      <c r="AY652" s="530"/>
      <c r="AZ652" s="521"/>
      <c r="BA652" s="522"/>
      <c r="BB652" s="525"/>
      <c r="BC652" s="526"/>
      <c r="BD652" s="529"/>
      <c r="BE652" s="530"/>
      <c r="BF652" s="543"/>
      <c r="BG652" s="544"/>
      <c r="BH652" s="547"/>
      <c r="BI652" s="548"/>
      <c r="BJ652" s="529"/>
      <c r="BK652" s="530"/>
      <c r="BL652" s="552"/>
      <c r="BM652" s="553"/>
      <c r="BN652" s="554"/>
      <c r="BO652" s="502"/>
      <c r="BP652" s="502"/>
      <c r="BQ652" s="54"/>
      <c r="BR652" s="54"/>
      <c r="BS652" s="54"/>
    </row>
    <row r="653" spans="1:71" ht="21.75" customHeight="1" x14ac:dyDescent="0.2">
      <c r="A653" s="54"/>
      <c r="B653" s="505" t="str">
        <f>IF(ROSTER!B20="","",ROSTER!B20)</f>
        <v>12</v>
      </c>
      <c r="C653" s="507" t="str">
        <f>IF(ROSTER!C$20="","",ROSTER!C$20)</f>
        <v>Lauren</v>
      </c>
      <c r="D653" s="508"/>
      <c r="E653" s="509"/>
      <c r="F653" s="511">
        <f>IF(E653="y",1,IF(E653="S",1,0))</f>
        <v>0</v>
      </c>
      <c r="G653" s="513">
        <f>IF(E653="S",1,0)</f>
        <v>0</v>
      </c>
      <c r="H653" s="515"/>
      <c r="I653" s="516"/>
      <c r="J653" s="519">
        <v>2</v>
      </c>
      <c r="K653" s="520"/>
      <c r="L653" s="523">
        <v>2</v>
      </c>
      <c r="M653" s="524"/>
      <c r="N653" s="537">
        <f>L653+J653</f>
        <v>4</v>
      </c>
      <c r="O653" s="538"/>
      <c r="P653" s="519">
        <v>1</v>
      </c>
      <c r="Q653" s="520"/>
      <c r="R653" s="523">
        <v>0</v>
      </c>
      <c r="S653" s="524"/>
      <c r="T653" s="527">
        <f t="shared" ref="T653" si="575">R653-P653</f>
        <v>-1</v>
      </c>
      <c r="U653" s="528"/>
      <c r="V653" s="531"/>
      <c r="W653" s="516"/>
      <c r="X653" s="519">
        <v>2</v>
      </c>
      <c r="Y653" s="516"/>
      <c r="Z653" s="519"/>
      <c r="AA653" s="516"/>
      <c r="AB653" s="519"/>
      <c r="AC653" s="520"/>
      <c r="AD653" s="523"/>
      <c r="AE653" s="524"/>
      <c r="AF653" s="533">
        <f>IF(AB653=0,0,(AD653/AB653)*100)</f>
        <v>0</v>
      </c>
      <c r="AG653" s="534"/>
      <c r="AH653" s="519">
        <v>10</v>
      </c>
      <c r="AI653" s="520"/>
      <c r="AJ653" s="523">
        <v>3</v>
      </c>
      <c r="AK653" s="524"/>
      <c r="AL653" s="527">
        <f>IF(AH653=0,0,(AJ653/AH653)*100)</f>
        <v>30</v>
      </c>
      <c r="AM653" s="528"/>
      <c r="AN653" s="519"/>
      <c r="AO653" s="520"/>
      <c r="AP653" s="523"/>
      <c r="AQ653" s="524"/>
      <c r="AR653" s="527">
        <f>IF(AN653=0,0,(AP653/AN653)*100)</f>
        <v>0</v>
      </c>
      <c r="AS653" s="528"/>
      <c r="AT653" s="541">
        <f>AB653+AH653+AN653</f>
        <v>10</v>
      </c>
      <c r="AU653" s="542"/>
      <c r="AV653" s="545">
        <f>AD653+AJ653+AP653</f>
        <v>3</v>
      </c>
      <c r="AW653" s="546"/>
      <c r="AX653" s="527">
        <f>IF(AT653=0,0,(AV653/AT653)*100)</f>
        <v>30</v>
      </c>
      <c r="AY653" s="528"/>
      <c r="AZ653" s="519"/>
      <c r="BA653" s="520"/>
      <c r="BB653" s="523"/>
      <c r="BC653" s="524"/>
      <c r="BD653" s="527">
        <f>IF(AZ653=0,0,(BB653/AZ653)*100)</f>
        <v>0</v>
      </c>
      <c r="BE653" s="528"/>
      <c r="BF653" s="541">
        <f>AT653+AZ653</f>
        <v>10</v>
      </c>
      <c r="BG653" s="542"/>
      <c r="BH653" s="545">
        <f>AV653+BB653</f>
        <v>3</v>
      </c>
      <c r="BI653" s="546"/>
      <c r="BJ653" s="527">
        <f>IF(BF653=0,0,(BH653/BF653)*100)</f>
        <v>30</v>
      </c>
      <c r="BK653" s="528"/>
      <c r="BL653" s="549">
        <f>(AD653*2)+(AJ653*2)+(AP653*3)+BB653</f>
        <v>6</v>
      </c>
      <c r="BM653" s="550"/>
      <c r="BN653" s="551"/>
      <c r="BO653" s="501" t="e">
        <f>(BL653*BR$641)+(N653*BR$642)+(X653*BR$643)+(R653*BR$644)+(V653*BR$645)+(Z653*BR$646)</f>
        <v>#REF!</v>
      </c>
      <c r="BP653" s="501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06"/>
      <c r="C654" s="503" t="str">
        <f>IF(ROSTER!D$20="","",ROSTER!D$20)</f>
        <v>Gustin</v>
      </c>
      <c r="D654" s="504"/>
      <c r="E654" s="510"/>
      <c r="F654" s="512"/>
      <c r="G654" s="514"/>
      <c r="H654" s="517"/>
      <c r="I654" s="518"/>
      <c r="J654" s="521"/>
      <c r="K654" s="522"/>
      <c r="L654" s="525"/>
      <c r="M654" s="526"/>
      <c r="N654" s="539" t="s">
        <v>14</v>
      </c>
      <c r="O654" s="540"/>
      <c r="P654" s="521"/>
      <c r="Q654" s="522"/>
      <c r="R654" s="525"/>
      <c r="S654" s="526"/>
      <c r="T654" s="529"/>
      <c r="U654" s="530"/>
      <c r="V654" s="532"/>
      <c r="W654" s="518"/>
      <c r="X654" s="521"/>
      <c r="Y654" s="518"/>
      <c r="Z654" s="521"/>
      <c r="AA654" s="518"/>
      <c r="AB654" s="521"/>
      <c r="AC654" s="522"/>
      <c r="AD654" s="525"/>
      <c r="AE654" s="526"/>
      <c r="AF654" s="535"/>
      <c r="AG654" s="536"/>
      <c r="AH654" s="521"/>
      <c r="AI654" s="522"/>
      <c r="AJ654" s="525"/>
      <c r="AK654" s="526"/>
      <c r="AL654" s="529"/>
      <c r="AM654" s="530"/>
      <c r="AN654" s="521"/>
      <c r="AO654" s="522"/>
      <c r="AP654" s="525"/>
      <c r="AQ654" s="526"/>
      <c r="AR654" s="529"/>
      <c r="AS654" s="530"/>
      <c r="AT654" s="543"/>
      <c r="AU654" s="544"/>
      <c r="AV654" s="547"/>
      <c r="AW654" s="548"/>
      <c r="AX654" s="529"/>
      <c r="AY654" s="530"/>
      <c r="AZ654" s="521"/>
      <c r="BA654" s="522"/>
      <c r="BB654" s="525"/>
      <c r="BC654" s="526"/>
      <c r="BD654" s="529"/>
      <c r="BE654" s="530"/>
      <c r="BF654" s="543"/>
      <c r="BG654" s="544"/>
      <c r="BH654" s="547"/>
      <c r="BI654" s="548"/>
      <c r="BJ654" s="529"/>
      <c r="BK654" s="530"/>
      <c r="BL654" s="552"/>
      <c r="BM654" s="553"/>
      <c r="BN654" s="554"/>
      <c r="BO654" s="502"/>
      <c r="BP654" s="502"/>
      <c r="BQ654" s="54"/>
      <c r="BR654" s="54"/>
      <c r="BS654" s="54"/>
    </row>
    <row r="655" spans="1:71" ht="21.75" customHeight="1" x14ac:dyDescent="0.2">
      <c r="A655" s="54"/>
      <c r="B655" s="505" t="str">
        <f>IF(ROSTER!B22="","",ROSTER!B22)</f>
        <v>13</v>
      </c>
      <c r="C655" s="507" t="str">
        <f>IF(ROSTER!C$22="","",ROSTER!C$22)</f>
        <v>Paisley</v>
      </c>
      <c r="D655" s="508"/>
      <c r="E655" s="509"/>
      <c r="F655" s="511">
        <f>IF(E655="y",1,IF(E655="S",1,0))</f>
        <v>0</v>
      </c>
      <c r="G655" s="513">
        <f>IF(E655="S",1,0)</f>
        <v>0</v>
      </c>
      <c r="H655" s="515"/>
      <c r="I655" s="516"/>
      <c r="J655" s="519">
        <v>1</v>
      </c>
      <c r="K655" s="520"/>
      <c r="L655" s="523">
        <v>4</v>
      </c>
      <c r="M655" s="524"/>
      <c r="N655" s="537">
        <f>L655+J655</f>
        <v>5</v>
      </c>
      <c r="O655" s="538"/>
      <c r="P655" s="519">
        <v>3</v>
      </c>
      <c r="Q655" s="520"/>
      <c r="R655" s="523">
        <v>1</v>
      </c>
      <c r="S655" s="524"/>
      <c r="T655" s="527">
        <f t="shared" ref="T655" si="576">R655-P655</f>
        <v>-2</v>
      </c>
      <c r="U655" s="528"/>
      <c r="V655" s="531"/>
      <c r="W655" s="516"/>
      <c r="X655" s="519">
        <v>1</v>
      </c>
      <c r="Y655" s="516"/>
      <c r="Z655" s="519"/>
      <c r="AA655" s="516"/>
      <c r="AB655" s="519"/>
      <c r="AC655" s="520"/>
      <c r="AD655" s="523"/>
      <c r="AE655" s="524"/>
      <c r="AF655" s="533">
        <f>IF(AB655=0,0,(AD655/AB655)*100)</f>
        <v>0</v>
      </c>
      <c r="AG655" s="534"/>
      <c r="AH655" s="519">
        <v>6</v>
      </c>
      <c r="AI655" s="520"/>
      <c r="AJ655" s="523">
        <v>3</v>
      </c>
      <c r="AK655" s="524"/>
      <c r="AL655" s="527">
        <f>IF(AH655=0,0,(AJ655/AH655)*100)</f>
        <v>50</v>
      </c>
      <c r="AM655" s="528"/>
      <c r="AN655" s="519">
        <v>5</v>
      </c>
      <c r="AO655" s="520"/>
      <c r="AP655" s="523">
        <v>0</v>
      </c>
      <c r="AQ655" s="524"/>
      <c r="AR655" s="527">
        <f>IF(AN655=0,0,(AP655/AN655)*100)</f>
        <v>0</v>
      </c>
      <c r="AS655" s="528"/>
      <c r="AT655" s="541">
        <f>AB655+AH655+AN655</f>
        <v>11</v>
      </c>
      <c r="AU655" s="542"/>
      <c r="AV655" s="545">
        <f>AD655+AJ655+AP655</f>
        <v>3</v>
      </c>
      <c r="AW655" s="546"/>
      <c r="AX655" s="527">
        <f>IF(AT655=0,0,(AV655/AT655)*100)</f>
        <v>27.27272727272727</v>
      </c>
      <c r="AY655" s="528"/>
      <c r="AZ655" s="519"/>
      <c r="BA655" s="520"/>
      <c r="BB655" s="523"/>
      <c r="BC655" s="524"/>
      <c r="BD655" s="527">
        <f>IF(AZ655=0,0,(BB655/AZ655)*100)</f>
        <v>0</v>
      </c>
      <c r="BE655" s="528"/>
      <c r="BF655" s="541">
        <f>AT655+AZ655</f>
        <v>11</v>
      </c>
      <c r="BG655" s="542"/>
      <c r="BH655" s="545">
        <f>AV655+BB655</f>
        <v>3</v>
      </c>
      <c r="BI655" s="546"/>
      <c r="BJ655" s="527">
        <f>IF(BF655=0,0,(BH655/BF655)*100)</f>
        <v>27.27272727272727</v>
      </c>
      <c r="BK655" s="528"/>
      <c r="BL655" s="549">
        <f>(AD655*2)+(AJ655*2)+(AP655*3)+BB655</f>
        <v>6</v>
      </c>
      <c r="BM655" s="550"/>
      <c r="BN655" s="551"/>
      <c r="BO655" s="501" t="e">
        <f>(BL655*BR$641)+(N655*BR$642)+(X655*BR$643)+(R655*BR$644)+(V655*BR$645)+(Z655*BR$646)</f>
        <v>#REF!</v>
      </c>
      <c r="BP655" s="501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06"/>
      <c r="C656" s="503" t="str">
        <f>IF(ROSTER!D$22="","",ROSTER!D$22)</f>
        <v>Harding</v>
      </c>
      <c r="D656" s="504"/>
      <c r="E656" s="510"/>
      <c r="F656" s="512"/>
      <c r="G656" s="514"/>
      <c r="H656" s="517"/>
      <c r="I656" s="518"/>
      <c r="J656" s="521"/>
      <c r="K656" s="522"/>
      <c r="L656" s="525"/>
      <c r="M656" s="526"/>
      <c r="N656" s="539" t="s">
        <v>14</v>
      </c>
      <c r="O656" s="540"/>
      <c r="P656" s="521"/>
      <c r="Q656" s="522"/>
      <c r="R656" s="525"/>
      <c r="S656" s="526"/>
      <c r="T656" s="529"/>
      <c r="U656" s="530"/>
      <c r="V656" s="532"/>
      <c r="W656" s="518"/>
      <c r="X656" s="521"/>
      <c r="Y656" s="518"/>
      <c r="Z656" s="521"/>
      <c r="AA656" s="518"/>
      <c r="AB656" s="521"/>
      <c r="AC656" s="522"/>
      <c r="AD656" s="525"/>
      <c r="AE656" s="526"/>
      <c r="AF656" s="535"/>
      <c r="AG656" s="536"/>
      <c r="AH656" s="521"/>
      <c r="AI656" s="522"/>
      <c r="AJ656" s="525"/>
      <c r="AK656" s="526"/>
      <c r="AL656" s="529"/>
      <c r="AM656" s="530"/>
      <c r="AN656" s="521"/>
      <c r="AO656" s="522"/>
      <c r="AP656" s="525"/>
      <c r="AQ656" s="526"/>
      <c r="AR656" s="529"/>
      <c r="AS656" s="530"/>
      <c r="AT656" s="543"/>
      <c r="AU656" s="544"/>
      <c r="AV656" s="547"/>
      <c r="AW656" s="548"/>
      <c r="AX656" s="529"/>
      <c r="AY656" s="530"/>
      <c r="AZ656" s="521"/>
      <c r="BA656" s="522"/>
      <c r="BB656" s="525"/>
      <c r="BC656" s="526"/>
      <c r="BD656" s="529"/>
      <c r="BE656" s="530"/>
      <c r="BF656" s="543"/>
      <c r="BG656" s="544"/>
      <c r="BH656" s="547"/>
      <c r="BI656" s="548"/>
      <c r="BJ656" s="529"/>
      <c r="BK656" s="530"/>
      <c r="BL656" s="552"/>
      <c r="BM656" s="553"/>
      <c r="BN656" s="554"/>
      <c r="BO656" s="502"/>
      <c r="BP656" s="502"/>
      <c r="BQ656" s="54"/>
      <c r="BR656" s="54"/>
      <c r="BS656" s="54"/>
    </row>
    <row r="657" spans="1:71" ht="21.75" customHeight="1" x14ac:dyDescent="0.2">
      <c r="A657" s="54"/>
      <c r="B657" s="505" t="str">
        <f>IF(ROSTER!B24="","",ROSTER!B24)</f>
        <v>22</v>
      </c>
      <c r="C657" s="507" t="str">
        <f>IF(ROSTER!C$24="","",ROSTER!C$24)</f>
        <v>Sara</v>
      </c>
      <c r="D657" s="508"/>
      <c r="E657" s="509"/>
      <c r="F657" s="511">
        <f>IF(E657="y",1,IF(E657="S",1,0))</f>
        <v>0</v>
      </c>
      <c r="G657" s="513">
        <f>IF(E657="S",1,0)</f>
        <v>0</v>
      </c>
      <c r="H657" s="515"/>
      <c r="I657" s="516"/>
      <c r="J657" s="519">
        <v>3</v>
      </c>
      <c r="K657" s="520"/>
      <c r="L657" s="523">
        <v>3</v>
      </c>
      <c r="M657" s="524"/>
      <c r="N657" s="537">
        <f>L657+J657</f>
        <v>6</v>
      </c>
      <c r="O657" s="538"/>
      <c r="P657" s="519">
        <v>1</v>
      </c>
      <c r="Q657" s="520"/>
      <c r="R657" s="523">
        <v>0</v>
      </c>
      <c r="S657" s="524"/>
      <c r="T657" s="527">
        <f t="shared" ref="T657" si="577">R657-P657</f>
        <v>-1</v>
      </c>
      <c r="U657" s="528"/>
      <c r="V657" s="531">
        <v>5</v>
      </c>
      <c r="W657" s="516"/>
      <c r="X657" s="519">
        <v>1</v>
      </c>
      <c r="Y657" s="516"/>
      <c r="Z657" s="519"/>
      <c r="AA657" s="516"/>
      <c r="AB657" s="519"/>
      <c r="AC657" s="520"/>
      <c r="AD657" s="523"/>
      <c r="AE657" s="524"/>
      <c r="AF657" s="533">
        <f>IF(AB657=0,0,(AD657/AB657)*100)</f>
        <v>0</v>
      </c>
      <c r="AG657" s="534"/>
      <c r="AH657" s="519">
        <v>10</v>
      </c>
      <c r="AI657" s="520"/>
      <c r="AJ657" s="523">
        <v>7</v>
      </c>
      <c r="AK657" s="524"/>
      <c r="AL657" s="527">
        <f>IF(AH657=0,0,(AJ657/AH657)*100)</f>
        <v>70</v>
      </c>
      <c r="AM657" s="528"/>
      <c r="AN657" s="519"/>
      <c r="AO657" s="520"/>
      <c r="AP657" s="523"/>
      <c r="AQ657" s="524"/>
      <c r="AR657" s="527">
        <f>IF(AN657=0,0,(AP657/AN657)*100)</f>
        <v>0</v>
      </c>
      <c r="AS657" s="528"/>
      <c r="AT657" s="541">
        <f>AB657+AH657+AN657</f>
        <v>10</v>
      </c>
      <c r="AU657" s="542"/>
      <c r="AV657" s="545">
        <f>AD657+AJ657+AP657</f>
        <v>7</v>
      </c>
      <c r="AW657" s="546"/>
      <c r="AX657" s="527">
        <f>IF(AT657=0,0,(AV657/AT657)*100)</f>
        <v>70</v>
      </c>
      <c r="AY657" s="528"/>
      <c r="AZ657" s="519"/>
      <c r="BA657" s="520"/>
      <c r="BB657" s="523"/>
      <c r="BC657" s="524"/>
      <c r="BD657" s="527">
        <f>IF(AZ657=0,0,(BB657/AZ657)*100)</f>
        <v>0</v>
      </c>
      <c r="BE657" s="528"/>
      <c r="BF657" s="541">
        <f>AT657+AZ657</f>
        <v>10</v>
      </c>
      <c r="BG657" s="542"/>
      <c r="BH657" s="545">
        <f>AV657+BB657</f>
        <v>7</v>
      </c>
      <c r="BI657" s="546"/>
      <c r="BJ657" s="527">
        <f>IF(BF657=0,0,(BH657/BF657)*100)</f>
        <v>70</v>
      </c>
      <c r="BK657" s="528"/>
      <c r="BL657" s="549">
        <f>(AD657*2)+(AJ657*2)+(AP657*3)+BB657</f>
        <v>14</v>
      </c>
      <c r="BM657" s="550"/>
      <c r="BN657" s="551"/>
      <c r="BO657" s="501" t="e">
        <f>(BL657*BR$641)+(N657*BR$642)+(X657*BR$643)+(R657*BR$644)+(V657*BR$645)+(Z657*BR$646)</f>
        <v>#REF!</v>
      </c>
      <c r="BP657" s="501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06"/>
      <c r="C658" s="503" t="str">
        <f>IF(ROSTER!D$24="","",ROSTER!D$24)</f>
        <v>Hamson</v>
      </c>
      <c r="D658" s="504"/>
      <c r="E658" s="510"/>
      <c r="F658" s="512"/>
      <c r="G658" s="514"/>
      <c r="H658" s="517"/>
      <c r="I658" s="518"/>
      <c r="J658" s="521"/>
      <c r="K658" s="522"/>
      <c r="L658" s="525"/>
      <c r="M658" s="526"/>
      <c r="N658" s="539" t="s">
        <v>14</v>
      </c>
      <c r="O658" s="540"/>
      <c r="P658" s="521"/>
      <c r="Q658" s="522"/>
      <c r="R658" s="525"/>
      <c r="S658" s="526"/>
      <c r="T658" s="529"/>
      <c r="U658" s="530"/>
      <c r="V658" s="532"/>
      <c r="W658" s="518"/>
      <c r="X658" s="521"/>
      <c r="Y658" s="518"/>
      <c r="Z658" s="521"/>
      <c r="AA658" s="518"/>
      <c r="AB658" s="521"/>
      <c r="AC658" s="522"/>
      <c r="AD658" s="525"/>
      <c r="AE658" s="526"/>
      <c r="AF658" s="535"/>
      <c r="AG658" s="536"/>
      <c r="AH658" s="521"/>
      <c r="AI658" s="522"/>
      <c r="AJ658" s="525"/>
      <c r="AK658" s="526"/>
      <c r="AL658" s="529"/>
      <c r="AM658" s="530"/>
      <c r="AN658" s="521"/>
      <c r="AO658" s="522"/>
      <c r="AP658" s="525"/>
      <c r="AQ658" s="526"/>
      <c r="AR658" s="529"/>
      <c r="AS658" s="530"/>
      <c r="AT658" s="543"/>
      <c r="AU658" s="544"/>
      <c r="AV658" s="547"/>
      <c r="AW658" s="548"/>
      <c r="AX658" s="529"/>
      <c r="AY658" s="530"/>
      <c r="AZ658" s="521"/>
      <c r="BA658" s="522"/>
      <c r="BB658" s="525"/>
      <c r="BC658" s="526"/>
      <c r="BD658" s="529"/>
      <c r="BE658" s="530"/>
      <c r="BF658" s="543"/>
      <c r="BG658" s="544"/>
      <c r="BH658" s="547"/>
      <c r="BI658" s="548"/>
      <c r="BJ658" s="529"/>
      <c r="BK658" s="530"/>
      <c r="BL658" s="552"/>
      <c r="BM658" s="553"/>
      <c r="BN658" s="554"/>
      <c r="BO658" s="502"/>
      <c r="BP658" s="502"/>
      <c r="BQ658" s="54"/>
      <c r="BR658" s="54"/>
      <c r="BS658" s="54"/>
    </row>
    <row r="659" spans="1:71" ht="21.75" customHeight="1" x14ac:dyDescent="0.2">
      <c r="A659" s="54"/>
      <c r="B659" s="505" t="str">
        <f>IF(ROSTER!B26="","",ROSTER!B26)</f>
        <v>30</v>
      </c>
      <c r="C659" s="507" t="str">
        <f>IF(ROSTER!C$26="","",ROSTER!C$26)</f>
        <v>Kate</v>
      </c>
      <c r="D659" s="508"/>
      <c r="E659" s="509"/>
      <c r="F659" s="511">
        <f>IF(E659="y",1,IF(E659="S",1,0))</f>
        <v>0</v>
      </c>
      <c r="G659" s="513">
        <f>IF(E659="S",1,0)</f>
        <v>0</v>
      </c>
      <c r="H659" s="515"/>
      <c r="I659" s="516"/>
      <c r="J659" s="519"/>
      <c r="K659" s="520"/>
      <c r="L659" s="523">
        <v>1</v>
      </c>
      <c r="M659" s="524"/>
      <c r="N659" s="537">
        <f>L659+J659</f>
        <v>1</v>
      </c>
      <c r="O659" s="538"/>
      <c r="P659" s="519"/>
      <c r="Q659" s="520"/>
      <c r="R659" s="523"/>
      <c r="S659" s="524"/>
      <c r="T659" s="527">
        <f t="shared" ref="T659" si="578">R659-P659</f>
        <v>0</v>
      </c>
      <c r="U659" s="528"/>
      <c r="V659" s="531"/>
      <c r="W659" s="516"/>
      <c r="X659" s="519"/>
      <c r="Y659" s="516"/>
      <c r="Z659" s="519"/>
      <c r="AA659" s="516"/>
      <c r="AB659" s="519"/>
      <c r="AC659" s="520"/>
      <c r="AD659" s="523"/>
      <c r="AE659" s="524"/>
      <c r="AF659" s="533">
        <f>IF(AB659=0,0,(AD659/AB659)*100)</f>
        <v>0</v>
      </c>
      <c r="AG659" s="534"/>
      <c r="AH659" s="519">
        <v>2</v>
      </c>
      <c r="AI659" s="520"/>
      <c r="AJ659" s="523">
        <v>1</v>
      </c>
      <c r="AK659" s="524"/>
      <c r="AL659" s="527">
        <f>IF(AH659=0,0,(AJ659/AH659)*100)</f>
        <v>50</v>
      </c>
      <c r="AM659" s="528"/>
      <c r="AN659" s="519">
        <v>1</v>
      </c>
      <c r="AO659" s="520"/>
      <c r="AP659" s="523">
        <v>1</v>
      </c>
      <c r="AQ659" s="524"/>
      <c r="AR659" s="527">
        <f>IF(AN659=0,0,(AP659/AN659)*100)</f>
        <v>100</v>
      </c>
      <c r="AS659" s="528"/>
      <c r="AT659" s="541">
        <f>AB659+AH659+AN659</f>
        <v>3</v>
      </c>
      <c r="AU659" s="542"/>
      <c r="AV659" s="545">
        <f>AD659+AJ659+AP659</f>
        <v>2</v>
      </c>
      <c r="AW659" s="546"/>
      <c r="AX659" s="527">
        <f>IF(AT659=0,0,(AV659/AT659)*100)</f>
        <v>66.666666666666657</v>
      </c>
      <c r="AY659" s="528"/>
      <c r="AZ659" s="519"/>
      <c r="BA659" s="520"/>
      <c r="BB659" s="523"/>
      <c r="BC659" s="524"/>
      <c r="BD659" s="527">
        <f>IF(AZ659=0,0,(BB659/AZ659)*100)</f>
        <v>0</v>
      </c>
      <c r="BE659" s="528"/>
      <c r="BF659" s="541">
        <f>AT659+AZ659</f>
        <v>3</v>
      </c>
      <c r="BG659" s="542"/>
      <c r="BH659" s="545">
        <f>AV659+BB659</f>
        <v>2</v>
      </c>
      <c r="BI659" s="546"/>
      <c r="BJ659" s="527">
        <f>IF(BF659=0,0,(BH659/BF659)*100)</f>
        <v>66.666666666666657</v>
      </c>
      <c r="BK659" s="528"/>
      <c r="BL659" s="549">
        <f>(AD659*2)+(AJ659*2)+(AP659*3)+BB659</f>
        <v>5</v>
      </c>
      <c r="BM659" s="550"/>
      <c r="BN659" s="551"/>
      <c r="BO659" s="501" t="e">
        <f>(BL659*BR$641)+(N659*BR$642)+(X659*BR$643)+(R659*BR$644)+(V659*BR$645)+(Z659*BR$646)</f>
        <v>#REF!</v>
      </c>
      <c r="BP659" s="501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06"/>
      <c r="C660" s="503" t="str">
        <f>IF(ROSTER!D$26="","",ROSTER!D$26)</f>
        <v>Vorwaller</v>
      </c>
      <c r="D660" s="504"/>
      <c r="E660" s="510"/>
      <c r="F660" s="512"/>
      <c r="G660" s="514"/>
      <c r="H660" s="517"/>
      <c r="I660" s="518"/>
      <c r="J660" s="521"/>
      <c r="K660" s="522"/>
      <c r="L660" s="525"/>
      <c r="M660" s="526"/>
      <c r="N660" s="539" t="s">
        <v>14</v>
      </c>
      <c r="O660" s="540"/>
      <c r="P660" s="521"/>
      <c r="Q660" s="522"/>
      <c r="R660" s="525"/>
      <c r="S660" s="526"/>
      <c r="T660" s="529"/>
      <c r="U660" s="530"/>
      <c r="V660" s="532"/>
      <c r="W660" s="518"/>
      <c r="X660" s="521"/>
      <c r="Y660" s="518"/>
      <c r="Z660" s="521"/>
      <c r="AA660" s="518"/>
      <c r="AB660" s="521"/>
      <c r="AC660" s="522"/>
      <c r="AD660" s="525"/>
      <c r="AE660" s="526"/>
      <c r="AF660" s="535"/>
      <c r="AG660" s="536"/>
      <c r="AH660" s="521"/>
      <c r="AI660" s="522"/>
      <c r="AJ660" s="525"/>
      <c r="AK660" s="526"/>
      <c r="AL660" s="529"/>
      <c r="AM660" s="530"/>
      <c r="AN660" s="521"/>
      <c r="AO660" s="522"/>
      <c r="AP660" s="525"/>
      <c r="AQ660" s="526"/>
      <c r="AR660" s="529"/>
      <c r="AS660" s="530"/>
      <c r="AT660" s="543"/>
      <c r="AU660" s="544"/>
      <c r="AV660" s="547"/>
      <c r="AW660" s="548"/>
      <c r="AX660" s="529"/>
      <c r="AY660" s="530"/>
      <c r="AZ660" s="521"/>
      <c r="BA660" s="522"/>
      <c r="BB660" s="525"/>
      <c r="BC660" s="526"/>
      <c r="BD660" s="529"/>
      <c r="BE660" s="530"/>
      <c r="BF660" s="543"/>
      <c r="BG660" s="544"/>
      <c r="BH660" s="547"/>
      <c r="BI660" s="548"/>
      <c r="BJ660" s="529"/>
      <c r="BK660" s="530"/>
      <c r="BL660" s="552"/>
      <c r="BM660" s="553"/>
      <c r="BN660" s="554"/>
      <c r="BO660" s="502"/>
      <c r="BP660" s="502"/>
      <c r="BQ660" s="54"/>
      <c r="BR660" s="54"/>
      <c r="BS660" s="54"/>
    </row>
    <row r="661" spans="1:71" ht="21.75" customHeight="1" x14ac:dyDescent="0.2">
      <c r="A661" s="54"/>
      <c r="B661" s="505" t="str">
        <f>IF(ROSTER!B28="","",ROSTER!B28)</f>
        <v>32</v>
      </c>
      <c r="C661" s="507" t="str">
        <f>IF(ROSTER!C$28="","",ROSTER!C$28)</f>
        <v>Signe</v>
      </c>
      <c r="D661" s="508"/>
      <c r="E661" s="509"/>
      <c r="F661" s="511">
        <f>IF(E661="y",1,IF(E661="S",1,0))</f>
        <v>0</v>
      </c>
      <c r="G661" s="513">
        <f>IF(E661="S",1,0)</f>
        <v>0</v>
      </c>
      <c r="H661" s="515"/>
      <c r="I661" s="516"/>
      <c r="J661" s="519"/>
      <c r="K661" s="520"/>
      <c r="L661" s="523"/>
      <c r="M661" s="524"/>
      <c r="N661" s="537">
        <f>L661+J661</f>
        <v>0</v>
      </c>
      <c r="O661" s="538"/>
      <c r="P661" s="519"/>
      <c r="Q661" s="520"/>
      <c r="R661" s="523"/>
      <c r="S661" s="524"/>
      <c r="T661" s="527">
        <f t="shared" ref="T661" si="579">R661-P661</f>
        <v>0</v>
      </c>
      <c r="U661" s="528"/>
      <c r="V661" s="531"/>
      <c r="W661" s="516"/>
      <c r="X661" s="519"/>
      <c r="Y661" s="516"/>
      <c r="Z661" s="519"/>
      <c r="AA661" s="516"/>
      <c r="AB661" s="519"/>
      <c r="AC661" s="520"/>
      <c r="AD661" s="523"/>
      <c r="AE661" s="524"/>
      <c r="AF661" s="533">
        <f>IF(AB661=0,0,(AD661/AB661)*100)</f>
        <v>0</v>
      </c>
      <c r="AG661" s="534"/>
      <c r="AH661" s="519"/>
      <c r="AI661" s="520"/>
      <c r="AJ661" s="523"/>
      <c r="AK661" s="524"/>
      <c r="AL661" s="527">
        <f>IF(AH661=0,0,(AJ661/AH661)*100)</f>
        <v>0</v>
      </c>
      <c r="AM661" s="528"/>
      <c r="AN661" s="519"/>
      <c r="AO661" s="520"/>
      <c r="AP661" s="523"/>
      <c r="AQ661" s="524"/>
      <c r="AR661" s="527">
        <f>IF(AN661=0,0,(AP661/AN661)*100)</f>
        <v>0</v>
      </c>
      <c r="AS661" s="528"/>
      <c r="AT661" s="541">
        <f>AB661+AH661+AN661</f>
        <v>0</v>
      </c>
      <c r="AU661" s="542"/>
      <c r="AV661" s="545">
        <f>AD661+AJ661+AP661</f>
        <v>0</v>
      </c>
      <c r="AW661" s="546"/>
      <c r="AX661" s="527">
        <f>IF(AT661=0,0,(AV661/AT661)*100)</f>
        <v>0</v>
      </c>
      <c r="AY661" s="528"/>
      <c r="AZ661" s="519"/>
      <c r="BA661" s="520"/>
      <c r="BB661" s="523"/>
      <c r="BC661" s="524"/>
      <c r="BD661" s="527">
        <f>IF(AZ661=0,0,(BB661/AZ661)*100)</f>
        <v>0</v>
      </c>
      <c r="BE661" s="528"/>
      <c r="BF661" s="541">
        <f>AT661+AZ661</f>
        <v>0</v>
      </c>
      <c r="BG661" s="542"/>
      <c r="BH661" s="545">
        <f>AV661+BB661</f>
        <v>0</v>
      </c>
      <c r="BI661" s="546"/>
      <c r="BJ661" s="527">
        <f>IF(BF661=0,0,(BH661/BF661)*100)</f>
        <v>0</v>
      </c>
      <c r="BK661" s="528"/>
      <c r="BL661" s="549">
        <f>(AD661*2)+(AJ661*2)+(AP661*3)+BB661</f>
        <v>0</v>
      </c>
      <c r="BM661" s="550"/>
      <c r="BN661" s="551"/>
      <c r="BO661" s="501" t="e">
        <f>(BL661*BR$641)+(N661*BR$642)+(X661*BR$643)+(R661*BR$644)+(V661*BR$645)+(Z661*BR$646)</f>
        <v>#REF!</v>
      </c>
      <c r="BP661" s="501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06"/>
      <c r="C662" s="503" t="str">
        <f>IF(ROSTER!D$28="","",ROSTER!D$28)</f>
        <v>Glantz</v>
      </c>
      <c r="D662" s="504"/>
      <c r="E662" s="510"/>
      <c r="F662" s="512"/>
      <c r="G662" s="514"/>
      <c r="H662" s="517"/>
      <c r="I662" s="518"/>
      <c r="J662" s="521"/>
      <c r="K662" s="522"/>
      <c r="L662" s="525"/>
      <c r="M662" s="526"/>
      <c r="N662" s="539" t="s">
        <v>14</v>
      </c>
      <c r="O662" s="540"/>
      <c r="P662" s="521"/>
      <c r="Q662" s="522"/>
      <c r="R662" s="525"/>
      <c r="S662" s="526"/>
      <c r="T662" s="529"/>
      <c r="U662" s="530"/>
      <c r="V662" s="532"/>
      <c r="W662" s="518"/>
      <c r="X662" s="521"/>
      <c r="Y662" s="518"/>
      <c r="Z662" s="521"/>
      <c r="AA662" s="518"/>
      <c r="AB662" s="521"/>
      <c r="AC662" s="522"/>
      <c r="AD662" s="525"/>
      <c r="AE662" s="526"/>
      <c r="AF662" s="535"/>
      <c r="AG662" s="536"/>
      <c r="AH662" s="521"/>
      <c r="AI662" s="522"/>
      <c r="AJ662" s="525"/>
      <c r="AK662" s="526"/>
      <c r="AL662" s="529"/>
      <c r="AM662" s="530"/>
      <c r="AN662" s="521"/>
      <c r="AO662" s="522"/>
      <c r="AP662" s="525"/>
      <c r="AQ662" s="526"/>
      <c r="AR662" s="529"/>
      <c r="AS662" s="530"/>
      <c r="AT662" s="543"/>
      <c r="AU662" s="544"/>
      <c r="AV662" s="547"/>
      <c r="AW662" s="548"/>
      <c r="AX662" s="529"/>
      <c r="AY662" s="530"/>
      <c r="AZ662" s="521"/>
      <c r="BA662" s="522"/>
      <c r="BB662" s="525"/>
      <c r="BC662" s="526"/>
      <c r="BD662" s="529"/>
      <c r="BE662" s="530"/>
      <c r="BF662" s="543"/>
      <c r="BG662" s="544"/>
      <c r="BH662" s="547"/>
      <c r="BI662" s="548"/>
      <c r="BJ662" s="529"/>
      <c r="BK662" s="530"/>
      <c r="BL662" s="552"/>
      <c r="BM662" s="553"/>
      <c r="BN662" s="554"/>
      <c r="BO662" s="502"/>
      <c r="BP662" s="502"/>
      <c r="BQ662" s="54"/>
      <c r="BR662" s="54"/>
      <c r="BS662" s="54"/>
    </row>
    <row r="663" spans="1:71" ht="21.75" customHeight="1" x14ac:dyDescent="0.2">
      <c r="A663" s="54"/>
      <c r="B663" s="505" t="str">
        <f>IF(ROSTER!B30="","",ROSTER!B30)</f>
        <v>34</v>
      </c>
      <c r="C663" s="507" t="str">
        <f>IF(ROSTER!C$30="","",ROSTER!C$30)</f>
        <v/>
      </c>
      <c r="D663" s="508"/>
      <c r="E663" s="509"/>
      <c r="F663" s="511">
        <f>IF(E663="y",1,IF(E663="S",1,0))</f>
        <v>0</v>
      </c>
      <c r="G663" s="513">
        <f>IF(E663="S",1,0)</f>
        <v>0</v>
      </c>
      <c r="H663" s="515"/>
      <c r="I663" s="516"/>
      <c r="J663" s="519"/>
      <c r="K663" s="520"/>
      <c r="L663" s="523"/>
      <c r="M663" s="524"/>
      <c r="N663" s="537">
        <f>L663+J663</f>
        <v>0</v>
      </c>
      <c r="O663" s="538"/>
      <c r="P663" s="519"/>
      <c r="Q663" s="520"/>
      <c r="R663" s="523"/>
      <c r="S663" s="524"/>
      <c r="T663" s="527">
        <f t="shared" ref="T663" si="580">R663-P663</f>
        <v>0</v>
      </c>
      <c r="U663" s="528"/>
      <c r="V663" s="531"/>
      <c r="W663" s="516"/>
      <c r="X663" s="519"/>
      <c r="Y663" s="516"/>
      <c r="Z663" s="519"/>
      <c r="AA663" s="516"/>
      <c r="AB663" s="519"/>
      <c r="AC663" s="520"/>
      <c r="AD663" s="523"/>
      <c r="AE663" s="524"/>
      <c r="AF663" s="533">
        <f>IF(AB663=0,0,(AD663/AB663)*100)</f>
        <v>0</v>
      </c>
      <c r="AG663" s="534"/>
      <c r="AH663" s="519"/>
      <c r="AI663" s="520"/>
      <c r="AJ663" s="523"/>
      <c r="AK663" s="524"/>
      <c r="AL663" s="527">
        <f>IF(AH663=0,0,(AJ663/AH663)*100)</f>
        <v>0</v>
      </c>
      <c r="AM663" s="528"/>
      <c r="AN663" s="519"/>
      <c r="AO663" s="520"/>
      <c r="AP663" s="523"/>
      <c r="AQ663" s="524"/>
      <c r="AR663" s="527">
        <f>IF(AN663=0,0,(AP663/AN663)*100)</f>
        <v>0</v>
      </c>
      <c r="AS663" s="528"/>
      <c r="AT663" s="541">
        <f>AB663+AH663+AN663</f>
        <v>0</v>
      </c>
      <c r="AU663" s="542"/>
      <c r="AV663" s="545">
        <f>AD663+AJ663+AP663</f>
        <v>0</v>
      </c>
      <c r="AW663" s="546"/>
      <c r="AX663" s="527">
        <f>IF(AT663=0,0,(AV663/AT663)*100)</f>
        <v>0</v>
      </c>
      <c r="AY663" s="528"/>
      <c r="AZ663" s="519"/>
      <c r="BA663" s="520"/>
      <c r="BB663" s="523"/>
      <c r="BC663" s="524"/>
      <c r="BD663" s="527">
        <f>IF(AZ663=0,0,(BB663/AZ663)*100)</f>
        <v>0</v>
      </c>
      <c r="BE663" s="528"/>
      <c r="BF663" s="541">
        <f>AT663+AZ663</f>
        <v>0</v>
      </c>
      <c r="BG663" s="542"/>
      <c r="BH663" s="545">
        <f>AV663+BB663</f>
        <v>0</v>
      </c>
      <c r="BI663" s="546"/>
      <c r="BJ663" s="527">
        <f>IF(BF663=0,0,(BH663/BF663)*100)</f>
        <v>0</v>
      </c>
      <c r="BK663" s="528"/>
      <c r="BL663" s="549">
        <f>(AD663*2)+(AJ663*2)+(AP663*3)+BB663</f>
        <v>0</v>
      </c>
      <c r="BM663" s="550"/>
      <c r="BN663" s="551"/>
      <c r="BO663" s="501" t="e">
        <f>(BL663*BR$641)+(N663*BR$642)+(X663*BR$643)+(R663*BR$644)+(V663*BR$645)+(Z663*BR$646)</f>
        <v>#REF!</v>
      </c>
      <c r="BP663" s="501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06"/>
      <c r="C664" s="503" t="str">
        <f>IF(ROSTER!D$30="","",ROSTER!D$30)</f>
        <v/>
      </c>
      <c r="D664" s="504"/>
      <c r="E664" s="510"/>
      <c r="F664" s="512"/>
      <c r="G664" s="514"/>
      <c r="H664" s="517"/>
      <c r="I664" s="518"/>
      <c r="J664" s="521"/>
      <c r="K664" s="522"/>
      <c r="L664" s="525"/>
      <c r="M664" s="526"/>
      <c r="N664" s="539" t="s">
        <v>14</v>
      </c>
      <c r="O664" s="540"/>
      <c r="P664" s="521"/>
      <c r="Q664" s="522"/>
      <c r="R664" s="525"/>
      <c r="S664" s="526"/>
      <c r="T664" s="529"/>
      <c r="U664" s="530"/>
      <c r="V664" s="532"/>
      <c r="W664" s="518"/>
      <c r="X664" s="521"/>
      <c r="Y664" s="518"/>
      <c r="Z664" s="521"/>
      <c r="AA664" s="518"/>
      <c r="AB664" s="521"/>
      <c r="AC664" s="522"/>
      <c r="AD664" s="525"/>
      <c r="AE664" s="526"/>
      <c r="AF664" s="535"/>
      <c r="AG664" s="536"/>
      <c r="AH664" s="521"/>
      <c r="AI664" s="522"/>
      <c r="AJ664" s="525"/>
      <c r="AK664" s="526"/>
      <c r="AL664" s="529"/>
      <c r="AM664" s="530"/>
      <c r="AN664" s="521"/>
      <c r="AO664" s="522"/>
      <c r="AP664" s="525"/>
      <c r="AQ664" s="526"/>
      <c r="AR664" s="529"/>
      <c r="AS664" s="530"/>
      <c r="AT664" s="543"/>
      <c r="AU664" s="544"/>
      <c r="AV664" s="547"/>
      <c r="AW664" s="548"/>
      <c r="AX664" s="529"/>
      <c r="AY664" s="530"/>
      <c r="AZ664" s="521"/>
      <c r="BA664" s="522"/>
      <c r="BB664" s="525"/>
      <c r="BC664" s="526"/>
      <c r="BD664" s="529"/>
      <c r="BE664" s="530"/>
      <c r="BF664" s="543"/>
      <c r="BG664" s="544"/>
      <c r="BH664" s="547"/>
      <c r="BI664" s="548"/>
      <c r="BJ664" s="529"/>
      <c r="BK664" s="530"/>
      <c r="BL664" s="552"/>
      <c r="BM664" s="553"/>
      <c r="BN664" s="554"/>
      <c r="BO664" s="502"/>
      <c r="BP664" s="502"/>
      <c r="BQ664" s="54"/>
      <c r="BR664" s="54"/>
      <c r="BS664" s="54"/>
    </row>
    <row r="665" spans="1:71" ht="21.75" customHeight="1" x14ac:dyDescent="0.2">
      <c r="A665" s="54"/>
      <c r="B665" s="505" t="str">
        <f>IF(ROSTER!B32="","",ROSTER!B32)</f>
        <v>42</v>
      </c>
      <c r="C665" s="507" t="str">
        <f>IF(ROSTER!C$32="","",ROSTER!C$32)</f>
        <v/>
      </c>
      <c r="D665" s="508"/>
      <c r="E665" s="509"/>
      <c r="F665" s="511">
        <f>IF(E665="y",1,IF(E665="S",1,0))</f>
        <v>0</v>
      </c>
      <c r="G665" s="513">
        <f>IF(E665="S",1,0)</f>
        <v>0</v>
      </c>
      <c r="H665" s="515"/>
      <c r="I665" s="516"/>
      <c r="J665" s="519"/>
      <c r="K665" s="520"/>
      <c r="L665" s="523"/>
      <c r="M665" s="524"/>
      <c r="N665" s="537">
        <f>L665+J665</f>
        <v>0</v>
      </c>
      <c r="O665" s="538"/>
      <c r="P665" s="519"/>
      <c r="Q665" s="520"/>
      <c r="R665" s="523"/>
      <c r="S665" s="524"/>
      <c r="T665" s="527">
        <f t="shared" ref="T665" si="581">R665-P665</f>
        <v>0</v>
      </c>
      <c r="U665" s="528"/>
      <c r="V665" s="531"/>
      <c r="W665" s="516"/>
      <c r="X665" s="519"/>
      <c r="Y665" s="516"/>
      <c r="Z665" s="519"/>
      <c r="AA665" s="516"/>
      <c r="AB665" s="519"/>
      <c r="AC665" s="520"/>
      <c r="AD665" s="523"/>
      <c r="AE665" s="524"/>
      <c r="AF665" s="533">
        <f>IF(AB665=0,0,(AD665/AB665)*100)</f>
        <v>0</v>
      </c>
      <c r="AG665" s="534"/>
      <c r="AH665" s="519"/>
      <c r="AI665" s="520"/>
      <c r="AJ665" s="523"/>
      <c r="AK665" s="524"/>
      <c r="AL665" s="527">
        <f>IF(AH665=0,0,(AJ665/AH665)*100)</f>
        <v>0</v>
      </c>
      <c r="AM665" s="528"/>
      <c r="AN665" s="519"/>
      <c r="AO665" s="520"/>
      <c r="AP665" s="523"/>
      <c r="AQ665" s="524"/>
      <c r="AR665" s="527">
        <f>IF(AN665=0,0,(AP665/AN665)*100)</f>
        <v>0</v>
      </c>
      <c r="AS665" s="528"/>
      <c r="AT665" s="541">
        <f>AB665+AH665+AN665</f>
        <v>0</v>
      </c>
      <c r="AU665" s="542"/>
      <c r="AV665" s="545">
        <f>AD665+AJ665+AP665</f>
        <v>0</v>
      </c>
      <c r="AW665" s="546"/>
      <c r="AX665" s="527">
        <f>IF(AT665=0,0,(AV665/AT665)*100)</f>
        <v>0</v>
      </c>
      <c r="AY665" s="528"/>
      <c r="AZ665" s="519"/>
      <c r="BA665" s="520"/>
      <c r="BB665" s="523"/>
      <c r="BC665" s="524"/>
      <c r="BD665" s="527">
        <f>IF(AZ665=0,0,(BB665/AZ665)*100)</f>
        <v>0</v>
      </c>
      <c r="BE665" s="528"/>
      <c r="BF665" s="541">
        <f>AT665+AZ665</f>
        <v>0</v>
      </c>
      <c r="BG665" s="542"/>
      <c r="BH665" s="545">
        <f>AV665+BB665</f>
        <v>0</v>
      </c>
      <c r="BI665" s="546"/>
      <c r="BJ665" s="527">
        <f>IF(BF665=0,0,(BH665/BF665)*100)</f>
        <v>0</v>
      </c>
      <c r="BK665" s="528"/>
      <c r="BL665" s="549">
        <f>(AD665*2)+(AJ665*2)+(AP665*3)+BB665</f>
        <v>0</v>
      </c>
      <c r="BM665" s="550"/>
      <c r="BN665" s="551"/>
      <c r="BO665" s="501" t="e">
        <f>(BL665*BR$641)+(N665*BR$642)+(X665*BR$643)+(R665*BR$644)+(V665*BR$645)+(Z665*BR$646)</f>
        <v>#REF!</v>
      </c>
      <c r="BP665" s="501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06"/>
      <c r="C666" s="503" t="str">
        <f>IF(ROSTER!D$32="","",ROSTER!D$32)</f>
        <v/>
      </c>
      <c r="D666" s="504"/>
      <c r="E666" s="510"/>
      <c r="F666" s="512"/>
      <c r="G666" s="514"/>
      <c r="H666" s="517"/>
      <c r="I666" s="518"/>
      <c r="J666" s="521"/>
      <c r="K666" s="522"/>
      <c r="L666" s="525"/>
      <c r="M666" s="526"/>
      <c r="N666" s="539" t="s">
        <v>14</v>
      </c>
      <c r="O666" s="540"/>
      <c r="P666" s="521"/>
      <c r="Q666" s="522"/>
      <c r="R666" s="525"/>
      <c r="S666" s="526"/>
      <c r="T666" s="529"/>
      <c r="U666" s="530"/>
      <c r="V666" s="532"/>
      <c r="W666" s="518"/>
      <c r="X666" s="521"/>
      <c r="Y666" s="518"/>
      <c r="Z666" s="521"/>
      <c r="AA666" s="518"/>
      <c r="AB666" s="521"/>
      <c r="AC666" s="522"/>
      <c r="AD666" s="525"/>
      <c r="AE666" s="526"/>
      <c r="AF666" s="535"/>
      <c r="AG666" s="536"/>
      <c r="AH666" s="521"/>
      <c r="AI666" s="522"/>
      <c r="AJ666" s="525"/>
      <c r="AK666" s="526"/>
      <c r="AL666" s="529"/>
      <c r="AM666" s="530"/>
      <c r="AN666" s="521"/>
      <c r="AO666" s="522"/>
      <c r="AP666" s="525"/>
      <c r="AQ666" s="526"/>
      <c r="AR666" s="529"/>
      <c r="AS666" s="530"/>
      <c r="AT666" s="543"/>
      <c r="AU666" s="544"/>
      <c r="AV666" s="547"/>
      <c r="AW666" s="548"/>
      <c r="AX666" s="529"/>
      <c r="AY666" s="530"/>
      <c r="AZ666" s="521"/>
      <c r="BA666" s="522"/>
      <c r="BB666" s="525"/>
      <c r="BC666" s="526"/>
      <c r="BD666" s="529"/>
      <c r="BE666" s="530"/>
      <c r="BF666" s="543"/>
      <c r="BG666" s="544"/>
      <c r="BH666" s="547"/>
      <c r="BI666" s="548"/>
      <c r="BJ666" s="529"/>
      <c r="BK666" s="530"/>
      <c r="BL666" s="552"/>
      <c r="BM666" s="553"/>
      <c r="BN666" s="554"/>
      <c r="BO666" s="502"/>
      <c r="BP666" s="502"/>
      <c r="BQ666" s="54"/>
      <c r="BR666" s="54"/>
      <c r="BS666" s="54"/>
    </row>
    <row r="667" spans="1:71" ht="21.75" customHeight="1" x14ac:dyDescent="0.2">
      <c r="A667" s="54"/>
      <c r="B667" s="505" t="str">
        <f>IF(ROSTER!B34="","",ROSTER!B34)</f>
        <v/>
      </c>
      <c r="C667" s="507" t="str">
        <f>IF(ROSTER!C$34="","",ROSTER!C$34)</f>
        <v/>
      </c>
      <c r="D667" s="508"/>
      <c r="E667" s="509"/>
      <c r="F667" s="511">
        <f>IF(E667="y",1,IF(E667="S",1,0))</f>
        <v>0</v>
      </c>
      <c r="G667" s="513">
        <f>IF(E667="S",1,0)</f>
        <v>0</v>
      </c>
      <c r="H667" s="515"/>
      <c r="I667" s="516"/>
      <c r="J667" s="519"/>
      <c r="K667" s="520"/>
      <c r="L667" s="523"/>
      <c r="M667" s="524"/>
      <c r="N667" s="537">
        <f>L667+J667</f>
        <v>0</v>
      </c>
      <c r="O667" s="538"/>
      <c r="P667" s="519"/>
      <c r="Q667" s="520"/>
      <c r="R667" s="523"/>
      <c r="S667" s="524"/>
      <c r="T667" s="527">
        <f t="shared" ref="T667" si="582">R667-P667</f>
        <v>0</v>
      </c>
      <c r="U667" s="528"/>
      <c r="V667" s="531"/>
      <c r="W667" s="516"/>
      <c r="X667" s="519"/>
      <c r="Y667" s="516"/>
      <c r="Z667" s="519"/>
      <c r="AA667" s="516"/>
      <c r="AB667" s="519"/>
      <c r="AC667" s="520"/>
      <c r="AD667" s="523"/>
      <c r="AE667" s="524"/>
      <c r="AF667" s="533">
        <f>IF(AB667=0,0,(AD667/AB667)*100)</f>
        <v>0</v>
      </c>
      <c r="AG667" s="534"/>
      <c r="AH667" s="519"/>
      <c r="AI667" s="520"/>
      <c r="AJ667" s="523"/>
      <c r="AK667" s="524"/>
      <c r="AL667" s="527">
        <f>IF(AH667=0,0,(AJ667/AH667)*100)</f>
        <v>0</v>
      </c>
      <c r="AM667" s="528"/>
      <c r="AN667" s="519"/>
      <c r="AO667" s="520"/>
      <c r="AP667" s="523"/>
      <c r="AQ667" s="524"/>
      <c r="AR667" s="527">
        <f>IF(AN667=0,0,(AP667/AN667)*100)</f>
        <v>0</v>
      </c>
      <c r="AS667" s="528"/>
      <c r="AT667" s="541">
        <f>AB667+AH667+AN667</f>
        <v>0</v>
      </c>
      <c r="AU667" s="542"/>
      <c r="AV667" s="545">
        <f>AD667+AJ667+AP667</f>
        <v>0</v>
      </c>
      <c r="AW667" s="546"/>
      <c r="AX667" s="527">
        <f>IF(AT667=0,0,(AV667/AT667)*100)</f>
        <v>0</v>
      </c>
      <c r="AY667" s="528"/>
      <c r="AZ667" s="519"/>
      <c r="BA667" s="520"/>
      <c r="BB667" s="523"/>
      <c r="BC667" s="524"/>
      <c r="BD667" s="527">
        <f>IF(AZ667=0,0,(BB667/AZ667)*100)</f>
        <v>0</v>
      </c>
      <c r="BE667" s="528"/>
      <c r="BF667" s="541">
        <f>AT667+AZ667</f>
        <v>0</v>
      </c>
      <c r="BG667" s="542"/>
      <c r="BH667" s="545">
        <f>AV667+BB667</f>
        <v>0</v>
      </c>
      <c r="BI667" s="546"/>
      <c r="BJ667" s="527">
        <f>IF(BF667=0,0,(BH667/BF667)*100)</f>
        <v>0</v>
      </c>
      <c r="BK667" s="528"/>
      <c r="BL667" s="549">
        <f>(AD667*2)+(AJ667*2)+(AP667*3)+BB667</f>
        <v>0</v>
      </c>
      <c r="BM667" s="550"/>
      <c r="BN667" s="551"/>
      <c r="BO667" s="501" t="e">
        <f>(BL667*BR$641)+(N667*BR$642)+(X667*BR$643)+(R667*BR$644)+(V667*BR$645)+(Z667*BR$646)</f>
        <v>#REF!</v>
      </c>
      <c r="BP667" s="501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06"/>
      <c r="C668" s="503" t="str">
        <f>IF(ROSTER!D$34="","",ROSTER!D$34)</f>
        <v/>
      </c>
      <c r="D668" s="504"/>
      <c r="E668" s="510"/>
      <c r="F668" s="512"/>
      <c r="G668" s="514"/>
      <c r="H668" s="517"/>
      <c r="I668" s="518"/>
      <c r="J668" s="521"/>
      <c r="K668" s="522"/>
      <c r="L668" s="525"/>
      <c r="M668" s="526"/>
      <c r="N668" s="539" t="s">
        <v>14</v>
      </c>
      <c r="O668" s="540"/>
      <c r="P668" s="521"/>
      <c r="Q668" s="522"/>
      <c r="R668" s="525"/>
      <c r="S668" s="526"/>
      <c r="T668" s="529"/>
      <c r="U668" s="530"/>
      <c r="V668" s="532"/>
      <c r="W668" s="518"/>
      <c r="X668" s="521"/>
      <c r="Y668" s="518"/>
      <c r="Z668" s="521"/>
      <c r="AA668" s="518"/>
      <c r="AB668" s="521"/>
      <c r="AC668" s="522"/>
      <c r="AD668" s="525"/>
      <c r="AE668" s="526"/>
      <c r="AF668" s="535"/>
      <c r="AG668" s="536"/>
      <c r="AH668" s="521"/>
      <c r="AI668" s="522"/>
      <c r="AJ668" s="525"/>
      <c r="AK668" s="526"/>
      <c r="AL668" s="529"/>
      <c r="AM668" s="530"/>
      <c r="AN668" s="521"/>
      <c r="AO668" s="522"/>
      <c r="AP668" s="525"/>
      <c r="AQ668" s="526"/>
      <c r="AR668" s="529"/>
      <c r="AS668" s="530"/>
      <c r="AT668" s="543"/>
      <c r="AU668" s="544"/>
      <c r="AV668" s="547"/>
      <c r="AW668" s="548"/>
      <c r="AX668" s="529"/>
      <c r="AY668" s="530"/>
      <c r="AZ668" s="521"/>
      <c r="BA668" s="522"/>
      <c r="BB668" s="525"/>
      <c r="BC668" s="526"/>
      <c r="BD668" s="529"/>
      <c r="BE668" s="530"/>
      <c r="BF668" s="543"/>
      <c r="BG668" s="544"/>
      <c r="BH668" s="547"/>
      <c r="BI668" s="548"/>
      <c r="BJ668" s="529"/>
      <c r="BK668" s="530"/>
      <c r="BL668" s="552"/>
      <c r="BM668" s="553"/>
      <c r="BN668" s="554"/>
      <c r="BO668" s="502"/>
      <c r="BP668" s="502"/>
      <c r="BQ668" s="54"/>
      <c r="BR668" s="54"/>
      <c r="BS668" s="54"/>
    </row>
    <row r="669" spans="1:71" ht="21.75" customHeight="1" x14ac:dyDescent="0.2">
      <c r="A669" s="54"/>
      <c r="B669" s="505" t="str">
        <f>IF(ROSTER!B36="","",ROSTER!B36)</f>
        <v/>
      </c>
      <c r="C669" s="507" t="str">
        <f>IF(ROSTER!C$36="","",ROSTER!C$36)</f>
        <v>Heather</v>
      </c>
      <c r="D669" s="508"/>
      <c r="E669" s="509"/>
      <c r="F669" s="511">
        <f>IF(E669="y",1,IF(E669="S",1,0))</f>
        <v>0</v>
      </c>
      <c r="G669" s="513">
        <f>IF(E669="S",1,0)</f>
        <v>0</v>
      </c>
      <c r="H669" s="515"/>
      <c r="I669" s="516"/>
      <c r="J669" s="519"/>
      <c r="K669" s="520"/>
      <c r="L669" s="523"/>
      <c r="M669" s="524"/>
      <c r="N669" s="537">
        <f>L669+J669</f>
        <v>0</v>
      </c>
      <c r="O669" s="538"/>
      <c r="P669" s="519"/>
      <c r="Q669" s="520"/>
      <c r="R669" s="523"/>
      <c r="S669" s="524"/>
      <c r="T669" s="527">
        <f t="shared" ref="T669" si="583">R669-P669</f>
        <v>0</v>
      </c>
      <c r="U669" s="528"/>
      <c r="V669" s="531"/>
      <c r="W669" s="516"/>
      <c r="X669" s="519"/>
      <c r="Y669" s="516"/>
      <c r="Z669" s="519"/>
      <c r="AA669" s="516"/>
      <c r="AB669" s="519"/>
      <c r="AC669" s="520"/>
      <c r="AD669" s="523"/>
      <c r="AE669" s="524"/>
      <c r="AF669" s="533">
        <f>IF(AB669=0,0,(AD669/AB669)*100)</f>
        <v>0</v>
      </c>
      <c r="AG669" s="534"/>
      <c r="AH669" s="519">
        <v>2</v>
      </c>
      <c r="AI669" s="520"/>
      <c r="AJ669" s="523">
        <v>0</v>
      </c>
      <c r="AK669" s="524"/>
      <c r="AL669" s="527">
        <f>IF(AH669=0,0,(AJ669/AH669)*100)</f>
        <v>0</v>
      </c>
      <c r="AM669" s="528"/>
      <c r="AN669" s="519"/>
      <c r="AO669" s="520"/>
      <c r="AP669" s="523"/>
      <c r="AQ669" s="524"/>
      <c r="AR669" s="527">
        <f>IF(AN669=0,0,(AP669/AN669)*100)</f>
        <v>0</v>
      </c>
      <c r="AS669" s="528"/>
      <c r="AT669" s="541">
        <f>AB669+AH669+AN669</f>
        <v>2</v>
      </c>
      <c r="AU669" s="542"/>
      <c r="AV669" s="545">
        <f>AD669+AJ669+AP669</f>
        <v>0</v>
      </c>
      <c r="AW669" s="546"/>
      <c r="AX669" s="527">
        <f>IF(AT669=0,0,(AV669/AT669)*100)</f>
        <v>0</v>
      </c>
      <c r="AY669" s="528"/>
      <c r="AZ669" s="519"/>
      <c r="BA669" s="520"/>
      <c r="BB669" s="523"/>
      <c r="BC669" s="524"/>
      <c r="BD669" s="527">
        <f>IF(AZ669=0,0,(BB669/AZ669)*100)</f>
        <v>0</v>
      </c>
      <c r="BE669" s="528"/>
      <c r="BF669" s="541">
        <f>AT669+AZ669</f>
        <v>2</v>
      </c>
      <c r="BG669" s="542"/>
      <c r="BH669" s="545">
        <f>AV669+BB669</f>
        <v>0</v>
      </c>
      <c r="BI669" s="546"/>
      <c r="BJ669" s="527">
        <f>IF(BF669=0,0,(BH669/BF669)*100)</f>
        <v>0</v>
      </c>
      <c r="BK669" s="528"/>
      <c r="BL669" s="549">
        <f>(AD669*2)+(AJ669*2)+(AP669*3)+BB669</f>
        <v>0</v>
      </c>
      <c r="BM669" s="550"/>
      <c r="BN669" s="551"/>
      <c r="BO669" s="501" t="e">
        <f>(BL669*BR$641)+(N669*BR$642)+(X669*BR$643)+(R669*BR$644)+(V669*BR$645)+(Z669*BR$646)</f>
        <v>#REF!</v>
      </c>
      <c r="BP669" s="501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06"/>
      <c r="C670" s="503" t="str">
        <f>IF(ROSTER!D$36="","",ROSTER!D$36)</f>
        <v>Hamson</v>
      </c>
      <c r="D670" s="504"/>
      <c r="E670" s="510"/>
      <c r="F670" s="512"/>
      <c r="G670" s="514"/>
      <c r="H670" s="517"/>
      <c r="I670" s="518"/>
      <c r="J670" s="521"/>
      <c r="K670" s="522"/>
      <c r="L670" s="525"/>
      <c r="M670" s="526"/>
      <c r="N670" s="539" t="s">
        <v>14</v>
      </c>
      <c r="O670" s="540"/>
      <c r="P670" s="521"/>
      <c r="Q670" s="522"/>
      <c r="R670" s="525"/>
      <c r="S670" s="526"/>
      <c r="T670" s="529"/>
      <c r="U670" s="530"/>
      <c r="V670" s="532"/>
      <c r="W670" s="518"/>
      <c r="X670" s="521"/>
      <c r="Y670" s="518"/>
      <c r="Z670" s="521"/>
      <c r="AA670" s="518"/>
      <c r="AB670" s="521"/>
      <c r="AC670" s="522"/>
      <c r="AD670" s="525"/>
      <c r="AE670" s="526"/>
      <c r="AF670" s="535"/>
      <c r="AG670" s="536"/>
      <c r="AH670" s="521"/>
      <c r="AI670" s="522"/>
      <c r="AJ670" s="525"/>
      <c r="AK670" s="526"/>
      <c r="AL670" s="529"/>
      <c r="AM670" s="530"/>
      <c r="AN670" s="521"/>
      <c r="AO670" s="522"/>
      <c r="AP670" s="525"/>
      <c r="AQ670" s="526"/>
      <c r="AR670" s="529"/>
      <c r="AS670" s="530"/>
      <c r="AT670" s="543"/>
      <c r="AU670" s="544"/>
      <c r="AV670" s="547"/>
      <c r="AW670" s="548"/>
      <c r="AX670" s="529"/>
      <c r="AY670" s="530"/>
      <c r="AZ670" s="521"/>
      <c r="BA670" s="522"/>
      <c r="BB670" s="525"/>
      <c r="BC670" s="526"/>
      <c r="BD670" s="529"/>
      <c r="BE670" s="530"/>
      <c r="BF670" s="543"/>
      <c r="BG670" s="544"/>
      <c r="BH670" s="547"/>
      <c r="BI670" s="548"/>
      <c r="BJ670" s="529"/>
      <c r="BK670" s="530"/>
      <c r="BL670" s="552"/>
      <c r="BM670" s="553"/>
      <c r="BN670" s="554"/>
      <c r="BO670" s="502"/>
      <c r="BP670" s="502"/>
      <c r="BQ670" s="54"/>
      <c r="BR670" s="54"/>
      <c r="BS670" s="54"/>
    </row>
    <row r="671" spans="1:71" ht="21.75" customHeight="1" x14ac:dyDescent="0.2">
      <c r="A671" s="54"/>
      <c r="B671" s="505" t="str">
        <f>IF(ROSTER!B38="","",ROSTER!B38)</f>
        <v/>
      </c>
      <c r="C671" s="507" t="str">
        <f>IF(ROSTER!C$38="","",ROSTER!C$38)</f>
        <v>Emma</v>
      </c>
      <c r="D671" s="508"/>
      <c r="E671" s="509"/>
      <c r="F671" s="511">
        <f>IF(E671="y",1,IF(E671="S",1,0))</f>
        <v>0</v>
      </c>
      <c r="G671" s="513">
        <f>IF(E671="S",1,0)</f>
        <v>0</v>
      </c>
      <c r="H671" s="515"/>
      <c r="I671" s="516"/>
      <c r="J671" s="519">
        <v>2</v>
      </c>
      <c r="K671" s="520"/>
      <c r="L671" s="523">
        <v>6</v>
      </c>
      <c r="M671" s="524"/>
      <c r="N671" s="537">
        <f>L671+J671</f>
        <v>8</v>
      </c>
      <c r="O671" s="538"/>
      <c r="P671" s="519"/>
      <c r="Q671" s="520"/>
      <c r="R671" s="523"/>
      <c r="S671" s="524"/>
      <c r="T671" s="527">
        <f t="shared" ref="T671" si="584">R671-P671</f>
        <v>0</v>
      </c>
      <c r="U671" s="528"/>
      <c r="V671" s="531"/>
      <c r="W671" s="516"/>
      <c r="X671" s="519"/>
      <c r="Y671" s="516"/>
      <c r="Z671" s="519"/>
      <c r="AA671" s="516"/>
      <c r="AB671" s="519"/>
      <c r="AC671" s="520"/>
      <c r="AD671" s="523"/>
      <c r="AE671" s="524"/>
      <c r="AF671" s="533">
        <f>IF(AB671=0,0,(AD671/AB671)*100)</f>
        <v>0</v>
      </c>
      <c r="AG671" s="534"/>
      <c r="AH671" s="519">
        <v>13</v>
      </c>
      <c r="AI671" s="520"/>
      <c r="AJ671" s="523">
        <v>10</v>
      </c>
      <c r="AK671" s="524"/>
      <c r="AL671" s="527">
        <f>IF(AH671=0,0,(AJ671/AH671)*100)</f>
        <v>76.923076923076934</v>
      </c>
      <c r="AM671" s="528"/>
      <c r="AN671" s="519">
        <v>2</v>
      </c>
      <c r="AO671" s="520"/>
      <c r="AP671" s="523">
        <v>0</v>
      </c>
      <c r="AQ671" s="524"/>
      <c r="AR671" s="527">
        <f>IF(AN671=0,0,(AP671/AN671)*100)</f>
        <v>0</v>
      </c>
      <c r="AS671" s="528"/>
      <c r="AT671" s="541">
        <f>AB671+AH671+AN671</f>
        <v>15</v>
      </c>
      <c r="AU671" s="542"/>
      <c r="AV671" s="545">
        <f>AD671+AJ671+AP671</f>
        <v>10</v>
      </c>
      <c r="AW671" s="546"/>
      <c r="AX671" s="527">
        <f>IF(AT671=0,0,(AV671/AT671)*100)</f>
        <v>66.666666666666657</v>
      </c>
      <c r="AY671" s="528"/>
      <c r="AZ671" s="519"/>
      <c r="BA671" s="520"/>
      <c r="BB671" s="523"/>
      <c r="BC671" s="524"/>
      <c r="BD671" s="527">
        <f>IF(AZ671=0,0,(BB671/AZ671)*100)</f>
        <v>0</v>
      </c>
      <c r="BE671" s="528"/>
      <c r="BF671" s="541">
        <f>AT671+AZ671</f>
        <v>15</v>
      </c>
      <c r="BG671" s="542"/>
      <c r="BH671" s="545">
        <f>AV671+BB671</f>
        <v>10</v>
      </c>
      <c r="BI671" s="546"/>
      <c r="BJ671" s="527">
        <f>IF(BF671=0,0,(BH671/BF671)*100)</f>
        <v>66.666666666666657</v>
      </c>
      <c r="BK671" s="528"/>
      <c r="BL671" s="549">
        <f>(AD671*2)+(AJ671*2)+(AP671*3)+BB671</f>
        <v>20</v>
      </c>
      <c r="BM671" s="550"/>
      <c r="BN671" s="551"/>
      <c r="BO671" s="501" t="e">
        <f>(BL671*BR$641)+(N671*BR$642)+(X671*BR$643)+(R671*BR$644)+(V671*BR$645)+(Z671*BR$646)</f>
        <v>#REF!</v>
      </c>
      <c r="BP671" s="501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06"/>
      <c r="C672" s="503" t="str">
        <f>IF(ROSTER!D$38="","",ROSTER!D$38)</f>
        <v>Calvert</v>
      </c>
      <c r="D672" s="504"/>
      <c r="E672" s="510"/>
      <c r="F672" s="512"/>
      <c r="G672" s="514"/>
      <c r="H672" s="517"/>
      <c r="I672" s="518"/>
      <c r="J672" s="521"/>
      <c r="K672" s="522"/>
      <c r="L672" s="525"/>
      <c r="M672" s="526"/>
      <c r="N672" s="539" t="s">
        <v>14</v>
      </c>
      <c r="O672" s="540"/>
      <c r="P672" s="521"/>
      <c r="Q672" s="522"/>
      <c r="R672" s="525"/>
      <c r="S672" s="526"/>
      <c r="T672" s="529"/>
      <c r="U672" s="530"/>
      <c r="V672" s="532"/>
      <c r="W672" s="518"/>
      <c r="X672" s="521"/>
      <c r="Y672" s="518"/>
      <c r="Z672" s="521"/>
      <c r="AA672" s="518"/>
      <c r="AB672" s="521"/>
      <c r="AC672" s="522"/>
      <c r="AD672" s="525"/>
      <c r="AE672" s="526"/>
      <c r="AF672" s="535"/>
      <c r="AG672" s="536"/>
      <c r="AH672" s="521"/>
      <c r="AI672" s="522"/>
      <c r="AJ672" s="525"/>
      <c r="AK672" s="526"/>
      <c r="AL672" s="529"/>
      <c r="AM672" s="530"/>
      <c r="AN672" s="521"/>
      <c r="AO672" s="522"/>
      <c r="AP672" s="525"/>
      <c r="AQ672" s="526"/>
      <c r="AR672" s="529"/>
      <c r="AS672" s="530"/>
      <c r="AT672" s="543"/>
      <c r="AU672" s="544"/>
      <c r="AV672" s="547"/>
      <c r="AW672" s="548"/>
      <c r="AX672" s="529"/>
      <c r="AY672" s="530"/>
      <c r="AZ672" s="521"/>
      <c r="BA672" s="522"/>
      <c r="BB672" s="525"/>
      <c r="BC672" s="526"/>
      <c r="BD672" s="529"/>
      <c r="BE672" s="530"/>
      <c r="BF672" s="543"/>
      <c r="BG672" s="544"/>
      <c r="BH672" s="547"/>
      <c r="BI672" s="548"/>
      <c r="BJ672" s="529"/>
      <c r="BK672" s="530"/>
      <c r="BL672" s="552"/>
      <c r="BM672" s="553"/>
      <c r="BN672" s="554"/>
      <c r="BO672" s="502"/>
      <c r="BP672" s="502"/>
      <c r="BQ672" s="54"/>
      <c r="BR672" s="54"/>
      <c r="BS672" s="54"/>
    </row>
    <row r="673" spans="1:71" ht="21.75" customHeight="1" x14ac:dyDescent="0.2">
      <c r="A673" s="54"/>
      <c r="B673" s="505" t="str">
        <f>IF(ROSTER!B40="","",ROSTER!B40)</f>
        <v>1</v>
      </c>
      <c r="C673" s="507" t="str">
        <f>IF(ROSTER!C$40="","",ROSTER!C$40)</f>
        <v>Amanda</v>
      </c>
      <c r="D673" s="508"/>
      <c r="E673" s="509"/>
      <c r="F673" s="511">
        <f>IF(E673="y",1,IF(E673="S",1,0))</f>
        <v>0</v>
      </c>
      <c r="G673" s="513">
        <f>IF(E673="S",1,0)</f>
        <v>0</v>
      </c>
      <c r="H673" s="515"/>
      <c r="I673" s="516"/>
      <c r="J673" s="519"/>
      <c r="K673" s="520"/>
      <c r="L673" s="523"/>
      <c r="M673" s="524"/>
      <c r="N673" s="537">
        <f>L673+J673</f>
        <v>0</v>
      </c>
      <c r="O673" s="538"/>
      <c r="P673" s="519"/>
      <c r="Q673" s="520"/>
      <c r="R673" s="523"/>
      <c r="S673" s="524"/>
      <c r="T673" s="527">
        <f t="shared" ref="T673" si="585">R673-P673</f>
        <v>0</v>
      </c>
      <c r="U673" s="528"/>
      <c r="V673" s="531"/>
      <c r="W673" s="516"/>
      <c r="X673" s="519"/>
      <c r="Y673" s="516"/>
      <c r="Z673" s="519"/>
      <c r="AA673" s="516"/>
      <c r="AB673" s="519"/>
      <c r="AC673" s="520"/>
      <c r="AD673" s="523"/>
      <c r="AE673" s="524"/>
      <c r="AF673" s="533">
        <f>IF(AB673=0,0,(AD673/AB673)*100)</f>
        <v>0</v>
      </c>
      <c r="AG673" s="534"/>
      <c r="AH673" s="519"/>
      <c r="AI673" s="520"/>
      <c r="AJ673" s="523"/>
      <c r="AK673" s="524"/>
      <c r="AL673" s="527">
        <f>IF(AH673=0,0,(AJ673/AH673)*100)</f>
        <v>0</v>
      </c>
      <c r="AM673" s="528"/>
      <c r="AN673" s="519"/>
      <c r="AO673" s="520"/>
      <c r="AP673" s="523"/>
      <c r="AQ673" s="524"/>
      <c r="AR673" s="527">
        <f>IF(AN673=0,0,(AP673/AN673)*100)</f>
        <v>0</v>
      </c>
      <c r="AS673" s="528"/>
      <c r="AT673" s="541">
        <f>AB673+AH673+AN673</f>
        <v>0</v>
      </c>
      <c r="AU673" s="542"/>
      <c r="AV673" s="545">
        <f>AD673+AJ673+AP673</f>
        <v>0</v>
      </c>
      <c r="AW673" s="546"/>
      <c r="AX673" s="527">
        <f>IF(AT673=0,0,(AV673/AT673)*100)</f>
        <v>0</v>
      </c>
      <c r="AY673" s="528"/>
      <c r="AZ673" s="519"/>
      <c r="BA673" s="520"/>
      <c r="BB673" s="523"/>
      <c r="BC673" s="524"/>
      <c r="BD673" s="527">
        <f>IF(AZ673=0,0,(BB673/AZ673)*100)</f>
        <v>0</v>
      </c>
      <c r="BE673" s="528"/>
      <c r="BF673" s="541">
        <f>AT673+AZ673</f>
        <v>0</v>
      </c>
      <c r="BG673" s="542"/>
      <c r="BH673" s="545">
        <f>AV673+BB673</f>
        <v>0</v>
      </c>
      <c r="BI673" s="546"/>
      <c r="BJ673" s="527">
        <f>IF(BF673=0,0,(BH673/BF673)*100)</f>
        <v>0</v>
      </c>
      <c r="BK673" s="528"/>
      <c r="BL673" s="549">
        <f>(AD673*2)+(AJ673*2)+(AP673*3)+BB673</f>
        <v>0</v>
      </c>
      <c r="BM673" s="550"/>
      <c r="BN673" s="551"/>
      <c r="BO673" s="501" t="e">
        <f>(BL673*BR$641)+(N673*BR$642)+(X673*BR$643)+(R673*BR$644)+(V673*BR$645)+(Z673*BR$646)</f>
        <v>#REF!</v>
      </c>
      <c r="BP673" s="501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06"/>
      <c r="C674" s="503" t="str">
        <f>IF(ROSTER!D$40="","",ROSTER!D$40)</f>
        <v>Barcello</v>
      </c>
      <c r="D674" s="504"/>
      <c r="E674" s="510"/>
      <c r="F674" s="512"/>
      <c r="G674" s="514"/>
      <c r="H674" s="517"/>
      <c r="I674" s="518"/>
      <c r="J674" s="521"/>
      <c r="K674" s="522"/>
      <c r="L674" s="525"/>
      <c r="M674" s="526"/>
      <c r="N674" s="539" t="s">
        <v>14</v>
      </c>
      <c r="O674" s="540"/>
      <c r="P674" s="521"/>
      <c r="Q674" s="522"/>
      <c r="R674" s="525"/>
      <c r="S674" s="526"/>
      <c r="T674" s="529"/>
      <c r="U674" s="530"/>
      <c r="V674" s="532"/>
      <c r="W674" s="518"/>
      <c r="X674" s="521"/>
      <c r="Y674" s="518"/>
      <c r="Z674" s="521"/>
      <c r="AA674" s="518"/>
      <c r="AB674" s="521"/>
      <c r="AC674" s="522"/>
      <c r="AD674" s="525"/>
      <c r="AE674" s="526"/>
      <c r="AF674" s="535"/>
      <c r="AG674" s="536"/>
      <c r="AH674" s="521"/>
      <c r="AI674" s="522"/>
      <c r="AJ674" s="525"/>
      <c r="AK674" s="526"/>
      <c r="AL674" s="529"/>
      <c r="AM674" s="530"/>
      <c r="AN674" s="521"/>
      <c r="AO674" s="522"/>
      <c r="AP674" s="525"/>
      <c r="AQ674" s="526"/>
      <c r="AR674" s="529"/>
      <c r="AS674" s="530"/>
      <c r="AT674" s="543"/>
      <c r="AU674" s="544"/>
      <c r="AV674" s="547"/>
      <c r="AW674" s="548"/>
      <c r="AX674" s="529"/>
      <c r="AY674" s="530"/>
      <c r="AZ674" s="521"/>
      <c r="BA674" s="522"/>
      <c r="BB674" s="525"/>
      <c r="BC674" s="526"/>
      <c r="BD674" s="529"/>
      <c r="BE674" s="530"/>
      <c r="BF674" s="543"/>
      <c r="BG674" s="544"/>
      <c r="BH674" s="547"/>
      <c r="BI674" s="548"/>
      <c r="BJ674" s="529"/>
      <c r="BK674" s="530"/>
      <c r="BL674" s="552"/>
      <c r="BM674" s="553"/>
      <c r="BN674" s="554"/>
      <c r="BO674" s="502"/>
      <c r="BP674" s="502"/>
      <c r="BQ674" s="54"/>
      <c r="BR674" s="54"/>
      <c r="BS674" s="54"/>
    </row>
    <row r="675" spans="1:71" ht="21.75" customHeight="1" x14ac:dyDescent="0.2">
      <c r="A675" s="54"/>
      <c r="B675" s="505" t="str">
        <f>IF(ROSTER!B42="","",ROSTER!B42)</f>
        <v>4</v>
      </c>
      <c r="C675" s="507" t="str">
        <f>IF(ROSTER!C$42="","",ROSTER!C$42)</f>
        <v>Arielle</v>
      </c>
      <c r="D675" s="508"/>
      <c r="E675" s="509"/>
      <c r="F675" s="511">
        <f>IF(E675="y",1,IF(E675="S",1,0))</f>
        <v>0</v>
      </c>
      <c r="G675" s="513">
        <f>IF(E675="S",1,0)</f>
        <v>0</v>
      </c>
      <c r="H675" s="515"/>
      <c r="I675" s="516"/>
      <c r="J675" s="519">
        <v>1</v>
      </c>
      <c r="K675" s="520"/>
      <c r="L675" s="523">
        <v>1</v>
      </c>
      <c r="M675" s="524"/>
      <c r="N675" s="537">
        <f>L675+J675</f>
        <v>2</v>
      </c>
      <c r="O675" s="538"/>
      <c r="P675" s="519">
        <v>1</v>
      </c>
      <c r="Q675" s="520"/>
      <c r="R675" s="523">
        <v>0</v>
      </c>
      <c r="S675" s="524"/>
      <c r="T675" s="527">
        <f t="shared" ref="T675" si="586">R675-P675</f>
        <v>-1</v>
      </c>
      <c r="U675" s="528"/>
      <c r="V675" s="531"/>
      <c r="W675" s="516"/>
      <c r="X675" s="519">
        <v>2</v>
      </c>
      <c r="Y675" s="516"/>
      <c r="Z675" s="519"/>
      <c r="AA675" s="516"/>
      <c r="AB675" s="519"/>
      <c r="AC675" s="520"/>
      <c r="AD675" s="523"/>
      <c r="AE675" s="524"/>
      <c r="AF675" s="533">
        <f>IF(AB675=0,0,(AD675/AB675)*100)</f>
        <v>0</v>
      </c>
      <c r="AG675" s="534"/>
      <c r="AH675" s="519">
        <v>4</v>
      </c>
      <c r="AI675" s="520"/>
      <c r="AJ675" s="523">
        <v>0</v>
      </c>
      <c r="AK675" s="524"/>
      <c r="AL675" s="527">
        <f>IF(AH675=0,0,(AJ675/AH675)*100)</f>
        <v>0</v>
      </c>
      <c r="AM675" s="528"/>
      <c r="AN675" s="519">
        <v>8</v>
      </c>
      <c r="AO675" s="520"/>
      <c r="AP675" s="523">
        <v>4</v>
      </c>
      <c r="AQ675" s="524"/>
      <c r="AR675" s="527">
        <f>IF(AN675=0,0,(AP675/AN675)*100)</f>
        <v>50</v>
      </c>
      <c r="AS675" s="528"/>
      <c r="AT675" s="541">
        <f>AB675+AH675+AN675</f>
        <v>12</v>
      </c>
      <c r="AU675" s="542"/>
      <c r="AV675" s="545">
        <f>AD675+AJ675+AP675</f>
        <v>4</v>
      </c>
      <c r="AW675" s="546"/>
      <c r="AX675" s="527">
        <f>IF(AT675=0,0,(AV675/AT675)*100)</f>
        <v>33.333333333333329</v>
      </c>
      <c r="AY675" s="528"/>
      <c r="AZ675" s="519"/>
      <c r="BA675" s="520"/>
      <c r="BB675" s="523"/>
      <c r="BC675" s="524"/>
      <c r="BD675" s="527">
        <f>IF(AZ675=0,0,(BB675/AZ675)*100)</f>
        <v>0</v>
      </c>
      <c r="BE675" s="528"/>
      <c r="BF675" s="541">
        <f>AT675+AZ675</f>
        <v>12</v>
      </c>
      <c r="BG675" s="542"/>
      <c r="BH675" s="545">
        <f>AV675+BB675</f>
        <v>4</v>
      </c>
      <c r="BI675" s="546"/>
      <c r="BJ675" s="527">
        <f>IF(BF675=0,0,(BH675/BF675)*100)</f>
        <v>33.333333333333329</v>
      </c>
      <c r="BK675" s="528"/>
      <c r="BL675" s="549">
        <f>(AD675*2)+(AJ675*2)+(AP675*3)+BB675</f>
        <v>12</v>
      </c>
      <c r="BM675" s="550"/>
      <c r="BN675" s="551"/>
      <c r="BO675" s="501" t="e">
        <f>(BL675*BR$641)+(N675*BR$642)+(X675*BR$643)+(R675*BR$644)+(V675*BR$645)+(Z675*BR$646)</f>
        <v>#REF!</v>
      </c>
      <c r="BP675" s="501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06"/>
      <c r="C676" s="503" t="str">
        <f>IF(ROSTER!D$42="","",ROSTER!D$42)</f>
        <v>Mackey-Williams</v>
      </c>
      <c r="D676" s="504"/>
      <c r="E676" s="510"/>
      <c r="F676" s="512"/>
      <c r="G676" s="514"/>
      <c r="H676" s="517"/>
      <c r="I676" s="518"/>
      <c r="J676" s="521"/>
      <c r="K676" s="522"/>
      <c r="L676" s="525"/>
      <c r="M676" s="526"/>
      <c r="N676" s="539" t="s">
        <v>14</v>
      </c>
      <c r="O676" s="540"/>
      <c r="P676" s="521"/>
      <c r="Q676" s="522"/>
      <c r="R676" s="525"/>
      <c r="S676" s="526"/>
      <c r="T676" s="529"/>
      <c r="U676" s="530"/>
      <c r="V676" s="532"/>
      <c r="W676" s="518"/>
      <c r="X676" s="521"/>
      <c r="Y676" s="518"/>
      <c r="Z676" s="521"/>
      <c r="AA676" s="518"/>
      <c r="AB676" s="521"/>
      <c r="AC676" s="522"/>
      <c r="AD676" s="525"/>
      <c r="AE676" s="526"/>
      <c r="AF676" s="535"/>
      <c r="AG676" s="536"/>
      <c r="AH676" s="521"/>
      <c r="AI676" s="522"/>
      <c r="AJ676" s="525"/>
      <c r="AK676" s="526"/>
      <c r="AL676" s="529"/>
      <c r="AM676" s="530"/>
      <c r="AN676" s="521"/>
      <c r="AO676" s="522"/>
      <c r="AP676" s="525"/>
      <c r="AQ676" s="526"/>
      <c r="AR676" s="529"/>
      <c r="AS676" s="530"/>
      <c r="AT676" s="543"/>
      <c r="AU676" s="544"/>
      <c r="AV676" s="547"/>
      <c r="AW676" s="548"/>
      <c r="AX676" s="529"/>
      <c r="AY676" s="530"/>
      <c r="AZ676" s="521"/>
      <c r="BA676" s="522"/>
      <c r="BB676" s="525"/>
      <c r="BC676" s="526"/>
      <c r="BD676" s="529"/>
      <c r="BE676" s="530"/>
      <c r="BF676" s="543"/>
      <c r="BG676" s="544"/>
      <c r="BH676" s="547"/>
      <c r="BI676" s="548"/>
      <c r="BJ676" s="529"/>
      <c r="BK676" s="530"/>
      <c r="BL676" s="552"/>
      <c r="BM676" s="553"/>
      <c r="BN676" s="554"/>
      <c r="BO676" s="502"/>
      <c r="BP676" s="502"/>
      <c r="BQ676" s="54"/>
      <c r="BR676" s="54"/>
      <c r="BS676" s="54"/>
    </row>
    <row r="677" spans="1:71" ht="21.75" customHeight="1" x14ac:dyDescent="0.2">
      <c r="A677" s="54"/>
      <c r="B677" s="505" t="str">
        <f>IF(ROSTER!B44="","",ROSTER!B44)</f>
        <v/>
      </c>
      <c r="C677" s="507" t="str">
        <f>IF(ROSTER!C$44="","",ROSTER!C$44)</f>
        <v>Rose</v>
      </c>
      <c r="D677" s="508"/>
      <c r="E677" s="509"/>
      <c r="F677" s="511">
        <f>IF(E677="y",1,IF(E677="S",1,0))</f>
        <v>0</v>
      </c>
      <c r="G677" s="513">
        <f>IF(E677="S",1,0)</f>
        <v>0</v>
      </c>
      <c r="H677" s="515"/>
      <c r="I677" s="516"/>
      <c r="J677" s="519">
        <v>6</v>
      </c>
      <c r="K677" s="520"/>
      <c r="L677" s="523">
        <v>3</v>
      </c>
      <c r="M677" s="524"/>
      <c r="N677" s="537">
        <f>L677+J677</f>
        <v>9</v>
      </c>
      <c r="O677" s="538"/>
      <c r="P677" s="519">
        <v>1</v>
      </c>
      <c r="Q677" s="520"/>
      <c r="R677" s="523">
        <v>1</v>
      </c>
      <c r="S677" s="524"/>
      <c r="T677" s="527">
        <f t="shared" ref="T677" si="587">R677-P677</f>
        <v>0</v>
      </c>
      <c r="U677" s="528"/>
      <c r="V677" s="531"/>
      <c r="W677" s="516"/>
      <c r="X677" s="519">
        <v>2</v>
      </c>
      <c r="Y677" s="516"/>
      <c r="Z677" s="519"/>
      <c r="AA677" s="516"/>
      <c r="AB677" s="519"/>
      <c r="AC677" s="520"/>
      <c r="AD677" s="523"/>
      <c r="AE677" s="524"/>
      <c r="AF677" s="533">
        <f>IF(AB677=0,0,(AD677/AB677)*100)</f>
        <v>0</v>
      </c>
      <c r="AG677" s="534"/>
      <c r="AH677" s="519">
        <v>6</v>
      </c>
      <c r="AI677" s="520"/>
      <c r="AJ677" s="523">
        <v>2</v>
      </c>
      <c r="AK677" s="524"/>
      <c r="AL677" s="527">
        <f>IF(AH677=0,0,(AJ677/AH677)*100)</f>
        <v>33.333333333333329</v>
      </c>
      <c r="AM677" s="528"/>
      <c r="AN677" s="519"/>
      <c r="AO677" s="520"/>
      <c r="AP677" s="523"/>
      <c r="AQ677" s="524"/>
      <c r="AR677" s="527">
        <f>IF(AN677=0,0,(AP677/AN677)*100)</f>
        <v>0</v>
      </c>
      <c r="AS677" s="528"/>
      <c r="AT677" s="541">
        <f>AB677+AH677+AN677</f>
        <v>6</v>
      </c>
      <c r="AU677" s="542"/>
      <c r="AV677" s="545">
        <f>AD677+AJ677+AP677</f>
        <v>2</v>
      </c>
      <c r="AW677" s="546"/>
      <c r="AX677" s="527">
        <f>IF(AT677=0,0,(AV677/AT677)*100)</f>
        <v>33.333333333333329</v>
      </c>
      <c r="AY677" s="528"/>
      <c r="AZ677" s="519"/>
      <c r="BA677" s="520"/>
      <c r="BB677" s="523"/>
      <c r="BC677" s="524"/>
      <c r="BD677" s="527">
        <f>IF(AZ677=0,0,(BB677/AZ677)*100)</f>
        <v>0</v>
      </c>
      <c r="BE677" s="528"/>
      <c r="BF677" s="541">
        <f>AT677+AZ677</f>
        <v>6</v>
      </c>
      <c r="BG677" s="542"/>
      <c r="BH677" s="545">
        <f>AV677+BB677</f>
        <v>2</v>
      </c>
      <c r="BI677" s="546"/>
      <c r="BJ677" s="527">
        <f>IF(BF677=0,0,(BH677/BF677)*100)</f>
        <v>33.333333333333329</v>
      </c>
      <c r="BK677" s="528"/>
      <c r="BL677" s="549">
        <f>(AD677*2)+(AJ677*2)+(AP677*3)+BB677</f>
        <v>4</v>
      </c>
      <c r="BM677" s="550"/>
      <c r="BN677" s="551"/>
      <c r="BO677" s="501" t="e">
        <f>(BL677*BR$641)+(N677*BR$642)+(X677*BR$643)+(R677*BR$644)+(V677*BR$645)+(Z677*BR$646)</f>
        <v>#REF!</v>
      </c>
      <c r="BP677" s="501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06"/>
      <c r="C678" s="503" t="str">
        <f>IF(ROSTER!D$44="","",ROSTER!D$44)</f>
        <v>Bubakar</v>
      </c>
      <c r="D678" s="504"/>
      <c r="E678" s="510"/>
      <c r="F678" s="512"/>
      <c r="G678" s="514"/>
      <c r="H678" s="517"/>
      <c r="I678" s="518"/>
      <c r="J678" s="521"/>
      <c r="K678" s="522"/>
      <c r="L678" s="525"/>
      <c r="M678" s="526"/>
      <c r="N678" s="539" t="s">
        <v>14</v>
      </c>
      <c r="O678" s="540"/>
      <c r="P678" s="521"/>
      <c r="Q678" s="522"/>
      <c r="R678" s="525"/>
      <c r="S678" s="526"/>
      <c r="T678" s="529"/>
      <c r="U678" s="530"/>
      <c r="V678" s="532"/>
      <c r="W678" s="518"/>
      <c r="X678" s="521"/>
      <c r="Y678" s="518"/>
      <c r="Z678" s="521"/>
      <c r="AA678" s="518"/>
      <c r="AB678" s="521"/>
      <c r="AC678" s="522"/>
      <c r="AD678" s="525"/>
      <c r="AE678" s="526"/>
      <c r="AF678" s="535"/>
      <c r="AG678" s="536"/>
      <c r="AH678" s="521"/>
      <c r="AI678" s="522"/>
      <c r="AJ678" s="525"/>
      <c r="AK678" s="526"/>
      <c r="AL678" s="529"/>
      <c r="AM678" s="530"/>
      <c r="AN678" s="521"/>
      <c r="AO678" s="522"/>
      <c r="AP678" s="525"/>
      <c r="AQ678" s="526"/>
      <c r="AR678" s="529"/>
      <c r="AS678" s="530"/>
      <c r="AT678" s="543"/>
      <c r="AU678" s="544"/>
      <c r="AV678" s="547"/>
      <c r="AW678" s="548"/>
      <c r="AX678" s="529"/>
      <c r="AY678" s="530"/>
      <c r="AZ678" s="521"/>
      <c r="BA678" s="522"/>
      <c r="BB678" s="525"/>
      <c r="BC678" s="526"/>
      <c r="BD678" s="529"/>
      <c r="BE678" s="530"/>
      <c r="BF678" s="543"/>
      <c r="BG678" s="544"/>
      <c r="BH678" s="547"/>
      <c r="BI678" s="548"/>
      <c r="BJ678" s="529"/>
      <c r="BK678" s="530"/>
      <c r="BL678" s="552"/>
      <c r="BM678" s="553"/>
      <c r="BN678" s="554"/>
      <c r="BO678" s="502"/>
      <c r="BP678" s="502"/>
      <c r="BQ678" s="54"/>
      <c r="BR678" s="54"/>
      <c r="BS678" s="54"/>
    </row>
    <row r="679" spans="1:71" ht="21.75" customHeight="1" x14ac:dyDescent="0.2">
      <c r="A679" s="54"/>
      <c r="B679" s="505" t="str">
        <f>IF(ROSTER!B46="","",ROSTER!B46)</f>
        <v/>
      </c>
      <c r="C679" s="507" t="str">
        <f>IF(ROSTER!C$46="","",ROSTER!C$46)</f>
        <v/>
      </c>
      <c r="D679" s="508"/>
      <c r="E679" s="509"/>
      <c r="F679" s="511">
        <f>IF(E679="y",1,IF(E679="S",1,0))</f>
        <v>0</v>
      </c>
      <c r="G679" s="513">
        <f>IF(E679="S",1,0)</f>
        <v>0</v>
      </c>
      <c r="H679" s="515"/>
      <c r="I679" s="516"/>
      <c r="J679" s="519"/>
      <c r="K679" s="520"/>
      <c r="L679" s="523"/>
      <c r="M679" s="524"/>
      <c r="N679" s="537">
        <f>L679+J679</f>
        <v>0</v>
      </c>
      <c r="O679" s="538"/>
      <c r="P679" s="519"/>
      <c r="Q679" s="520"/>
      <c r="R679" s="523"/>
      <c r="S679" s="524"/>
      <c r="T679" s="527">
        <f t="shared" ref="T679" si="588">R679-P679</f>
        <v>0</v>
      </c>
      <c r="U679" s="528"/>
      <c r="V679" s="531"/>
      <c r="W679" s="516"/>
      <c r="X679" s="519"/>
      <c r="Y679" s="516"/>
      <c r="Z679" s="519"/>
      <c r="AA679" s="516"/>
      <c r="AB679" s="519"/>
      <c r="AC679" s="520"/>
      <c r="AD679" s="523"/>
      <c r="AE679" s="524"/>
      <c r="AF679" s="533">
        <f>IF(AB679=0,0,(AD679/AB679)*100)</f>
        <v>0</v>
      </c>
      <c r="AG679" s="534"/>
      <c r="AH679" s="519"/>
      <c r="AI679" s="520"/>
      <c r="AJ679" s="523"/>
      <c r="AK679" s="524"/>
      <c r="AL679" s="527">
        <f>IF(AH679=0,0,(AJ679/AH679)*100)</f>
        <v>0</v>
      </c>
      <c r="AM679" s="528"/>
      <c r="AN679" s="519"/>
      <c r="AO679" s="520"/>
      <c r="AP679" s="523"/>
      <c r="AQ679" s="524"/>
      <c r="AR679" s="527">
        <f>IF(AN679=0,0,(AP679/AN679)*100)</f>
        <v>0</v>
      </c>
      <c r="AS679" s="528"/>
      <c r="AT679" s="541">
        <f>AB679+AH679+AN679</f>
        <v>0</v>
      </c>
      <c r="AU679" s="542"/>
      <c r="AV679" s="545">
        <f>AD679+AJ679+AP679</f>
        <v>0</v>
      </c>
      <c r="AW679" s="546"/>
      <c r="AX679" s="527">
        <f>IF(AT679=0,0,(AV679/AT679)*100)</f>
        <v>0</v>
      </c>
      <c r="AY679" s="528"/>
      <c r="AZ679" s="519"/>
      <c r="BA679" s="520"/>
      <c r="BB679" s="523"/>
      <c r="BC679" s="524"/>
      <c r="BD679" s="527">
        <f>IF(AZ679=0,0,(BB679/AZ679)*100)</f>
        <v>0</v>
      </c>
      <c r="BE679" s="528"/>
      <c r="BF679" s="541">
        <f>AT679+AZ679</f>
        <v>0</v>
      </c>
      <c r="BG679" s="542"/>
      <c r="BH679" s="545">
        <f>AV679+BB679</f>
        <v>0</v>
      </c>
      <c r="BI679" s="546"/>
      <c r="BJ679" s="527">
        <f>IF(BF679=0,0,(BH679/BF679)*100)</f>
        <v>0</v>
      </c>
      <c r="BK679" s="528"/>
      <c r="BL679" s="549">
        <f>(AD679*2)+(AJ679*2)+(AP679*3)+BB679</f>
        <v>0</v>
      </c>
      <c r="BM679" s="550"/>
      <c r="BN679" s="551"/>
      <c r="BO679" s="499" t="e">
        <f>(BL679*BR$74)+(N679*BR$75)+(X679*BR$76)+(R679*BR$77)+(V679*BR$78)+(Z679*BR$79)</f>
        <v>#REF!</v>
      </c>
      <c r="BP679" s="501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06"/>
      <c r="C680" s="503" t="str">
        <f>IF(ROSTER!D$46="","",ROSTER!D$46)</f>
        <v/>
      </c>
      <c r="D680" s="504"/>
      <c r="E680" s="510"/>
      <c r="F680" s="512"/>
      <c r="G680" s="514"/>
      <c r="H680" s="517"/>
      <c r="I680" s="518"/>
      <c r="J680" s="521"/>
      <c r="K680" s="522"/>
      <c r="L680" s="525"/>
      <c r="M680" s="526"/>
      <c r="N680" s="539" t="s">
        <v>14</v>
      </c>
      <c r="O680" s="540"/>
      <c r="P680" s="521"/>
      <c r="Q680" s="522"/>
      <c r="R680" s="525"/>
      <c r="S680" s="526"/>
      <c r="T680" s="529"/>
      <c r="U680" s="530"/>
      <c r="V680" s="532"/>
      <c r="W680" s="518"/>
      <c r="X680" s="521"/>
      <c r="Y680" s="518"/>
      <c r="Z680" s="521"/>
      <c r="AA680" s="518"/>
      <c r="AB680" s="521"/>
      <c r="AC680" s="522"/>
      <c r="AD680" s="525"/>
      <c r="AE680" s="526"/>
      <c r="AF680" s="535"/>
      <c r="AG680" s="536"/>
      <c r="AH680" s="521"/>
      <c r="AI680" s="522"/>
      <c r="AJ680" s="525"/>
      <c r="AK680" s="526"/>
      <c r="AL680" s="529"/>
      <c r="AM680" s="530"/>
      <c r="AN680" s="521"/>
      <c r="AO680" s="522"/>
      <c r="AP680" s="525"/>
      <c r="AQ680" s="526"/>
      <c r="AR680" s="529"/>
      <c r="AS680" s="530"/>
      <c r="AT680" s="543"/>
      <c r="AU680" s="544"/>
      <c r="AV680" s="547"/>
      <c r="AW680" s="548"/>
      <c r="AX680" s="529"/>
      <c r="AY680" s="530"/>
      <c r="AZ680" s="521"/>
      <c r="BA680" s="522"/>
      <c r="BB680" s="525"/>
      <c r="BC680" s="526"/>
      <c r="BD680" s="529"/>
      <c r="BE680" s="530"/>
      <c r="BF680" s="543"/>
      <c r="BG680" s="544"/>
      <c r="BH680" s="547"/>
      <c r="BI680" s="548"/>
      <c r="BJ680" s="529"/>
      <c r="BK680" s="530"/>
      <c r="BL680" s="552"/>
      <c r="BM680" s="553"/>
      <c r="BN680" s="554"/>
      <c r="BO680" s="500"/>
      <c r="BP680" s="502"/>
      <c r="BQ680" s="54"/>
      <c r="BR680" s="54"/>
      <c r="BS680" s="54"/>
    </row>
    <row r="681" spans="1:71" ht="21.75" customHeight="1" x14ac:dyDescent="0.2">
      <c r="A681" s="54"/>
      <c r="B681" s="505" t="str">
        <f>IF(ROSTER!B48="","",ROSTER!B48)</f>
        <v/>
      </c>
      <c r="C681" s="507" t="str">
        <f>IF(ROSTER!C$48="","",ROSTER!C$48)</f>
        <v/>
      </c>
      <c r="D681" s="508"/>
      <c r="E681" s="509"/>
      <c r="F681" s="511">
        <f t="shared" ref="F681" si="589">IF(E681="y",1,IF(E681="S",1,0))</f>
        <v>0</v>
      </c>
      <c r="G681" s="513">
        <f t="shared" ref="G681" si="590">IF(E681="S",1,0)</f>
        <v>0</v>
      </c>
      <c r="H681" s="515"/>
      <c r="I681" s="516"/>
      <c r="J681" s="519"/>
      <c r="K681" s="520"/>
      <c r="L681" s="523"/>
      <c r="M681" s="524"/>
      <c r="N681" s="537">
        <f t="shared" ref="N681" si="591">L681+J681</f>
        <v>0</v>
      </c>
      <c r="O681" s="538"/>
      <c r="P681" s="519"/>
      <c r="Q681" s="520"/>
      <c r="R681" s="523"/>
      <c r="S681" s="524"/>
      <c r="T681" s="527">
        <f t="shared" ref="T681" si="592">R681-P681</f>
        <v>0</v>
      </c>
      <c r="U681" s="528"/>
      <c r="V681" s="531"/>
      <c r="W681" s="516"/>
      <c r="X681" s="519"/>
      <c r="Y681" s="516"/>
      <c r="Z681" s="519"/>
      <c r="AA681" s="516"/>
      <c r="AB681" s="519"/>
      <c r="AC681" s="520"/>
      <c r="AD681" s="523"/>
      <c r="AE681" s="524"/>
      <c r="AF681" s="533"/>
      <c r="AG681" s="534"/>
      <c r="AH681" s="519"/>
      <c r="AI681" s="520"/>
      <c r="AJ681" s="523"/>
      <c r="AK681" s="524"/>
      <c r="AL681" s="527">
        <f t="shared" ref="AL681" si="593">IF(AH681=0,0,(AJ681/AH681)*100)</f>
        <v>0</v>
      </c>
      <c r="AM681" s="528"/>
      <c r="AN681" s="519"/>
      <c r="AO681" s="520"/>
      <c r="AP681" s="523"/>
      <c r="AQ681" s="524"/>
      <c r="AR681" s="527">
        <f t="shared" ref="AR681" si="594">IF(AN681=0,0,(AP681/AN681)*100)</f>
        <v>0</v>
      </c>
      <c r="AS681" s="528"/>
      <c r="AT681" s="541">
        <f t="shared" ref="AT681" si="595">AB681+AH681+AN681</f>
        <v>0</v>
      </c>
      <c r="AU681" s="542"/>
      <c r="AV681" s="545">
        <f t="shared" ref="AV681" si="596">AD681+AJ681+AP681</f>
        <v>0</v>
      </c>
      <c r="AW681" s="546"/>
      <c r="AX681" s="527">
        <f t="shared" ref="AX681" si="597">IF(AT681=0,0,(AV681/AT681)*100)</f>
        <v>0</v>
      </c>
      <c r="AY681" s="528"/>
      <c r="AZ681" s="519"/>
      <c r="BA681" s="520"/>
      <c r="BB681" s="523"/>
      <c r="BC681" s="524"/>
      <c r="BD681" s="527">
        <f t="shared" ref="BD681" si="598">IF(AZ681=0,0,(BB681/AZ681)*100)</f>
        <v>0</v>
      </c>
      <c r="BE681" s="528"/>
      <c r="BF681" s="541">
        <f t="shared" ref="BF681" si="599">AT681+AZ681</f>
        <v>0</v>
      </c>
      <c r="BG681" s="542"/>
      <c r="BH681" s="545">
        <f t="shared" ref="BH681" si="600">AV681+BB681</f>
        <v>0</v>
      </c>
      <c r="BI681" s="546"/>
      <c r="BJ681" s="527">
        <f t="shared" ref="BJ681" si="601">IF(BF681=0,0,(BH681/BF681)*100)</f>
        <v>0</v>
      </c>
      <c r="BK681" s="528"/>
      <c r="BL681" s="549">
        <f t="shared" ref="BL681" si="602">(AD681*2)+(AJ681*2)+(AP681*3)+BB681</f>
        <v>0</v>
      </c>
      <c r="BM681" s="550"/>
      <c r="BN681" s="551"/>
      <c r="BO681" s="499" t="e">
        <f>(BL681*BR$74)+(N681*BR$75)+(X681*BR$76)+(R681*BR$77)+(V681*BR$78)+(Z681*BR$79)</f>
        <v>#REF!</v>
      </c>
      <c r="BP681" s="501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06"/>
      <c r="C682" s="503" t="str">
        <f>IF(ROSTER!D$48="","",ROSTER!D$48)</f>
        <v/>
      </c>
      <c r="D682" s="504"/>
      <c r="E682" s="510"/>
      <c r="F682" s="512"/>
      <c r="G682" s="514"/>
      <c r="H682" s="517"/>
      <c r="I682" s="518"/>
      <c r="J682" s="521"/>
      <c r="K682" s="522"/>
      <c r="L682" s="525"/>
      <c r="M682" s="526"/>
      <c r="N682" s="539" t="s">
        <v>14</v>
      </c>
      <c r="O682" s="540"/>
      <c r="P682" s="521"/>
      <c r="Q682" s="522"/>
      <c r="R682" s="525"/>
      <c r="S682" s="526"/>
      <c r="T682" s="529"/>
      <c r="U682" s="530"/>
      <c r="V682" s="532"/>
      <c r="W682" s="518"/>
      <c r="X682" s="521"/>
      <c r="Y682" s="518"/>
      <c r="Z682" s="521"/>
      <c r="AA682" s="518"/>
      <c r="AB682" s="521"/>
      <c r="AC682" s="522"/>
      <c r="AD682" s="525"/>
      <c r="AE682" s="526"/>
      <c r="AF682" s="535"/>
      <c r="AG682" s="536"/>
      <c r="AH682" s="521"/>
      <c r="AI682" s="522"/>
      <c r="AJ682" s="525"/>
      <c r="AK682" s="526"/>
      <c r="AL682" s="529"/>
      <c r="AM682" s="530"/>
      <c r="AN682" s="521"/>
      <c r="AO682" s="522"/>
      <c r="AP682" s="525"/>
      <c r="AQ682" s="526"/>
      <c r="AR682" s="529"/>
      <c r="AS682" s="530"/>
      <c r="AT682" s="543"/>
      <c r="AU682" s="544"/>
      <c r="AV682" s="547"/>
      <c r="AW682" s="548"/>
      <c r="AX682" s="529"/>
      <c r="AY682" s="530"/>
      <c r="AZ682" s="521"/>
      <c r="BA682" s="522"/>
      <c r="BB682" s="525"/>
      <c r="BC682" s="526"/>
      <c r="BD682" s="529"/>
      <c r="BE682" s="530"/>
      <c r="BF682" s="543"/>
      <c r="BG682" s="544"/>
      <c r="BH682" s="547"/>
      <c r="BI682" s="548"/>
      <c r="BJ682" s="529"/>
      <c r="BK682" s="530"/>
      <c r="BL682" s="552"/>
      <c r="BM682" s="553"/>
      <c r="BN682" s="554"/>
      <c r="BO682" s="500"/>
      <c r="BP682" s="502"/>
      <c r="BQ682" s="54"/>
      <c r="BR682" s="54"/>
      <c r="BS682" s="54"/>
    </row>
    <row r="683" spans="1:71" ht="21.75" customHeight="1" x14ac:dyDescent="0.2">
      <c r="A683" s="54"/>
      <c r="B683" s="505" t="str">
        <f>IF(ROSTER!B50="","",ROSTER!B50)</f>
        <v/>
      </c>
      <c r="C683" s="507" t="str">
        <f>IF(ROSTER!C$50="","",ROSTER!C$50)</f>
        <v/>
      </c>
      <c r="D683" s="508"/>
      <c r="E683" s="509"/>
      <c r="F683" s="511">
        <f t="shared" ref="F683" si="603">IF(E683="y",1,IF(E683="S",1,0))</f>
        <v>0</v>
      </c>
      <c r="G683" s="513">
        <f t="shared" ref="G683" si="604">IF(E683="S",1,0)</f>
        <v>0</v>
      </c>
      <c r="H683" s="515"/>
      <c r="I683" s="516"/>
      <c r="J683" s="519"/>
      <c r="K683" s="520"/>
      <c r="L683" s="523"/>
      <c r="M683" s="524"/>
      <c r="N683" s="537">
        <f t="shared" ref="N683" si="605">L683+J683</f>
        <v>0</v>
      </c>
      <c r="O683" s="538"/>
      <c r="P683" s="519"/>
      <c r="Q683" s="520"/>
      <c r="R683" s="523"/>
      <c r="S683" s="524"/>
      <c r="T683" s="527">
        <f t="shared" ref="T683" si="606">R683-P683</f>
        <v>0</v>
      </c>
      <c r="U683" s="528"/>
      <c r="V683" s="531"/>
      <c r="W683" s="516"/>
      <c r="X683" s="519"/>
      <c r="Y683" s="516"/>
      <c r="Z683" s="519"/>
      <c r="AA683" s="516"/>
      <c r="AB683" s="519"/>
      <c r="AC683" s="520"/>
      <c r="AD683" s="523"/>
      <c r="AE683" s="524"/>
      <c r="AF683" s="533"/>
      <c r="AG683" s="534"/>
      <c r="AH683" s="519"/>
      <c r="AI683" s="520"/>
      <c r="AJ683" s="523"/>
      <c r="AK683" s="524"/>
      <c r="AL683" s="527">
        <f t="shared" ref="AL683" si="607">IF(AH683=0,0,(AJ683/AH683)*100)</f>
        <v>0</v>
      </c>
      <c r="AM683" s="528"/>
      <c r="AN683" s="519"/>
      <c r="AO683" s="520"/>
      <c r="AP683" s="523"/>
      <c r="AQ683" s="524"/>
      <c r="AR683" s="527">
        <f t="shared" ref="AR683" si="608">IF(AN683=0,0,(AP683/AN683)*100)</f>
        <v>0</v>
      </c>
      <c r="AS683" s="528"/>
      <c r="AT683" s="541">
        <f t="shared" ref="AT683" si="609">AB683+AH683+AN683</f>
        <v>0</v>
      </c>
      <c r="AU683" s="542"/>
      <c r="AV683" s="545">
        <f t="shared" ref="AV683" si="610">AD683+AJ683+AP683</f>
        <v>0</v>
      </c>
      <c r="AW683" s="546"/>
      <c r="AX683" s="527">
        <f t="shared" ref="AX683" si="611">IF(AT683=0,0,(AV683/AT683)*100)</f>
        <v>0</v>
      </c>
      <c r="AY683" s="528"/>
      <c r="AZ683" s="519"/>
      <c r="BA683" s="520"/>
      <c r="BB683" s="523"/>
      <c r="BC683" s="524"/>
      <c r="BD683" s="527">
        <f t="shared" ref="BD683" si="612">IF(AZ683=0,0,(BB683/AZ683)*100)</f>
        <v>0</v>
      </c>
      <c r="BE683" s="528"/>
      <c r="BF683" s="541">
        <f t="shared" ref="BF683" si="613">AT683+AZ683</f>
        <v>0</v>
      </c>
      <c r="BG683" s="542"/>
      <c r="BH683" s="545">
        <f t="shared" ref="BH683" si="614">AV683+BB683</f>
        <v>0</v>
      </c>
      <c r="BI683" s="546"/>
      <c r="BJ683" s="527">
        <f t="shared" ref="BJ683" si="615">IF(BF683=0,0,(BH683/BF683)*100)</f>
        <v>0</v>
      </c>
      <c r="BK683" s="528"/>
      <c r="BL683" s="549">
        <f t="shared" ref="BL683" si="616">(AD683*2)+(AJ683*2)+(AP683*3)+BB683</f>
        <v>0</v>
      </c>
      <c r="BM683" s="550"/>
      <c r="BN683" s="551"/>
      <c r="BO683" s="499" t="e">
        <f>(BL683*BR$74)+(N683*BR$75)+(X683*BR$76)+(R683*BR$77)+(V683*BR$78)+(Z683*BR$79)</f>
        <v>#REF!</v>
      </c>
      <c r="BP683" s="501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06"/>
      <c r="C684" s="503" t="str">
        <f>IF(ROSTER!D$50="","",ROSTER!D$50)</f>
        <v/>
      </c>
      <c r="D684" s="504"/>
      <c r="E684" s="510"/>
      <c r="F684" s="512"/>
      <c r="G684" s="514"/>
      <c r="H684" s="517"/>
      <c r="I684" s="518"/>
      <c r="J684" s="521"/>
      <c r="K684" s="522"/>
      <c r="L684" s="525"/>
      <c r="M684" s="526"/>
      <c r="N684" s="539" t="s">
        <v>14</v>
      </c>
      <c r="O684" s="540"/>
      <c r="P684" s="521"/>
      <c r="Q684" s="522"/>
      <c r="R684" s="525"/>
      <c r="S684" s="526"/>
      <c r="T684" s="529"/>
      <c r="U684" s="530"/>
      <c r="V684" s="532"/>
      <c r="W684" s="518"/>
      <c r="X684" s="521"/>
      <c r="Y684" s="518"/>
      <c r="Z684" s="521"/>
      <c r="AA684" s="518"/>
      <c r="AB684" s="521"/>
      <c r="AC684" s="522"/>
      <c r="AD684" s="525"/>
      <c r="AE684" s="526"/>
      <c r="AF684" s="535"/>
      <c r="AG684" s="536"/>
      <c r="AH684" s="521"/>
      <c r="AI684" s="522"/>
      <c r="AJ684" s="525"/>
      <c r="AK684" s="526"/>
      <c r="AL684" s="529"/>
      <c r="AM684" s="530"/>
      <c r="AN684" s="521"/>
      <c r="AO684" s="522"/>
      <c r="AP684" s="525"/>
      <c r="AQ684" s="526"/>
      <c r="AR684" s="529"/>
      <c r="AS684" s="530"/>
      <c r="AT684" s="543"/>
      <c r="AU684" s="544"/>
      <c r="AV684" s="547"/>
      <c r="AW684" s="548"/>
      <c r="AX684" s="529"/>
      <c r="AY684" s="530"/>
      <c r="AZ684" s="521"/>
      <c r="BA684" s="522"/>
      <c r="BB684" s="525"/>
      <c r="BC684" s="526"/>
      <c r="BD684" s="529"/>
      <c r="BE684" s="530"/>
      <c r="BF684" s="543"/>
      <c r="BG684" s="544"/>
      <c r="BH684" s="547"/>
      <c r="BI684" s="548"/>
      <c r="BJ684" s="529"/>
      <c r="BK684" s="530"/>
      <c r="BL684" s="552"/>
      <c r="BM684" s="553"/>
      <c r="BN684" s="554"/>
      <c r="BO684" s="500"/>
      <c r="BP684" s="502"/>
      <c r="BQ684" s="54"/>
      <c r="BR684" s="54"/>
      <c r="BS684" s="54"/>
    </row>
    <row r="685" spans="1:71" s="335" customFormat="1" ht="33.5" customHeight="1" x14ac:dyDescent="0.35">
      <c r="A685" s="333"/>
      <c r="B685" s="631"/>
      <c r="C685" s="627"/>
      <c r="D685" s="627" t="s">
        <v>10</v>
      </c>
      <c r="E685" s="628"/>
      <c r="F685" s="334"/>
      <c r="G685" s="334"/>
      <c r="H685" s="597">
        <f>SUM(H641:I684)</f>
        <v>0</v>
      </c>
      <c r="I685" s="598"/>
      <c r="J685" s="597">
        <f>SUM(J641:K684)</f>
        <v>23</v>
      </c>
      <c r="K685" s="598"/>
      <c r="L685" s="593">
        <f>SUM(L641:M684)</f>
        <v>27</v>
      </c>
      <c r="M685" s="594"/>
      <c r="N685" s="589">
        <f>L685+J685</f>
        <v>50</v>
      </c>
      <c r="O685" s="590"/>
      <c r="P685" s="593">
        <f>SUM(P641:Q684)</f>
        <v>10</v>
      </c>
      <c r="Q685" s="598"/>
      <c r="R685" s="593">
        <f t="shared" ref="R685" si="617">SUM(R641:S684)</f>
        <v>4</v>
      </c>
      <c r="S685" s="594"/>
      <c r="T685" s="593">
        <f t="shared" ref="T685" si="618">SUM(T641:U684)</f>
        <v>-6</v>
      </c>
      <c r="U685" s="590"/>
      <c r="V685" s="594">
        <f t="shared" ref="V685" si="619">SUM(V641:W684)</f>
        <v>6</v>
      </c>
      <c r="W685" s="594"/>
      <c r="X685" s="597">
        <f t="shared" ref="X685" si="620">SUM(X641:Y684)</f>
        <v>21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72</v>
      </c>
      <c r="AI685" s="598"/>
      <c r="AJ685" s="593">
        <f t="shared" ref="AJ685" si="626">SUM(AJ641:AK684)</f>
        <v>35</v>
      </c>
      <c r="AK685" s="594"/>
      <c r="AL685" s="589">
        <f>IF(AH685=0,0,(AJ685/AH685)*100)</f>
        <v>48.611111111111107</v>
      </c>
      <c r="AM685" s="590"/>
      <c r="AN685" s="593">
        <f>SUM(AN641:AO684)</f>
        <v>42</v>
      </c>
      <c r="AO685" s="598"/>
      <c r="AP685" s="593">
        <f>SUM(AP641:AQ684)</f>
        <v>13</v>
      </c>
      <c r="AQ685" s="594"/>
      <c r="AR685" s="589">
        <f>IF(AN685=0,0,(AP685/AN685)*100)</f>
        <v>30.952380952380953</v>
      </c>
      <c r="AS685" s="590"/>
      <c r="AT685" s="597">
        <f>AB685+AH685+AN685</f>
        <v>114</v>
      </c>
      <c r="AU685" s="598"/>
      <c r="AV685" s="593">
        <f>AD685+AJ685+AP685</f>
        <v>48</v>
      </c>
      <c r="AW685" s="601"/>
      <c r="AX685" s="589">
        <f>IF(AT685=0,0,(AV685/AT685)*100)</f>
        <v>42.105263157894733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114</v>
      </c>
      <c r="BG685" s="598"/>
      <c r="BH685" s="593">
        <f>AV685+BB685</f>
        <v>48</v>
      </c>
      <c r="BI685" s="601"/>
      <c r="BJ685" s="589">
        <f>IF(BF685=0,0,(BH685/BF685)*100)</f>
        <v>42.105263157894733</v>
      </c>
      <c r="BK685" s="649"/>
      <c r="BL685" s="643">
        <f>SUM(BL641:BN684)</f>
        <v>109</v>
      </c>
      <c r="BM685" s="644"/>
      <c r="BN685" s="645"/>
      <c r="BO685" s="499" t="e">
        <f>(BL685*BR$74)+(N685*BR$75)+(X685*BR$76)+(R685*BR$77)+(V685*BR$78)+(Z685*BR$79)</f>
        <v>#REF!</v>
      </c>
      <c r="BP685" s="501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32"/>
      <c r="C686" s="629"/>
      <c r="D686" s="629"/>
      <c r="E686" s="630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50"/>
      <c r="BL686" s="646"/>
      <c r="BM686" s="647"/>
      <c r="BN686" s="648"/>
      <c r="BO686" s="500"/>
      <c r="BP686" s="502"/>
      <c r="BQ686" s="333"/>
      <c r="BR686" s="333"/>
      <c r="BS686" s="333"/>
    </row>
    <row r="687" spans="1:71" s="341" customFormat="1" ht="48.25" customHeight="1" thickBot="1" x14ac:dyDescent="0.4">
      <c r="A687" s="337"/>
      <c r="B687" s="637"/>
      <c r="C687" s="587"/>
      <c r="D687" s="587" t="s">
        <v>13</v>
      </c>
      <c r="E687" s="588"/>
      <c r="F687" s="338"/>
      <c r="G687" s="334"/>
      <c r="H687" s="585"/>
      <c r="I687" s="586"/>
      <c r="J687" s="625"/>
      <c r="K687" s="626"/>
      <c r="L687" s="623"/>
      <c r="M687" s="624"/>
      <c r="N687" s="633">
        <f>J687+L687</f>
        <v>0</v>
      </c>
      <c r="O687" s="634"/>
      <c r="P687" s="625"/>
      <c r="Q687" s="626"/>
      <c r="R687" s="623"/>
      <c r="S687" s="626"/>
      <c r="T687" s="589">
        <f>R687-P687</f>
        <v>0</v>
      </c>
      <c r="U687" s="590"/>
      <c r="V687" s="625"/>
      <c r="W687" s="638"/>
      <c r="X687" s="639"/>
      <c r="Y687" s="640"/>
      <c r="Z687" s="625"/>
      <c r="AA687" s="638"/>
      <c r="AB687" s="625"/>
      <c r="AC687" s="626"/>
      <c r="AD687" s="623"/>
      <c r="AE687" s="624"/>
      <c r="AF687" s="635">
        <f>IF(AB687=0,0,(AD687/AB687)*100)</f>
        <v>0</v>
      </c>
      <c r="AG687" s="636"/>
      <c r="AH687" s="625"/>
      <c r="AI687" s="626"/>
      <c r="AJ687" s="623"/>
      <c r="AK687" s="624"/>
      <c r="AL687" s="589">
        <f>IF(AH687=0,0,(AJ687/AH687)*100)</f>
        <v>0</v>
      </c>
      <c r="AM687" s="590"/>
      <c r="AN687" s="625"/>
      <c r="AO687" s="626"/>
      <c r="AP687" s="623"/>
      <c r="AQ687" s="624"/>
      <c r="AR687" s="589">
        <f>IF(AN687=0,0,(AP687/AN687)*100)</f>
        <v>0</v>
      </c>
      <c r="AS687" s="590"/>
      <c r="AT687" s="609">
        <f>AB687+AH687+AN687</f>
        <v>0</v>
      </c>
      <c r="AU687" s="610"/>
      <c r="AV687" s="607">
        <f>AD687+AJ687+AP687</f>
        <v>0</v>
      </c>
      <c r="AW687" s="608"/>
      <c r="AX687" s="589">
        <f>IF(AT687=0,0,(AV687/AT687)*100)</f>
        <v>0</v>
      </c>
      <c r="AY687" s="590"/>
      <c r="AZ687" s="625"/>
      <c r="BA687" s="626"/>
      <c r="BB687" s="623"/>
      <c r="BC687" s="624"/>
      <c r="BD687" s="589">
        <f>IF(AZ687=0,0,(BB687/AZ687)*100)</f>
        <v>0</v>
      </c>
      <c r="BE687" s="590"/>
      <c r="BF687" s="609">
        <f>AT687+AZ687</f>
        <v>0</v>
      </c>
      <c r="BG687" s="610"/>
      <c r="BH687" s="607">
        <f>AV687+BB687</f>
        <v>0</v>
      </c>
      <c r="BI687" s="608"/>
      <c r="BJ687" s="589">
        <f>IF(BF687=0,0,(BH687/BF687)*100)</f>
        <v>0</v>
      </c>
      <c r="BK687" s="590"/>
      <c r="BL687" s="604"/>
      <c r="BM687" s="605"/>
      <c r="BN687" s="606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9" t="s">
        <v>95</v>
      </c>
      <c r="E688" s="620"/>
      <c r="F688" s="344"/>
      <c r="G688" s="344"/>
      <c r="H688" s="343"/>
      <c r="I688" s="343"/>
      <c r="J688" s="616">
        <f>IF((J685+L687)=0,0,J685/(J685+L687)*100)</f>
        <v>100</v>
      </c>
      <c r="K688" s="618"/>
      <c r="L688" s="616">
        <f>IF((L685+J687)=0,0,L685/(L685+J687)*100)</f>
        <v>100</v>
      </c>
      <c r="M688" s="618"/>
      <c r="N688" s="616">
        <f>IF((N685+N687)=0,0,N685/(N685+N687)*100)</f>
        <v>100</v>
      </c>
      <c r="O688" s="617"/>
      <c r="P688" s="611"/>
      <c r="Q688" s="583"/>
      <c r="R688" s="583"/>
      <c r="S688" s="583"/>
      <c r="T688" s="612"/>
      <c r="U688" s="612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14" t="s">
        <v>62</v>
      </c>
      <c r="C690" s="615"/>
      <c r="D690" s="613" t="s">
        <v>54</v>
      </c>
      <c r="E690" s="613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21" t="s">
        <v>117</v>
      </c>
      <c r="BC690" s="622"/>
      <c r="BD690" s="622"/>
      <c r="BE690" s="642"/>
      <c r="BF690" s="574">
        <f>BL685</f>
        <v>109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21" t="s">
        <v>47</v>
      </c>
      <c r="C692" s="622"/>
      <c r="D692" s="613" t="s">
        <v>55</v>
      </c>
      <c r="E692" s="613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21" t="s">
        <v>118</v>
      </c>
      <c r="BC692" s="622"/>
      <c r="BD692" s="622"/>
      <c r="BE692" s="642"/>
      <c r="BF692" s="574">
        <f>BF690-AU690</f>
        <v>109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41" t="s">
        <v>11</v>
      </c>
      <c r="AF697" s="641"/>
      <c r="AG697" s="641"/>
      <c r="AH697" s="641"/>
      <c r="AI697" s="641"/>
      <c r="AJ697" s="641"/>
      <c r="AK697" s="641"/>
      <c r="AL697" s="641"/>
      <c r="AM697" s="64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51"/>
      <c r="BL697" s="651"/>
      <c r="BM697" s="651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51"/>
      <c r="F699" s="651"/>
      <c r="G699" s="651"/>
      <c r="H699" s="651"/>
      <c r="I699" s="651"/>
      <c r="J699" s="651"/>
      <c r="K699" s="651"/>
      <c r="L699" s="651"/>
      <c r="M699" s="651"/>
      <c r="N699" s="651"/>
      <c r="O699" s="651"/>
      <c r="P699" s="651"/>
      <c r="Q699" s="651"/>
      <c r="R699" s="651"/>
      <c r="S699" s="651"/>
      <c r="T699" s="651"/>
      <c r="U699" s="651"/>
      <c r="V699" s="651"/>
      <c r="W699" s="651"/>
      <c r="X699" s="651"/>
      <c r="Y699" s="651"/>
      <c r="Z699" s="651"/>
      <c r="AA699" s="651"/>
      <c r="AB699" s="651"/>
      <c r="AC699" s="651"/>
      <c r="AD699" s="198"/>
      <c r="AE699" s="239" t="s">
        <v>19</v>
      </c>
      <c r="AF699" s="239"/>
      <c r="AG699" s="239"/>
      <c r="AH699" s="641" t="s">
        <v>19</v>
      </c>
      <c r="AI699" s="641"/>
      <c r="AJ699" s="641"/>
      <c r="AK699" s="641"/>
      <c r="AL699" s="641"/>
      <c r="AM699" s="64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41" t="s">
        <v>12</v>
      </c>
      <c r="BB699" s="641"/>
      <c r="BC699" s="641"/>
      <c r="BD699" s="652">
        <v>44476</v>
      </c>
      <c r="BE699" s="652"/>
      <c r="BF699" s="652"/>
      <c r="BG699" s="652"/>
      <c r="BH699" s="652"/>
      <c r="BI699" s="652"/>
      <c r="BJ699" s="652"/>
      <c r="BK699" s="652"/>
      <c r="BL699" s="652"/>
      <c r="BM699" s="652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53" t="s">
        <v>119</v>
      </c>
      <c r="BM702" s="654"/>
      <c r="BN702" s="655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56"/>
      <c r="BM703" s="657"/>
      <c r="BN703" s="658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07" t="str">
        <f>IF(ROSTER!C$8="","",ROSTER!C$8)</f>
        <v>Shaylee</v>
      </c>
      <c r="D704" s="508"/>
      <c r="E704" s="509"/>
      <c r="F704" s="511">
        <f>IF(E704="y",1,IF(E704="S",1,0))</f>
        <v>0</v>
      </c>
      <c r="G704" s="513">
        <f>IF(E704="S",1,0)</f>
        <v>0</v>
      </c>
      <c r="H704" s="515"/>
      <c r="I704" s="516"/>
      <c r="J704" s="519">
        <v>3</v>
      </c>
      <c r="K704" s="520"/>
      <c r="L704" s="523">
        <v>1</v>
      </c>
      <c r="M704" s="524"/>
      <c r="N704" s="537">
        <f>L704+J704</f>
        <v>4</v>
      </c>
      <c r="O704" s="538"/>
      <c r="P704" s="519">
        <v>0</v>
      </c>
      <c r="Q704" s="520"/>
      <c r="R704" s="523">
        <v>2</v>
      </c>
      <c r="S704" s="524"/>
      <c r="T704" s="527">
        <f>R704-P704</f>
        <v>2</v>
      </c>
      <c r="U704" s="528"/>
      <c r="V704" s="531"/>
      <c r="W704" s="516"/>
      <c r="X704" s="519">
        <v>3</v>
      </c>
      <c r="Y704" s="516"/>
      <c r="Z704" s="519"/>
      <c r="AA704" s="516"/>
      <c r="AB704" s="519"/>
      <c r="AC704" s="520"/>
      <c r="AD704" s="523"/>
      <c r="AE704" s="524"/>
      <c r="AF704" s="533">
        <f>IF(AB704=0,0,(AD704/AB704)*100)</f>
        <v>0</v>
      </c>
      <c r="AG704" s="534"/>
      <c r="AH704" s="519">
        <v>9</v>
      </c>
      <c r="AI704" s="520"/>
      <c r="AJ704" s="523">
        <v>7</v>
      </c>
      <c r="AK704" s="524"/>
      <c r="AL704" s="527">
        <f>IF(AH704=0,0,(AJ704/AH704)*100)</f>
        <v>77.777777777777786</v>
      </c>
      <c r="AM704" s="528"/>
      <c r="AN704" s="519">
        <v>4</v>
      </c>
      <c r="AO704" s="520"/>
      <c r="AP704" s="523">
        <v>0</v>
      </c>
      <c r="AQ704" s="524"/>
      <c r="AR704" s="527">
        <f>IF(AN704=0,0,(AP704/AN704)*100)</f>
        <v>0</v>
      </c>
      <c r="AS704" s="528"/>
      <c r="AT704" s="541">
        <f>AB704+AH704+AN704</f>
        <v>13</v>
      </c>
      <c r="AU704" s="542"/>
      <c r="AV704" s="545">
        <f>AD704+AJ704+AP704</f>
        <v>7</v>
      </c>
      <c r="AW704" s="546"/>
      <c r="AX704" s="527">
        <f>IF(AT704=0,0,(AV704/AT704)*100)</f>
        <v>53.846153846153847</v>
      </c>
      <c r="AY704" s="528"/>
      <c r="AZ704" s="519"/>
      <c r="BA704" s="520"/>
      <c r="BB704" s="523"/>
      <c r="BC704" s="524"/>
      <c r="BD704" s="527">
        <f>IF(AZ704=0,0,(BB704/AZ704)*100)</f>
        <v>0</v>
      </c>
      <c r="BE704" s="528"/>
      <c r="BF704" s="541">
        <f>AT704+AZ704</f>
        <v>13</v>
      </c>
      <c r="BG704" s="542"/>
      <c r="BH704" s="545">
        <f>AV704+BB704</f>
        <v>7</v>
      </c>
      <c r="BI704" s="546"/>
      <c r="BJ704" s="527">
        <f>IF(BF704=0,0,(BH704/BF704)*100)</f>
        <v>53.846153846153847</v>
      </c>
      <c r="BK704" s="528"/>
      <c r="BL704" s="549">
        <f>(AD704*2)+(AJ704*2)+(AP704*3)+BB704</f>
        <v>14</v>
      </c>
      <c r="BM704" s="550"/>
      <c r="BN704" s="551"/>
      <c r="BO704" s="501" t="e">
        <f>(BL704*BR$704)+(N704*BR$705)+(X704*BR$706)+(R704*BR$707)+(V704*BR$708)+(Z704*BR$709)</f>
        <v>#REF!</v>
      </c>
      <c r="BP704" s="501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03" t="str">
        <f>IF(ROSTER!D$8="","",ROSTER!D$8)</f>
        <v>Gonzales</v>
      </c>
      <c r="D705" s="504"/>
      <c r="E705" s="510"/>
      <c r="F705" s="512"/>
      <c r="G705" s="514"/>
      <c r="H705" s="517"/>
      <c r="I705" s="518"/>
      <c r="J705" s="521"/>
      <c r="K705" s="522"/>
      <c r="L705" s="525"/>
      <c r="M705" s="526"/>
      <c r="N705" s="539" t="s">
        <v>14</v>
      </c>
      <c r="O705" s="540"/>
      <c r="P705" s="521"/>
      <c r="Q705" s="522"/>
      <c r="R705" s="525"/>
      <c r="S705" s="526"/>
      <c r="T705" s="529"/>
      <c r="U705" s="530"/>
      <c r="V705" s="532"/>
      <c r="W705" s="518"/>
      <c r="X705" s="521"/>
      <c r="Y705" s="518"/>
      <c r="Z705" s="521"/>
      <c r="AA705" s="518"/>
      <c r="AB705" s="521"/>
      <c r="AC705" s="522"/>
      <c r="AD705" s="525"/>
      <c r="AE705" s="526"/>
      <c r="AF705" s="535"/>
      <c r="AG705" s="536"/>
      <c r="AH705" s="521"/>
      <c r="AI705" s="522"/>
      <c r="AJ705" s="525"/>
      <c r="AK705" s="526"/>
      <c r="AL705" s="529"/>
      <c r="AM705" s="530"/>
      <c r="AN705" s="521"/>
      <c r="AO705" s="522"/>
      <c r="AP705" s="525"/>
      <c r="AQ705" s="526"/>
      <c r="AR705" s="529"/>
      <c r="AS705" s="530"/>
      <c r="AT705" s="543"/>
      <c r="AU705" s="544"/>
      <c r="AV705" s="547"/>
      <c r="AW705" s="548"/>
      <c r="AX705" s="529"/>
      <c r="AY705" s="530"/>
      <c r="AZ705" s="521"/>
      <c r="BA705" s="522"/>
      <c r="BB705" s="525"/>
      <c r="BC705" s="526"/>
      <c r="BD705" s="529"/>
      <c r="BE705" s="530"/>
      <c r="BF705" s="543"/>
      <c r="BG705" s="544"/>
      <c r="BH705" s="547"/>
      <c r="BI705" s="548"/>
      <c r="BJ705" s="529"/>
      <c r="BK705" s="530"/>
      <c r="BL705" s="552"/>
      <c r="BM705" s="553"/>
      <c r="BN705" s="554"/>
      <c r="BO705" s="502"/>
      <c r="BP705" s="502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07" t="str">
        <f>IF(ROSTER!C$10="","",ROSTER!C$10)</f>
        <v>Nani</v>
      </c>
      <c r="D706" s="508"/>
      <c r="E706" s="509"/>
      <c r="F706" s="511">
        <f>IF(E706="y",1,IF(E706="S",1,0))</f>
        <v>0</v>
      </c>
      <c r="G706" s="513">
        <f>IF(E706="S",1,0)</f>
        <v>0</v>
      </c>
      <c r="H706" s="515"/>
      <c r="I706" s="516"/>
      <c r="J706" s="519">
        <v>2</v>
      </c>
      <c r="K706" s="520"/>
      <c r="L706" s="523">
        <v>0</v>
      </c>
      <c r="M706" s="524"/>
      <c r="N706" s="537">
        <f>L706+J706</f>
        <v>2</v>
      </c>
      <c r="O706" s="538"/>
      <c r="P706" s="519">
        <v>1</v>
      </c>
      <c r="Q706" s="520"/>
      <c r="R706" s="523">
        <v>2</v>
      </c>
      <c r="S706" s="524"/>
      <c r="T706" s="527">
        <f t="shared" ref="T706" si="627">R706-P706</f>
        <v>1</v>
      </c>
      <c r="U706" s="528"/>
      <c r="V706" s="531"/>
      <c r="W706" s="516"/>
      <c r="X706" s="519">
        <v>2</v>
      </c>
      <c r="Y706" s="516"/>
      <c r="Z706" s="519"/>
      <c r="AA706" s="516"/>
      <c r="AB706" s="519"/>
      <c r="AC706" s="520"/>
      <c r="AD706" s="523"/>
      <c r="AE706" s="524"/>
      <c r="AF706" s="533">
        <f>IF(AB706=0,0,(AD706/AB706)*100)</f>
        <v>0</v>
      </c>
      <c r="AG706" s="534"/>
      <c r="AH706" s="519">
        <v>2</v>
      </c>
      <c r="AI706" s="520"/>
      <c r="AJ706" s="523">
        <v>1</v>
      </c>
      <c r="AK706" s="524"/>
      <c r="AL706" s="527">
        <f>IF(AH706=0,0,(AJ706/AH706)*100)</f>
        <v>50</v>
      </c>
      <c r="AM706" s="528"/>
      <c r="AN706" s="519">
        <v>4</v>
      </c>
      <c r="AO706" s="520"/>
      <c r="AP706" s="523">
        <v>0</v>
      </c>
      <c r="AQ706" s="524"/>
      <c r="AR706" s="527">
        <f>IF(AN706=0,0,(AP706/AN706)*100)</f>
        <v>0</v>
      </c>
      <c r="AS706" s="528"/>
      <c r="AT706" s="541">
        <f>AB706+AH706+AN706</f>
        <v>6</v>
      </c>
      <c r="AU706" s="542"/>
      <c r="AV706" s="545">
        <f>AD706+AJ706+AP706</f>
        <v>1</v>
      </c>
      <c r="AW706" s="546"/>
      <c r="AX706" s="527">
        <f>IF(AT706=0,0,(AV706/AT706)*100)</f>
        <v>16.666666666666664</v>
      </c>
      <c r="AY706" s="528"/>
      <c r="AZ706" s="519"/>
      <c r="BA706" s="520"/>
      <c r="BB706" s="523"/>
      <c r="BC706" s="524"/>
      <c r="BD706" s="527">
        <f>IF(AZ706=0,0,(BB706/AZ706)*100)</f>
        <v>0</v>
      </c>
      <c r="BE706" s="528"/>
      <c r="BF706" s="541">
        <f>AT706+AZ706</f>
        <v>6</v>
      </c>
      <c r="BG706" s="542"/>
      <c r="BH706" s="545">
        <f>AV706+BB706</f>
        <v>1</v>
      </c>
      <c r="BI706" s="546"/>
      <c r="BJ706" s="527">
        <f>IF(BF706=0,0,(BH706/BF706)*100)</f>
        <v>16.666666666666664</v>
      </c>
      <c r="BK706" s="528"/>
      <c r="BL706" s="549">
        <f>(AD706*2)+(AJ706*2)+(AP706*3)+BB706</f>
        <v>2</v>
      </c>
      <c r="BM706" s="550"/>
      <c r="BN706" s="551"/>
      <c r="BO706" s="501" t="e">
        <f>(BL706*BR$704)+(N706*BR$705)+(X706*BR$706)+(R706*BR$707)+(V706*BR$708)+(Z706*BR$709)</f>
        <v>#REF!</v>
      </c>
      <c r="BP706" s="501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03" t="str">
        <f>IF(ROSTER!D$10="","",ROSTER!D$10)</f>
        <v>Falatea</v>
      </c>
      <c r="D707" s="504"/>
      <c r="E707" s="510"/>
      <c r="F707" s="512"/>
      <c r="G707" s="514"/>
      <c r="H707" s="517"/>
      <c r="I707" s="518"/>
      <c r="J707" s="521"/>
      <c r="K707" s="522"/>
      <c r="L707" s="525"/>
      <c r="M707" s="526"/>
      <c r="N707" s="539" t="s">
        <v>14</v>
      </c>
      <c r="O707" s="540"/>
      <c r="P707" s="521"/>
      <c r="Q707" s="522"/>
      <c r="R707" s="525"/>
      <c r="S707" s="526"/>
      <c r="T707" s="529"/>
      <c r="U707" s="530"/>
      <c r="V707" s="532"/>
      <c r="W707" s="518"/>
      <c r="X707" s="521"/>
      <c r="Y707" s="518"/>
      <c r="Z707" s="521"/>
      <c r="AA707" s="518"/>
      <c r="AB707" s="521"/>
      <c r="AC707" s="522"/>
      <c r="AD707" s="525"/>
      <c r="AE707" s="526"/>
      <c r="AF707" s="535"/>
      <c r="AG707" s="536"/>
      <c r="AH707" s="521"/>
      <c r="AI707" s="522"/>
      <c r="AJ707" s="525"/>
      <c r="AK707" s="526"/>
      <c r="AL707" s="529"/>
      <c r="AM707" s="530"/>
      <c r="AN707" s="521"/>
      <c r="AO707" s="522"/>
      <c r="AP707" s="525"/>
      <c r="AQ707" s="526"/>
      <c r="AR707" s="529"/>
      <c r="AS707" s="530"/>
      <c r="AT707" s="543"/>
      <c r="AU707" s="544"/>
      <c r="AV707" s="547"/>
      <c r="AW707" s="548"/>
      <c r="AX707" s="529"/>
      <c r="AY707" s="530"/>
      <c r="AZ707" s="521"/>
      <c r="BA707" s="522"/>
      <c r="BB707" s="525"/>
      <c r="BC707" s="526"/>
      <c r="BD707" s="529"/>
      <c r="BE707" s="530"/>
      <c r="BF707" s="543"/>
      <c r="BG707" s="544"/>
      <c r="BH707" s="547"/>
      <c r="BI707" s="548"/>
      <c r="BJ707" s="529"/>
      <c r="BK707" s="530"/>
      <c r="BL707" s="552"/>
      <c r="BM707" s="553"/>
      <c r="BN707" s="554"/>
      <c r="BO707" s="502"/>
      <c r="BP707" s="502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05" t="str">
        <f>IF(ROSTER!B12="","",ROSTER!B12)</f>
        <v>20</v>
      </c>
      <c r="C708" s="507" t="str">
        <f>IF(ROSTER!C$12="","",ROSTER!C$12)</f>
        <v>Devry</v>
      </c>
      <c r="D708" s="508"/>
      <c r="E708" s="509"/>
      <c r="F708" s="511">
        <f>IF(E708="y",1,IF(E708="S",1,0))</f>
        <v>0</v>
      </c>
      <c r="G708" s="513">
        <f>IF(E708="S",1,0)</f>
        <v>0</v>
      </c>
      <c r="H708" s="515"/>
      <c r="I708" s="516"/>
      <c r="J708" s="519">
        <v>4</v>
      </c>
      <c r="K708" s="520"/>
      <c r="L708" s="523">
        <v>0</v>
      </c>
      <c r="M708" s="524"/>
      <c r="N708" s="537">
        <f>L708+J708</f>
        <v>4</v>
      </c>
      <c r="O708" s="538"/>
      <c r="P708" s="519">
        <v>1</v>
      </c>
      <c r="Q708" s="520"/>
      <c r="R708" s="523">
        <v>0</v>
      </c>
      <c r="S708" s="524"/>
      <c r="T708" s="527">
        <f t="shared" ref="T708" si="628">R708-P708</f>
        <v>-1</v>
      </c>
      <c r="U708" s="528"/>
      <c r="V708" s="531"/>
      <c r="W708" s="516"/>
      <c r="X708" s="519">
        <v>1</v>
      </c>
      <c r="Y708" s="516"/>
      <c r="Z708" s="519"/>
      <c r="AA708" s="516"/>
      <c r="AB708" s="519"/>
      <c r="AC708" s="520"/>
      <c r="AD708" s="523"/>
      <c r="AE708" s="524"/>
      <c r="AF708" s="533">
        <f>IF(AB708=0,0,(AD708/AB708)*100)</f>
        <v>0</v>
      </c>
      <c r="AG708" s="534"/>
      <c r="AH708" s="519">
        <v>2</v>
      </c>
      <c r="AI708" s="520"/>
      <c r="AJ708" s="523">
        <v>2</v>
      </c>
      <c r="AK708" s="524"/>
      <c r="AL708" s="527">
        <f>IF(AH708=0,0,(AJ708/AH708)*100)</f>
        <v>100</v>
      </c>
      <c r="AM708" s="528"/>
      <c r="AN708" s="519">
        <v>5</v>
      </c>
      <c r="AO708" s="520"/>
      <c r="AP708" s="523">
        <v>2</v>
      </c>
      <c r="AQ708" s="524"/>
      <c r="AR708" s="527">
        <f>IF(AN708=0,0,(AP708/AN708)*100)</f>
        <v>40</v>
      </c>
      <c r="AS708" s="528"/>
      <c r="AT708" s="541">
        <f>AB708+AH708+AN708</f>
        <v>7</v>
      </c>
      <c r="AU708" s="542"/>
      <c r="AV708" s="545">
        <f>AD708+AJ708+AP708</f>
        <v>4</v>
      </c>
      <c r="AW708" s="546"/>
      <c r="AX708" s="527">
        <f>IF(AT708=0,0,(AV708/AT708)*100)</f>
        <v>57.142857142857139</v>
      </c>
      <c r="AY708" s="528"/>
      <c r="AZ708" s="519"/>
      <c r="BA708" s="520"/>
      <c r="BB708" s="523"/>
      <c r="BC708" s="524"/>
      <c r="BD708" s="527">
        <f>IF(AZ708=0,0,(BB708/AZ708)*100)</f>
        <v>0</v>
      </c>
      <c r="BE708" s="528"/>
      <c r="BF708" s="541">
        <f>AT708+AZ708</f>
        <v>7</v>
      </c>
      <c r="BG708" s="542"/>
      <c r="BH708" s="545">
        <f>AV708+BB708</f>
        <v>4</v>
      </c>
      <c r="BI708" s="546"/>
      <c r="BJ708" s="527">
        <f>IF(BF708=0,0,(BH708/BF708)*100)</f>
        <v>57.142857142857139</v>
      </c>
      <c r="BK708" s="528"/>
      <c r="BL708" s="549">
        <f>(AD708*2)+(AJ708*2)+(AP708*3)+BB708</f>
        <v>10</v>
      </c>
      <c r="BM708" s="550"/>
      <c r="BN708" s="551"/>
      <c r="BO708" s="501" t="e">
        <f>(BL708*BR$704)+(N708*BR$705)+(X708*BR$706)+(R708*BR$707)+(V708*BR$708)+(Z708*BR$709)</f>
        <v>#REF!</v>
      </c>
      <c r="BP708" s="501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06"/>
      <c r="C709" s="503" t="str">
        <f>IF(ROSTER!D$12="","",ROSTER!D$12)</f>
        <v>Millett</v>
      </c>
      <c r="D709" s="504"/>
      <c r="E709" s="510"/>
      <c r="F709" s="512"/>
      <c r="G709" s="514"/>
      <c r="H709" s="517"/>
      <c r="I709" s="518"/>
      <c r="J709" s="521"/>
      <c r="K709" s="522"/>
      <c r="L709" s="525"/>
      <c r="M709" s="526"/>
      <c r="N709" s="539" t="s">
        <v>14</v>
      </c>
      <c r="O709" s="540"/>
      <c r="P709" s="521"/>
      <c r="Q709" s="522"/>
      <c r="R709" s="525"/>
      <c r="S709" s="526"/>
      <c r="T709" s="529"/>
      <c r="U709" s="530"/>
      <c r="V709" s="532"/>
      <c r="W709" s="518"/>
      <c r="X709" s="521"/>
      <c r="Y709" s="518"/>
      <c r="Z709" s="521"/>
      <c r="AA709" s="518"/>
      <c r="AB709" s="521"/>
      <c r="AC709" s="522"/>
      <c r="AD709" s="525"/>
      <c r="AE709" s="526"/>
      <c r="AF709" s="535"/>
      <c r="AG709" s="536"/>
      <c r="AH709" s="521"/>
      <c r="AI709" s="522"/>
      <c r="AJ709" s="525"/>
      <c r="AK709" s="526"/>
      <c r="AL709" s="529"/>
      <c r="AM709" s="530"/>
      <c r="AN709" s="521"/>
      <c r="AO709" s="522"/>
      <c r="AP709" s="525"/>
      <c r="AQ709" s="526"/>
      <c r="AR709" s="529"/>
      <c r="AS709" s="530"/>
      <c r="AT709" s="543"/>
      <c r="AU709" s="544"/>
      <c r="AV709" s="547"/>
      <c r="AW709" s="548"/>
      <c r="AX709" s="529"/>
      <c r="AY709" s="530"/>
      <c r="AZ709" s="521"/>
      <c r="BA709" s="522"/>
      <c r="BB709" s="525"/>
      <c r="BC709" s="526"/>
      <c r="BD709" s="529"/>
      <c r="BE709" s="530"/>
      <c r="BF709" s="543"/>
      <c r="BG709" s="544"/>
      <c r="BH709" s="547"/>
      <c r="BI709" s="548"/>
      <c r="BJ709" s="529"/>
      <c r="BK709" s="530"/>
      <c r="BL709" s="552"/>
      <c r="BM709" s="553"/>
      <c r="BN709" s="554"/>
      <c r="BO709" s="502"/>
      <c r="BP709" s="502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05" t="str">
        <f>IF(ROSTER!B14="","",ROSTER!B14)</f>
        <v>5</v>
      </c>
      <c r="C710" s="507" t="str">
        <f>IF(ROSTER!C$14="","",ROSTER!C$14)</f>
        <v>Maria</v>
      </c>
      <c r="D710" s="508"/>
      <c r="E710" s="509"/>
      <c r="F710" s="511">
        <f>IF(E710="y",1,IF(E710="S",1,0))</f>
        <v>0</v>
      </c>
      <c r="G710" s="513">
        <f>IF(E710="S",1,0)</f>
        <v>0</v>
      </c>
      <c r="H710" s="515"/>
      <c r="I710" s="516"/>
      <c r="J710" s="519">
        <v>2</v>
      </c>
      <c r="K710" s="520"/>
      <c r="L710" s="523">
        <v>0</v>
      </c>
      <c r="M710" s="524"/>
      <c r="N710" s="537">
        <f>L710+J710</f>
        <v>2</v>
      </c>
      <c r="O710" s="538"/>
      <c r="P710" s="519">
        <v>0</v>
      </c>
      <c r="Q710" s="520"/>
      <c r="R710" s="523">
        <v>1</v>
      </c>
      <c r="S710" s="524"/>
      <c r="T710" s="527">
        <f t="shared" ref="T710" si="629">R710-P710</f>
        <v>1</v>
      </c>
      <c r="U710" s="528"/>
      <c r="V710" s="531"/>
      <c r="W710" s="516"/>
      <c r="X710" s="519">
        <v>1</v>
      </c>
      <c r="Y710" s="516"/>
      <c r="Z710" s="519"/>
      <c r="AA710" s="516"/>
      <c r="AB710" s="519"/>
      <c r="AC710" s="520"/>
      <c r="AD710" s="523"/>
      <c r="AE710" s="524"/>
      <c r="AF710" s="533">
        <f>IF(AB710=0,0,(AD710/AB710)*100)</f>
        <v>0</v>
      </c>
      <c r="AG710" s="534"/>
      <c r="AH710" s="519">
        <v>3</v>
      </c>
      <c r="AI710" s="520"/>
      <c r="AJ710" s="523">
        <v>2</v>
      </c>
      <c r="AK710" s="524"/>
      <c r="AL710" s="527">
        <f>IF(AH710=0,0,(AJ710/AH710)*100)</f>
        <v>66.666666666666657</v>
      </c>
      <c r="AM710" s="528"/>
      <c r="AN710" s="519">
        <v>4</v>
      </c>
      <c r="AO710" s="520"/>
      <c r="AP710" s="523">
        <v>0</v>
      </c>
      <c r="AQ710" s="524"/>
      <c r="AR710" s="527">
        <f>IF(AN710=0,0,(AP710/AN710)*100)</f>
        <v>0</v>
      </c>
      <c r="AS710" s="528"/>
      <c r="AT710" s="541">
        <f>AB710+AH710+AN710</f>
        <v>7</v>
      </c>
      <c r="AU710" s="542"/>
      <c r="AV710" s="545">
        <f>AD710+AJ710+AP710</f>
        <v>2</v>
      </c>
      <c r="AW710" s="546"/>
      <c r="AX710" s="527">
        <f>IF(AT710=0,0,(AV710/AT710)*100)</f>
        <v>28.571428571428569</v>
      </c>
      <c r="AY710" s="528"/>
      <c r="AZ710" s="519"/>
      <c r="BA710" s="520"/>
      <c r="BB710" s="523"/>
      <c r="BC710" s="524"/>
      <c r="BD710" s="527">
        <f>IF(AZ710=0,0,(BB710/AZ710)*100)</f>
        <v>0</v>
      </c>
      <c r="BE710" s="528"/>
      <c r="BF710" s="541">
        <f>AT710+AZ710</f>
        <v>7</v>
      </c>
      <c r="BG710" s="542"/>
      <c r="BH710" s="545">
        <f>AV710+BB710</f>
        <v>2</v>
      </c>
      <c r="BI710" s="546"/>
      <c r="BJ710" s="527">
        <f>IF(BF710=0,0,(BH710/BF710)*100)</f>
        <v>28.571428571428569</v>
      </c>
      <c r="BK710" s="528"/>
      <c r="BL710" s="549">
        <f>(AD710*2)+(AJ710*2)+(AP710*3)+BB710</f>
        <v>4</v>
      </c>
      <c r="BM710" s="550"/>
      <c r="BN710" s="551"/>
      <c r="BO710" s="501" t="e">
        <f>(BL710*BR$704)+(N710*BR$705)+(X710*BR$706)+(R710*BR$707)+(V710*BR$708)+(Z710*BR$709)</f>
        <v>#REF!</v>
      </c>
      <c r="BP710" s="501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06"/>
      <c r="C711" s="503" t="str">
        <f>IF(ROSTER!D$14="","",ROSTER!D$14)</f>
        <v>Albiero</v>
      </c>
      <c r="D711" s="504"/>
      <c r="E711" s="510"/>
      <c r="F711" s="512"/>
      <c r="G711" s="514"/>
      <c r="H711" s="517"/>
      <c r="I711" s="518"/>
      <c r="J711" s="521"/>
      <c r="K711" s="522"/>
      <c r="L711" s="525"/>
      <c r="M711" s="526"/>
      <c r="N711" s="539" t="s">
        <v>14</v>
      </c>
      <c r="O711" s="540"/>
      <c r="P711" s="521"/>
      <c r="Q711" s="522"/>
      <c r="R711" s="525"/>
      <c r="S711" s="526"/>
      <c r="T711" s="529"/>
      <c r="U711" s="530"/>
      <c r="V711" s="532"/>
      <c r="W711" s="518"/>
      <c r="X711" s="521"/>
      <c r="Y711" s="518"/>
      <c r="Z711" s="521"/>
      <c r="AA711" s="518"/>
      <c r="AB711" s="521"/>
      <c r="AC711" s="522"/>
      <c r="AD711" s="525"/>
      <c r="AE711" s="526"/>
      <c r="AF711" s="535"/>
      <c r="AG711" s="536"/>
      <c r="AH711" s="521"/>
      <c r="AI711" s="522"/>
      <c r="AJ711" s="525"/>
      <c r="AK711" s="526"/>
      <c r="AL711" s="529"/>
      <c r="AM711" s="530"/>
      <c r="AN711" s="521"/>
      <c r="AO711" s="522"/>
      <c r="AP711" s="525"/>
      <c r="AQ711" s="526"/>
      <c r="AR711" s="529"/>
      <c r="AS711" s="530"/>
      <c r="AT711" s="543"/>
      <c r="AU711" s="544"/>
      <c r="AV711" s="547"/>
      <c r="AW711" s="548"/>
      <c r="AX711" s="529"/>
      <c r="AY711" s="530"/>
      <c r="AZ711" s="521"/>
      <c r="BA711" s="522"/>
      <c r="BB711" s="525"/>
      <c r="BC711" s="526"/>
      <c r="BD711" s="529"/>
      <c r="BE711" s="530"/>
      <c r="BF711" s="543"/>
      <c r="BG711" s="544"/>
      <c r="BH711" s="547"/>
      <c r="BI711" s="548"/>
      <c r="BJ711" s="529"/>
      <c r="BK711" s="530"/>
      <c r="BL711" s="552"/>
      <c r="BM711" s="553"/>
      <c r="BN711" s="554"/>
      <c r="BO711" s="502"/>
      <c r="BP711" s="502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05" t="str">
        <f>IF(ROSTER!B16="","",ROSTER!B16)</f>
        <v>10</v>
      </c>
      <c r="C712" s="507" t="str">
        <f>IF(ROSTER!C$16="","",ROSTER!C$16)</f>
        <v>Tegan</v>
      </c>
      <c r="D712" s="508"/>
      <c r="E712" s="509"/>
      <c r="F712" s="511">
        <f>IF(E712="y",1,IF(E712="S",1,0))</f>
        <v>0</v>
      </c>
      <c r="G712" s="513">
        <f>IF(E712="S",1,0)</f>
        <v>0</v>
      </c>
      <c r="H712" s="515"/>
      <c r="I712" s="516"/>
      <c r="J712" s="519">
        <v>3</v>
      </c>
      <c r="K712" s="520"/>
      <c r="L712" s="523">
        <v>0</v>
      </c>
      <c r="M712" s="524"/>
      <c r="N712" s="537">
        <f>L712+J712</f>
        <v>3</v>
      </c>
      <c r="O712" s="538"/>
      <c r="P712" s="519">
        <v>0</v>
      </c>
      <c r="Q712" s="520"/>
      <c r="R712" s="523">
        <v>3</v>
      </c>
      <c r="S712" s="524"/>
      <c r="T712" s="527">
        <f t="shared" ref="T712" si="630">R712-P712</f>
        <v>3</v>
      </c>
      <c r="U712" s="528"/>
      <c r="V712" s="531"/>
      <c r="W712" s="516"/>
      <c r="X712" s="519"/>
      <c r="Y712" s="516"/>
      <c r="Z712" s="519"/>
      <c r="AA712" s="516"/>
      <c r="AB712" s="519"/>
      <c r="AC712" s="520"/>
      <c r="AD712" s="523"/>
      <c r="AE712" s="524"/>
      <c r="AF712" s="533">
        <f>IF(AB712=0,0,(AD712/AB712)*100)</f>
        <v>0</v>
      </c>
      <c r="AG712" s="534"/>
      <c r="AH712" s="519">
        <v>2</v>
      </c>
      <c r="AI712" s="520"/>
      <c r="AJ712" s="523">
        <v>1</v>
      </c>
      <c r="AK712" s="524"/>
      <c r="AL712" s="527">
        <f>IF(AH712=0,0,(AJ712/AH712)*100)</f>
        <v>50</v>
      </c>
      <c r="AM712" s="528"/>
      <c r="AN712" s="519">
        <v>4</v>
      </c>
      <c r="AO712" s="520"/>
      <c r="AP712" s="523">
        <v>1</v>
      </c>
      <c r="AQ712" s="524"/>
      <c r="AR712" s="527">
        <f>IF(AN712=0,0,(AP712/AN712)*100)</f>
        <v>25</v>
      </c>
      <c r="AS712" s="528"/>
      <c r="AT712" s="541">
        <f>AB712+AH712+AN712</f>
        <v>6</v>
      </c>
      <c r="AU712" s="542"/>
      <c r="AV712" s="545">
        <f>AD712+AJ712+AP712</f>
        <v>2</v>
      </c>
      <c r="AW712" s="546"/>
      <c r="AX712" s="527">
        <f>IF(AT712=0,0,(AV712/AT712)*100)</f>
        <v>33.333333333333329</v>
      </c>
      <c r="AY712" s="528"/>
      <c r="AZ712" s="519"/>
      <c r="BA712" s="520"/>
      <c r="BB712" s="523"/>
      <c r="BC712" s="524"/>
      <c r="BD712" s="527">
        <f>IF(AZ712=0,0,(BB712/AZ712)*100)</f>
        <v>0</v>
      </c>
      <c r="BE712" s="528"/>
      <c r="BF712" s="541">
        <f>AT712+AZ712</f>
        <v>6</v>
      </c>
      <c r="BG712" s="542"/>
      <c r="BH712" s="545">
        <f>AV712+BB712</f>
        <v>2</v>
      </c>
      <c r="BI712" s="546"/>
      <c r="BJ712" s="527">
        <f>IF(BF712=0,0,(BH712/BF712)*100)</f>
        <v>33.333333333333329</v>
      </c>
      <c r="BK712" s="528"/>
      <c r="BL712" s="549">
        <f>(AD712*2)+(AJ712*2)+(AP712*3)+BB712</f>
        <v>5</v>
      </c>
      <c r="BM712" s="550"/>
      <c r="BN712" s="551"/>
      <c r="BO712" s="501" t="e">
        <f>(BL712*BR$704)+(N712*BR$705)+(X712*BR$706)+(R712*BR$707)+(V712*BR$708)+(Z712*BR$709)</f>
        <v>#REF!</v>
      </c>
      <c r="BP712" s="501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06"/>
      <c r="C713" s="503" t="str">
        <f>IF(ROSTER!D$16="","",ROSTER!D$16)</f>
        <v>Graham</v>
      </c>
      <c r="D713" s="504"/>
      <c r="E713" s="510"/>
      <c r="F713" s="512"/>
      <c r="G713" s="514"/>
      <c r="H713" s="517"/>
      <c r="I713" s="518"/>
      <c r="J713" s="521"/>
      <c r="K713" s="522"/>
      <c r="L713" s="525"/>
      <c r="M713" s="526"/>
      <c r="N713" s="539" t="s">
        <v>14</v>
      </c>
      <c r="O713" s="540"/>
      <c r="P713" s="521"/>
      <c r="Q713" s="522"/>
      <c r="R713" s="525"/>
      <c r="S713" s="526"/>
      <c r="T713" s="529"/>
      <c r="U713" s="530"/>
      <c r="V713" s="532"/>
      <c r="W713" s="518"/>
      <c r="X713" s="521"/>
      <c r="Y713" s="518"/>
      <c r="Z713" s="521"/>
      <c r="AA713" s="518"/>
      <c r="AB713" s="521"/>
      <c r="AC713" s="522"/>
      <c r="AD713" s="525"/>
      <c r="AE713" s="526"/>
      <c r="AF713" s="535"/>
      <c r="AG713" s="536"/>
      <c r="AH713" s="521"/>
      <c r="AI713" s="522"/>
      <c r="AJ713" s="525"/>
      <c r="AK713" s="526"/>
      <c r="AL713" s="529"/>
      <c r="AM713" s="530"/>
      <c r="AN713" s="521"/>
      <c r="AO713" s="522"/>
      <c r="AP713" s="525"/>
      <c r="AQ713" s="526"/>
      <c r="AR713" s="529"/>
      <c r="AS713" s="530"/>
      <c r="AT713" s="543"/>
      <c r="AU713" s="544"/>
      <c r="AV713" s="547"/>
      <c r="AW713" s="548"/>
      <c r="AX713" s="529"/>
      <c r="AY713" s="530"/>
      <c r="AZ713" s="521"/>
      <c r="BA713" s="522"/>
      <c r="BB713" s="525"/>
      <c r="BC713" s="526"/>
      <c r="BD713" s="529"/>
      <c r="BE713" s="530"/>
      <c r="BF713" s="543"/>
      <c r="BG713" s="544"/>
      <c r="BH713" s="547"/>
      <c r="BI713" s="548"/>
      <c r="BJ713" s="529"/>
      <c r="BK713" s="530"/>
      <c r="BL713" s="552"/>
      <c r="BM713" s="553"/>
      <c r="BN713" s="554"/>
      <c r="BO713" s="502"/>
      <c r="BP713" s="502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05" t="str">
        <f>IF(ROSTER!B18="","",ROSTER!B18)</f>
        <v>11</v>
      </c>
      <c r="C714" s="507" t="str">
        <f>IF(ROSTER!C$18="","",ROSTER!C$18)</f>
        <v>Kaylee</v>
      </c>
      <c r="D714" s="508"/>
      <c r="E714" s="509"/>
      <c r="F714" s="511">
        <f>IF(E714="y",1,IF(E714="S",1,0))</f>
        <v>0</v>
      </c>
      <c r="G714" s="513">
        <f>IF(E714="S",1,0)</f>
        <v>0</v>
      </c>
      <c r="H714" s="515"/>
      <c r="I714" s="516"/>
      <c r="J714" s="519">
        <v>1</v>
      </c>
      <c r="K714" s="520"/>
      <c r="L714" s="523">
        <v>1</v>
      </c>
      <c r="M714" s="524"/>
      <c r="N714" s="537">
        <f>L714+J714</f>
        <v>2</v>
      </c>
      <c r="O714" s="538"/>
      <c r="P714" s="519">
        <v>2</v>
      </c>
      <c r="Q714" s="520"/>
      <c r="R714" s="523">
        <v>2</v>
      </c>
      <c r="S714" s="524"/>
      <c r="T714" s="527">
        <f t="shared" ref="T714" si="631">R714-P714</f>
        <v>0</v>
      </c>
      <c r="U714" s="528"/>
      <c r="V714" s="531"/>
      <c r="W714" s="516"/>
      <c r="X714" s="519">
        <v>2</v>
      </c>
      <c r="Y714" s="516"/>
      <c r="Z714" s="519"/>
      <c r="AA714" s="516"/>
      <c r="AB714" s="519"/>
      <c r="AC714" s="520"/>
      <c r="AD714" s="523"/>
      <c r="AE714" s="524"/>
      <c r="AF714" s="533">
        <f>IF(AB714=0,0,(AD714/AB714)*100)</f>
        <v>0</v>
      </c>
      <c r="AG714" s="534"/>
      <c r="AH714" s="519">
        <v>3</v>
      </c>
      <c r="AI714" s="520"/>
      <c r="AJ714" s="523">
        <v>1</v>
      </c>
      <c r="AK714" s="524"/>
      <c r="AL714" s="527">
        <f>IF(AH714=0,0,(AJ714/AH714)*100)</f>
        <v>33.333333333333329</v>
      </c>
      <c r="AM714" s="528"/>
      <c r="AN714" s="519"/>
      <c r="AO714" s="520"/>
      <c r="AP714" s="523"/>
      <c r="AQ714" s="524"/>
      <c r="AR714" s="527">
        <f>IF(AN714=0,0,(AP714/AN714)*100)</f>
        <v>0</v>
      </c>
      <c r="AS714" s="528"/>
      <c r="AT714" s="541">
        <f>AB714+AH714+AN714</f>
        <v>3</v>
      </c>
      <c r="AU714" s="542"/>
      <c r="AV714" s="545">
        <f>AD714+AJ714+AP714</f>
        <v>1</v>
      </c>
      <c r="AW714" s="546"/>
      <c r="AX714" s="527">
        <f>IF(AT714=0,0,(AV714/AT714)*100)</f>
        <v>33.333333333333329</v>
      </c>
      <c r="AY714" s="528"/>
      <c r="AZ714" s="519"/>
      <c r="BA714" s="520"/>
      <c r="BB714" s="523"/>
      <c r="BC714" s="524"/>
      <c r="BD714" s="527">
        <f>IF(AZ714=0,0,(BB714/AZ714)*100)</f>
        <v>0</v>
      </c>
      <c r="BE714" s="528"/>
      <c r="BF714" s="541">
        <f>AT714+AZ714</f>
        <v>3</v>
      </c>
      <c r="BG714" s="542"/>
      <c r="BH714" s="545">
        <f>AV714+BB714</f>
        <v>1</v>
      </c>
      <c r="BI714" s="546"/>
      <c r="BJ714" s="527">
        <f>IF(BF714=0,0,(BH714/BF714)*100)</f>
        <v>33.333333333333329</v>
      </c>
      <c r="BK714" s="528"/>
      <c r="BL714" s="549">
        <f>(AD714*2)+(AJ714*2)+(AP714*3)+BB714</f>
        <v>2</v>
      </c>
      <c r="BM714" s="550"/>
      <c r="BN714" s="551"/>
      <c r="BO714" s="501" t="e">
        <f>(BL714*BR$704)+(N714*BR$705)+(X714*BR$706)+(R714*BR$707)+(V714*BR$708)+(Z714*BR$709)</f>
        <v>#REF!</v>
      </c>
      <c r="BP714" s="501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06"/>
      <c r="C715" s="503" t="str">
        <f>IF(ROSTER!D$18="","",ROSTER!D$18)</f>
        <v>Smiler</v>
      </c>
      <c r="D715" s="504"/>
      <c r="E715" s="510"/>
      <c r="F715" s="512"/>
      <c r="G715" s="514"/>
      <c r="H715" s="517"/>
      <c r="I715" s="518"/>
      <c r="J715" s="521"/>
      <c r="K715" s="522"/>
      <c r="L715" s="525"/>
      <c r="M715" s="526"/>
      <c r="N715" s="539"/>
      <c r="O715" s="540"/>
      <c r="P715" s="521"/>
      <c r="Q715" s="522"/>
      <c r="R715" s="525"/>
      <c r="S715" s="526"/>
      <c r="T715" s="529"/>
      <c r="U715" s="530"/>
      <c r="V715" s="532"/>
      <c r="W715" s="518"/>
      <c r="X715" s="521"/>
      <c r="Y715" s="518"/>
      <c r="Z715" s="521"/>
      <c r="AA715" s="518"/>
      <c r="AB715" s="521"/>
      <c r="AC715" s="522"/>
      <c r="AD715" s="525"/>
      <c r="AE715" s="526"/>
      <c r="AF715" s="535"/>
      <c r="AG715" s="536"/>
      <c r="AH715" s="521"/>
      <c r="AI715" s="522"/>
      <c r="AJ715" s="525"/>
      <c r="AK715" s="526"/>
      <c r="AL715" s="529"/>
      <c r="AM715" s="530"/>
      <c r="AN715" s="521"/>
      <c r="AO715" s="522"/>
      <c r="AP715" s="525"/>
      <c r="AQ715" s="526"/>
      <c r="AR715" s="529"/>
      <c r="AS715" s="530"/>
      <c r="AT715" s="543"/>
      <c r="AU715" s="544"/>
      <c r="AV715" s="547"/>
      <c r="AW715" s="548"/>
      <c r="AX715" s="529"/>
      <c r="AY715" s="530"/>
      <c r="AZ715" s="521"/>
      <c r="BA715" s="522"/>
      <c r="BB715" s="525"/>
      <c r="BC715" s="526"/>
      <c r="BD715" s="529"/>
      <c r="BE715" s="530"/>
      <c r="BF715" s="543"/>
      <c r="BG715" s="544"/>
      <c r="BH715" s="547"/>
      <c r="BI715" s="548"/>
      <c r="BJ715" s="529"/>
      <c r="BK715" s="530"/>
      <c r="BL715" s="552"/>
      <c r="BM715" s="553"/>
      <c r="BN715" s="554"/>
      <c r="BO715" s="502"/>
      <c r="BP715" s="502"/>
      <c r="BQ715" s="54"/>
      <c r="BR715" s="54"/>
      <c r="BS715" s="54"/>
    </row>
    <row r="716" spans="1:71" ht="21.75" customHeight="1" x14ac:dyDescent="0.2">
      <c r="A716" s="54"/>
      <c r="B716" s="505" t="str">
        <f>IF(ROSTER!B20="","",ROSTER!B20)</f>
        <v>12</v>
      </c>
      <c r="C716" s="507" t="str">
        <f>IF(ROSTER!C$20="","",ROSTER!C$20)</f>
        <v>Lauren</v>
      </c>
      <c r="D716" s="508"/>
      <c r="E716" s="509"/>
      <c r="F716" s="511">
        <f>IF(E716="y",1,IF(E716="S",1,0))</f>
        <v>0</v>
      </c>
      <c r="G716" s="513">
        <f>IF(E716="S",1,0)</f>
        <v>0</v>
      </c>
      <c r="H716" s="515"/>
      <c r="I716" s="516"/>
      <c r="J716" s="519">
        <v>4</v>
      </c>
      <c r="K716" s="520"/>
      <c r="L716" s="523">
        <v>4</v>
      </c>
      <c r="M716" s="524"/>
      <c r="N716" s="537">
        <f>L716+J716</f>
        <v>8</v>
      </c>
      <c r="O716" s="538"/>
      <c r="P716" s="519">
        <v>0</v>
      </c>
      <c r="Q716" s="520"/>
      <c r="R716" s="523">
        <v>1</v>
      </c>
      <c r="S716" s="524"/>
      <c r="T716" s="527">
        <f t="shared" ref="T716" si="632">R716-P716</f>
        <v>1</v>
      </c>
      <c r="U716" s="528"/>
      <c r="V716" s="531"/>
      <c r="W716" s="516"/>
      <c r="X716" s="519"/>
      <c r="Y716" s="516"/>
      <c r="Z716" s="519"/>
      <c r="AA716" s="516"/>
      <c r="AB716" s="519"/>
      <c r="AC716" s="520"/>
      <c r="AD716" s="523"/>
      <c r="AE716" s="524"/>
      <c r="AF716" s="533">
        <f>IF(AB716=0,0,(AD716/AB716)*100)</f>
        <v>0</v>
      </c>
      <c r="AG716" s="534"/>
      <c r="AH716" s="519">
        <v>6</v>
      </c>
      <c r="AI716" s="520"/>
      <c r="AJ716" s="523">
        <v>3</v>
      </c>
      <c r="AK716" s="524"/>
      <c r="AL716" s="527">
        <f>IF(AH716=0,0,(AJ716/AH716)*100)</f>
        <v>50</v>
      </c>
      <c r="AM716" s="528"/>
      <c r="AN716" s="519"/>
      <c r="AO716" s="520"/>
      <c r="AP716" s="523"/>
      <c r="AQ716" s="524"/>
      <c r="AR716" s="527">
        <f>IF(AN716=0,0,(AP716/AN716)*100)</f>
        <v>0</v>
      </c>
      <c r="AS716" s="528"/>
      <c r="AT716" s="541">
        <f>AB716+AH716+AN716</f>
        <v>6</v>
      </c>
      <c r="AU716" s="542"/>
      <c r="AV716" s="545">
        <f>AD716+AJ716+AP716</f>
        <v>3</v>
      </c>
      <c r="AW716" s="546"/>
      <c r="AX716" s="527">
        <f>IF(AT716=0,0,(AV716/AT716)*100)</f>
        <v>50</v>
      </c>
      <c r="AY716" s="528"/>
      <c r="AZ716" s="519"/>
      <c r="BA716" s="520"/>
      <c r="BB716" s="523"/>
      <c r="BC716" s="524"/>
      <c r="BD716" s="527">
        <f>IF(AZ716=0,0,(BB716/AZ716)*100)</f>
        <v>0</v>
      </c>
      <c r="BE716" s="528"/>
      <c r="BF716" s="541">
        <f>AT716+AZ716</f>
        <v>6</v>
      </c>
      <c r="BG716" s="542"/>
      <c r="BH716" s="545">
        <f>AV716+BB716</f>
        <v>3</v>
      </c>
      <c r="BI716" s="546"/>
      <c r="BJ716" s="527">
        <f>IF(BF716=0,0,(BH716/BF716)*100)</f>
        <v>50</v>
      </c>
      <c r="BK716" s="528"/>
      <c r="BL716" s="549">
        <f>(AD716*2)+(AJ716*2)+(AP716*3)+BB716</f>
        <v>6</v>
      </c>
      <c r="BM716" s="550"/>
      <c r="BN716" s="551"/>
      <c r="BO716" s="501" t="e">
        <f>(BL716*BR$704)+(N716*BR$705)+(X716*BR$706)+(R716*BR$707)+(V716*BR$708)+(Z716*BR$709)</f>
        <v>#REF!</v>
      </c>
      <c r="BP716" s="501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06"/>
      <c r="C717" s="503" t="str">
        <f>IF(ROSTER!D$20="","",ROSTER!D$20)</f>
        <v>Gustin</v>
      </c>
      <c r="D717" s="504"/>
      <c r="E717" s="510"/>
      <c r="F717" s="512"/>
      <c r="G717" s="514"/>
      <c r="H717" s="517"/>
      <c r="I717" s="518"/>
      <c r="J717" s="521"/>
      <c r="K717" s="522"/>
      <c r="L717" s="525"/>
      <c r="M717" s="526"/>
      <c r="N717" s="539" t="s">
        <v>14</v>
      </c>
      <c r="O717" s="540"/>
      <c r="P717" s="521"/>
      <c r="Q717" s="522"/>
      <c r="R717" s="525"/>
      <c r="S717" s="526"/>
      <c r="T717" s="529"/>
      <c r="U717" s="530"/>
      <c r="V717" s="532"/>
      <c r="W717" s="518"/>
      <c r="X717" s="521"/>
      <c r="Y717" s="518"/>
      <c r="Z717" s="521"/>
      <c r="AA717" s="518"/>
      <c r="AB717" s="521"/>
      <c r="AC717" s="522"/>
      <c r="AD717" s="525"/>
      <c r="AE717" s="526"/>
      <c r="AF717" s="535"/>
      <c r="AG717" s="536"/>
      <c r="AH717" s="521"/>
      <c r="AI717" s="522"/>
      <c r="AJ717" s="525"/>
      <c r="AK717" s="526"/>
      <c r="AL717" s="529"/>
      <c r="AM717" s="530"/>
      <c r="AN717" s="521"/>
      <c r="AO717" s="522"/>
      <c r="AP717" s="525"/>
      <c r="AQ717" s="526"/>
      <c r="AR717" s="529"/>
      <c r="AS717" s="530"/>
      <c r="AT717" s="543"/>
      <c r="AU717" s="544"/>
      <c r="AV717" s="547"/>
      <c r="AW717" s="548"/>
      <c r="AX717" s="529"/>
      <c r="AY717" s="530"/>
      <c r="AZ717" s="521"/>
      <c r="BA717" s="522"/>
      <c r="BB717" s="525"/>
      <c r="BC717" s="526"/>
      <c r="BD717" s="529"/>
      <c r="BE717" s="530"/>
      <c r="BF717" s="543"/>
      <c r="BG717" s="544"/>
      <c r="BH717" s="547"/>
      <c r="BI717" s="548"/>
      <c r="BJ717" s="529"/>
      <c r="BK717" s="530"/>
      <c r="BL717" s="552"/>
      <c r="BM717" s="553"/>
      <c r="BN717" s="554"/>
      <c r="BO717" s="502"/>
      <c r="BP717" s="502"/>
      <c r="BQ717" s="54"/>
      <c r="BR717" s="54"/>
      <c r="BS717" s="54"/>
    </row>
    <row r="718" spans="1:71" ht="21.75" customHeight="1" x14ac:dyDescent="0.2">
      <c r="A718" s="54"/>
      <c r="B718" s="505" t="str">
        <f>IF(ROSTER!B22="","",ROSTER!B22)</f>
        <v>13</v>
      </c>
      <c r="C718" s="507" t="str">
        <f>IF(ROSTER!C$22="","",ROSTER!C$22)</f>
        <v>Paisley</v>
      </c>
      <c r="D718" s="508"/>
      <c r="E718" s="509"/>
      <c r="F718" s="511">
        <f>IF(E718="y",1,IF(E718="S",1,0))</f>
        <v>0</v>
      </c>
      <c r="G718" s="513">
        <f>IF(E718="S",1,0)</f>
        <v>0</v>
      </c>
      <c r="H718" s="515"/>
      <c r="I718" s="516"/>
      <c r="J718" s="519">
        <v>3</v>
      </c>
      <c r="K718" s="520"/>
      <c r="L718" s="523">
        <v>0</v>
      </c>
      <c r="M718" s="524"/>
      <c r="N718" s="537">
        <f>L718+J718</f>
        <v>3</v>
      </c>
      <c r="O718" s="538"/>
      <c r="P718" s="519">
        <v>1</v>
      </c>
      <c r="Q718" s="520"/>
      <c r="R718" s="523">
        <v>4</v>
      </c>
      <c r="S718" s="524"/>
      <c r="T718" s="527">
        <f t="shared" ref="T718" si="633">R718-P718</f>
        <v>3</v>
      </c>
      <c r="U718" s="528"/>
      <c r="V718" s="531">
        <v>1</v>
      </c>
      <c r="W718" s="516"/>
      <c r="X718" s="519">
        <v>3</v>
      </c>
      <c r="Y718" s="516"/>
      <c r="Z718" s="519"/>
      <c r="AA718" s="516"/>
      <c r="AB718" s="519"/>
      <c r="AC718" s="520"/>
      <c r="AD718" s="523"/>
      <c r="AE718" s="524"/>
      <c r="AF718" s="533">
        <f>IF(AB718=0,0,(AD718/AB718)*100)</f>
        <v>0</v>
      </c>
      <c r="AG718" s="534"/>
      <c r="AH718" s="519">
        <v>7</v>
      </c>
      <c r="AI718" s="520"/>
      <c r="AJ718" s="523">
        <v>7</v>
      </c>
      <c r="AK718" s="524"/>
      <c r="AL718" s="527">
        <f>IF(AH718=0,0,(AJ718/AH718)*100)</f>
        <v>100</v>
      </c>
      <c r="AM718" s="528"/>
      <c r="AN718" s="519">
        <v>4</v>
      </c>
      <c r="AO718" s="520"/>
      <c r="AP718" s="523">
        <v>1</v>
      </c>
      <c r="AQ718" s="524"/>
      <c r="AR718" s="527">
        <f>IF(AN718=0,0,(AP718/AN718)*100)</f>
        <v>25</v>
      </c>
      <c r="AS718" s="528"/>
      <c r="AT718" s="541">
        <f>AB718+AH718+AN718</f>
        <v>11</v>
      </c>
      <c r="AU718" s="542"/>
      <c r="AV718" s="545">
        <f>AD718+AJ718+AP718</f>
        <v>8</v>
      </c>
      <c r="AW718" s="546"/>
      <c r="AX718" s="527">
        <f>IF(AT718=0,0,(AV718/AT718)*100)</f>
        <v>72.727272727272734</v>
      </c>
      <c r="AY718" s="528"/>
      <c r="AZ718" s="519"/>
      <c r="BA718" s="520"/>
      <c r="BB718" s="523"/>
      <c r="BC718" s="524"/>
      <c r="BD718" s="527">
        <f>IF(AZ718=0,0,(BB718/AZ718)*100)</f>
        <v>0</v>
      </c>
      <c r="BE718" s="528"/>
      <c r="BF718" s="541">
        <f>AT718+AZ718</f>
        <v>11</v>
      </c>
      <c r="BG718" s="542"/>
      <c r="BH718" s="545">
        <f>AV718+BB718</f>
        <v>8</v>
      </c>
      <c r="BI718" s="546"/>
      <c r="BJ718" s="527">
        <f>IF(BF718=0,0,(BH718/BF718)*100)</f>
        <v>72.727272727272734</v>
      </c>
      <c r="BK718" s="528"/>
      <c r="BL718" s="549">
        <f>(AD718*2)+(AJ718*2)+(AP718*3)+BB718</f>
        <v>17</v>
      </c>
      <c r="BM718" s="550"/>
      <c r="BN718" s="551"/>
      <c r="BO718" s="501" t="e">
        <f>(BL718*BR$704)+(N718*BR$705)+(X718*BR$706)+(R718*BR$707)+(V718*BR$708)+(Z718*BR$709)</f>
        <v>#REF!</v>
      </c>
      <c r="BP718" s="501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06"/>
      <c r="C719" s="503" t="str">
        <f>IF(ROSTER!D$22="","",ROSTER!D$22)</f>
        <v>Harding</v>
      </c>
      <c r="D719" s="504"/>
      <c r="E719" s="510"/>
      <c r="F719" s="512"/>
      <c r="G719" s="514"/>
      <c r="H719" s="517"/>
      <c r="I719" s="518"/>
      <c r="J719" s="521"/>
      <c r="K719" s="522"/>
      <c r="L719" s="525"/>
      <c r="M719" s="526"/>
      <c r="N719" s="539" t="s">
        <v>14</v>
      </c>
      <c r="O719" s="540"/>
      <c r="P719" s="521"/>
      <c r="Q719" s="522"/>
      <c r="R719" s="525"/>
      <c r="S719" s="526"/>
      <c r="T719" s="529"/>
      <c r="U719" s="530"/>
      <c r="V719" s="532"/>
      <c r="W719" s="518"/>
      <c r="X719" s="521"/>
      <c r="Y719" s="518"/>
      <c r="Z719" s="521"/>
      <c r="AA719" s="518"/>
      <c r="AB719" s="521"/>
      <c r="AC719" s="522"/>
      <c r="AD719" s="525"/>
      <c r="AE719" s="526"/>
      <c r="AF719" s="535"/>
      <c r="AG719" s="536"/>
      <c r="AH719" s="521"/>
      <c r="AI719" s="522"/>
      <c r="AJ719" s="525"/>
      <c r="AK719" s="526"/>
      <c r="AL719" s="529"/>
      <c r="AM719" s="530"/>
      <c r="AN719" s="521"/>
      <c r="AO719" s="522"/>
      <c r="AP719" s="525"/>
      <c r="AQ719" s="526"/>
      <c r="AR719" s="529"/>
      <c r="AS719" s="530"/>
      <c r="AT719" s="543"/>
      <c r="AU719" s="544"/>
      <c r="AV719" s="547"/>
      <c r="AW719" s="548"/>
      <c r="AX719" s="529"/>
      <c r="AY719" s="530"/>
      <c r="AZ719" s="521"/>
      <c r="BA719" s="522"/>
      <c r="BB719" s="525"/>
      <c r="BC719" s="526"/>
      <c r="BD719" s="529"/>
      <c r="BE719" s="530"/>
      <c r="BF719" s="543"/>
      <c r="BG719" s="544"/>
      <c r="BH719" s="547"/>
      <c r="BI719" s="548"/>
      <c r="BJ719" s="529"/>
      <c r="BK719" s="530"/>
      <c r="BL719" s="552"/>
      <c r="BM719" s="553"/>
      <c r="BN719" s="554"/>
      <c r="BO719" s="502"/>
      <c r="BP719" s="502"/>
      <c r="BQ719" s="54"/>
      <c r="BR719" s="54"/>
      <c r="BS719" s="54"/>
    </row>
    <row r="720" spans="1:71" ht="21.75" customHeight="1" x14ac:dyDescent="0.2">
      <c r="A720" s="54"/>
      <c r="B720" s="505" t="str">
        <f>IF(ROSTER!B24="","",ROSTER!B24)</f>
        <v>22</v>
      </c>
      <c r="C720" s="507" t="str">
        <f>IF(ROSTER!C$24="","",ROSTER!C$24)</f>
        <v>Sara</v>
      </c>
      <c r="D720" s="508"/>
      <c r="E720" s="509"/>
      <c r="F720" s="511">
        <f>IF(E720="y",1,IF(E720="S",1,0))</f>
        <v>0</v>
      </c>
      <c r="G720" s="513">
        <f>IF(E720="S",1,0)</f>
        <v>0</v>
      </c>
      <c r="H720" s="515"/>
      <c r="I720" s="516"/>
      <c r="J720" s="519">
        <v>7</v>
      </c>
      <c r="K720" s="520"/>
      <c r="L720" s="523">
        <v>1</v>
      </c>
      <c r="M720" s="524"/>
      <c r="N720" s="537">
        <f>L720+J720</f>
        <v>8</v>
      </c>
      <c r="O720" s="538"/>
      <c r="P720" s="519"/>
      <c r="Q720" s="520"/>
      <c r="R720" s="523"/>
      <c r="S720" s="524"/>
      <c r="T720" s="527">
        <f t="shared" ref="T720" si="634">R720-P720</f>
        <v>0</v>
      </c>
      <c r="U720" s="528"/>
      <c r="V720" s="531">
        <v>1</v>
      </c>
      <c r="W720" s="516"/>
      <c r="X720" s="519"/>
      <c r="Y720" s="516"/>
      <c r="Z720" s="519"/>
      <c r="AA720" s="516"/>
      <c r="AB720" s="519"/>
      <c r="AC720" s="520"/>
      <c r="AD720" s="523"/>
      <c r="AE720" s="524"/>
      <c r="AF720" s="533">
        <f>IF(AB720=0,0,(AD720/AB720)*100)</f>
        <v>0</v>
      </c>
      <c r="AG720" s="534"/>
      <c r="AH720" s="519">
        <v>5</v>
      </c>
      <c r="AI720" s="520"/>
      <c r="AJ720" s="523">
        <v>3</v>
      </c>
      <c r="AK720" s="524"/>
      <c r="AL720" s="527">
        <f>IF(AH720=0,0,(AJ720/AH720)*100)</f>
        <v>60</v>
      </c>
      <c r="AM720" s="528"/>
      <c r="AN720" s="519"/>
      <c r="AO720" s="520"/>
      <c r="AP720" s="523"/>
      <c r="AQ720" s="524"/>
      <c r="AR720" s="527">
        <f>IF(AN720=0,0,(AP720/AN720)*100)</f>
        <v>0</v>
      </c>
      <c r="AS720" s="528"/>
      <c r="AT720" s="541">
        <f>AB720+AH720+AN720</f>
        <v>5</v>
      </c>
      <c r="AU720" s="542"/>
      <c r="AV720" s="545">
        <f>AD720+AJ720+AP720</f>
        <v>3</v>
      </c>
      <c r="AW720" s="546"/>
      <c r="AX720" s="527">
        <f>IF(AT720=0,0,(AV720/AT720)*100)</f>
        <v>60</v>
      </c>
      <c r="AY720" s="528"/>
      <c r="AZ720" s="519"/>
      <c r="BA720" s="520"/>
      <c r="BB720" s="523"/>
      <c r="BC720" s="524"/>
      <c r="BD720" s="527">
        <f>IF(AZ720=0,0,(BB720/AZ720)*100)</f>
        <v>0</v>
      </c>
      <c r="BE720" s="528"/>
      <c r="BF720" s="541">
        <f>AT720+AZ720</f>
        <v>5</v>
      </c>
      <c r="BG720" s="542"/>
      <c r="BH720" s="545">
        <f>AV720+BB720</f>
        <v>3</v>
      </c>
      <c r="BI720" s="546"/>
      <c r="BJ720" s="527">
        <f>IF(BF720=0,0,(BH720/BF720)*100)</f>
        <v>60</v>
      </c>
      <c r="BK720" s="528"/>
      <c r="BL720" s="549">
        <f>(AD720*2)+(AJ720*2)+(AP720*3)+BB720</f>
        <v>6</v>
      </c>
      <c r="BM720" s="550"/>
      <c r="BN720" s="551"/>
      <c r="BO720" s="501" t="e">
        <f>(BL720*BR$704)+(N720*BR$705)+(X720*BR$706)+(R720*BR$707)+(V720*BR$708)+(Z720*BR$709)</f>
        <v>#REF!</v>
      </c>
      <c r="BP720" s="501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06"/>
      <c r="C721" s="503" t="str">
        <f>IF(ROSTER!D$24="","",ROSTER!D$24)</f>
        <v>Hamson</v>
      </c>
      <c r="D721" s="504"/>
      <c r="E721" s="510"/>
      <c r="F721" s="512"/>
      <c r="G721" s="514"/>
      <c r="H721" s="517"/>
      <c r="I721" s="518"/>
      <c r="J721" s="521"/>
      <c r="K721" s="522"/>
      <c r="L721" s="525"/>
      <c r="M721" s="526"/>
      <c r="N721" s="539" t="s">
        <v>14</v>
      </c>
      <c r="O721" s="540"/>
      <c r="P721" s="521"/>
      <c r="Q721" s="522"/>
      <c r="R721" s="525"/>
      <c r="S721" s="526"/>
      <c r="T721" s="529"/>
      <c r="U721" s="530"/>
      <c r="V721" s="532"/>
      <c r="W721" s="518"/>
      <c r="X721" s="521"/>
      <c r="Y721" s="518"/>
      <c r="Z721" s="521"/>
      <c r="AA721" s="518"/>
      <c r="AB721" s="521"/>
      <c r="AC721" s="522"/>
      <c r="AD721" s="525"/>
      <c r="AE721" s="526"/>
      <c r="AF721" s="535"/>
      <c r="AG721" s="536"/>
      <c r="AH721" s="521"/>
      <c r="AI721" s="522"/>
      <c r="AJ721" s="525"/>
      <c r="AK721" s="526"/>
      <c r="AL721" s="529"/>
      <c r="AM721" s="530"/>
      <c r="AN721" s="521"/>
      <c r="AO721" s="522"/>
      <c r="AP721" s="525"/>
      <c r="AQ721" s="526"/>
      <c r="AR721" s="529"/>
      <c r="AS721" s="530"/>
      <c r="AT721" s="543"/>
      <c r="AU721" s="544"/>
      <c r="AV721" s="547"/>
      <c r="AW721" s="548"/>
      <c r="AX721" s="529"/>
      <c r="AY721" s="530"/>
      <c r="AZ721" s="521"/>
      <c r="BA721" s="522"/>
      <c r="BB721" s="525"/>
      <c r="BC721" s="526"/>
      <c r="BD721" s="529"/>
      <c r="BE721" s="530"/>
      <c r="BF721" s="543"/>
      <c r="BG721" s="544"/>
      <c r="BH721" s="547"/>
      <c r="BI721" s="548"/>
      <c r="BJ721" s="529"/>
      <c r="BK721" s="530"/>
      <c r="BL721" s="552"/>
      <c r="BM721" s="553"/>
      <c r="BN721" s="554"/>
      <c r="BO721" s="502"/>
      <c r="BP721" s="502"/>
      <c r="BQ721" s="54"/>
      <c r="BR721" s="54"/>
      <c r="BS721" s="54"/>
    </row>
    <row r="722" spans="1:71" ht="21.75" customHeight="1" x14ac:dyDescent="0.2">
      <c r="A722" s="54"/>
      <c r="B722" s="505" t="str">
        <f>IF(ROSTER!B26="","",ROSTER!B26)</f>
        <v>30</v>
      </c>
      <c r="C722" s="507" t="str">
        <f>IF(ROSTER!C$26="","",ROSTER!C$26)</f>
        <v>Kate</v>
      </c>
      <c r="D722" s="508"/>
      <c r="E722" s="509"/>
      <c r="F722" s="511">
        <f>IF(E722="y",1,IF(E722="S",1,0))</f>
        <v>0</v>
      </c>
      <c r="G722" s="513">
        <f>IF(E722="S",1,0)</f>
        <v>0</v>
      </c>
      <c r="H722" s="515"/>
      <c r="I722" s="516"/>
      <c r="J722" s="519">
        <v>1</v>
      </c>
      <c r="K722" s="520"/>
      <c r="L722" s="523">
        <v>0</v>
      </c>
      <c r="M722" s="524"/>
      <c r="N722" s="537">
        <f>L722+J722</f>
        <v>1</v>
      </c>
      <c r="O722" s="538"/>
      <c r="P722" s="519">
        <v>1</v>
      </c>
      <c r="Q722" s="520"/>
      <c r="R722" s="523"/>
      <c r="S722" s="524"/>
      <c r="T722" s="527">
        <f t="shared" ref="T722" si="635">R722-P722</f>
        <v>-1</v>
      </c>
      <c r="U722" s="528"/>
      <c r="V722" s="531"/>
      <c r="W722" s="516"/>
      <c r="X722" s="519"/>
      <c r="Y722" s="516"/>
      <c r="Z722" s="519"/>
      <c r="AA722" s="516"/>
      <c r="AB722" s="519"/>
      <c r="AC722" s="520"/>
      <c r="AD722" s="523"/>
      <c r="AE722" s="524"/>
      <c r="AF722" s="533">
        <f>IF(AB722=0,0,(AD722/AB722)*100)</f>
        <v>0</v>
      </c>
      <c r="AG722" s="534"/>
      <c r="AH722" s="519">
        <v>6</v>
      </c>
      <c r="AI722" s="520"/>
      <c r="AJ722" s="523">
        <v>1</v>
      </c>
      <c r="AK722" s="524"/>
      <c r="AL722" s="527">
        <f>IF(AH722=0,0,(AJ722/AH722)*100)</f>
        <v>16.666666666666664</v>
      </c>
      <c r="AM722" s="528"/>
      <c r="AN722" s="519">
        <v>3</v>
      </c>
      <c r="AO722" s="520"/>
      <c r="AP722" s="523">
        <v>0</v>
      </c>
      <c r="AQ722" s="524"/>
      <c r="AR722" s="527">
        <f>IF(AN722=0,0,(AP722/AN722)*100)</f>
        <v>0</v>
      </c>
      <c r="AS722" s="528"/>
      <c r="AT722" s="541">
        <f>AB722+AH722+AN722</f>
        <v>9</v>
      </c>
      <c r="AU722" s="542"/>
      <c r="AV722" s="545">
        <f>AD722+AJ722+AP722</f>
        <v>1</v>
      </c>
      <c r="AW722" s="546"/>
      <c r="AX722" s="527">
        <f>IF(AT722=0,0,(AV722/AT722)*100)</f>
        <v>11.111111111111111</v>
      </c>
      <c r="AY722" s="528"/>
      <c r="AZ722" s="519"/>
      <c r="BA722" s="520"/>
      <c r="BB722" s="523"/>
      <c r="BC722" s="524"/>
      <c r="BD722" s="527">
        <f>IF(AZ722=0,0,(BB722/AZ722)*100)</f>
        <v>0</v>
      </c>
      <c r="BE722" s="528"/>
      <c r="BF722" s="541">
        <f>AT722+AZ722</f>
        <v>9</v>
      </c>
      <c r="BG722" s="542"/>
      <c r="BH722" s="545">
        <f>AV722+BB722</f>
        <v>1</v>
      </c>
      <c r="BI722" s="546"/>
      <c r="BJ722" s="527">
        <f>IF(BF722=0,0,(BH722/BF722)*100)</f>
        <v>11.111111111111111</v>
      </c>
      <c r="BK722" s="528"/>
      <c r="BL722" s="549">
        <f>(AD722*2)+(AJ722*2)+(AP722*3)+BB722</f>
        <v>2</v>
      </c>
      <c r="BM722" s="550"/>
      <c r="BN722" s="551"/>
      <c r="BO722" s="501" t="e">
        <f>(BL722*BR$704)+(N722*BR$705)+(X722*BR$706)+(R722*BR$707)+(V722*BR$708)+(Z722*BR$709)</f>
        <v>#REF!</v>
      </c>
      <c r="BP722" s="501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06"/>
      <c r="C723" s="503" t="str">
        <f>IF(ROSTER!D$26="","",ROSTER!D$26)</f>
        <v>Vorwaller</v>
      </c>
      <c r="D723" s="504"/>
      <c r="E723" s="510"/>
      <c r="F723" s="512"/>
      <c r="G723" s="514"/>
      <c r="H723" s="517"/>
      <c r="I723" s="518"/>
      <c r="J723" s="521"/>
      <c r="K723" s="522"/>
      <c r="L723" s="525"/>
      <c r="M723" s="526"/>
      <c r="N723" s="539" t="s">
        <v>14</v>
      </c>
      <c r="O723" s="540"/>
      <c r="P723" s="521"/>
      <c r="Q723" s="522"/>
      <c r="R723" s="525"/>
      <c r="S723" s="526"/>
      <c r="T723" s="529"/>
      <c r="U723" s="530"/>
      <c r="V723" s="532"/>
      <c r="W723" s="518"/>
      <c r="X723" s="521"/>
      <c r="Y723" s="518"/>
      <c r="Z723" s="521"/>
      <c r="AA723" s="518"/>
      <c r="AB723" s="521"/>
      <c r="AC723" s="522"/>
      <c r="AD723" s="525"/>
      <c r="AE723" s="526"/>
      <c r="AF723" s="535"/>
      <c r="AG723" s="536"/>
      <c r="AH723" s="521"/>
      <c r="AI723" s="522"/>
      <c r="AJ723" s="525"/>
      <c r="AK723" s="526"/>
      <c r="AL723" s="529"/>
      <c r="AM723" s="530"/>
      <c r="AN723" s="521"/>
      <c r="AO723" s="522"/>
      <c r="AP723" s="525"/>
      <c r="AQ723" s="526"/>
      <c r="AR723" s="529"/>
      <c r="AS723" s="530"/>
      <c r="AT723" s="543"/>
      <c r="AU723" s="544"/>
      <c r="AV723" s="547"/>
      <c r="AW723" s="548"/>
      <c r="AX723" s="529"/>
      <c r="AY723" s="530"/>
      <c r="AZ723" s="521"/>
      <c r="BA723" s="522"/>
      <c r="BB723" s="525"/>
      <c r="BC723" s="526"/>
      <c r="BD723" s="529"/>
      <c r="BE723" s="530"/>
      <c r="BF723" s="543"/>
      <c r="BG723" s="544"/>
      <c r="BH723" s="547"/>
      <c r="BI723" s="548"/>
      <c r="BJ723" s="529"/>
      <c r="BK723" s="530"/>
      <c r="BL723" s="552"/>
      <c r="BM723" s="553"/>
      <c r="BN723" s="554"/>
      <c r="BO723" s="502"/>
      <c r="BP723" s="502"/>
      <c r="BQ723" s="54"/>
      <c r="BR723" s="54"/>
      <c r="BS723" s="54"/>
    </row>
    <row r="724" spans="1:71" ht="21.75" customHeight="1" x14ac:dyDescent="0.2">
      <c r="A724" s="54"/>
      <c r="B724" s="505" t="str">
        <f>IF(ROSTER!B28="","",ROSTER!B28)</f>
        <v>32</v>
      </c>
      <c r="C724" s="507" t="str">
        <f>IF(ROSTER!C$28="","",ROSTER!C$28)</f>
        <v>Signe</v>
      </c>
      <c r="D724" s="508"/>
      <c r="E724" s="509"/>
      <c r="F724" s="511">
        <f>IF(E724="y",1,IF(E724="S",1,0))</f>
        <v>0</v>
      </c>
      <c r="G724" s="513">
        <f>IF(E724="S",1,0)</f>
        <v>0</v>
      </c>
      <c r="H724" s="515"/>
      <c r="I724" s="516"/>
      <c r="J724" s="519"/>
      <c r="K724" s="520"/>
      <c r="L724" s="523"/>
      <c r="M724" s="524"/>
      <c r="N724" s="537">
        <f>L724+J724</f>
        <v>0</v>
      </c>
      <c r="O724" s="538"/>
      <c r="P724" s="519"/>
      <c r="Q724" s="520"/>
      <c r="R724" s="523"/>
      <c r="S724" s="524"/>
      <c r="T724" s="527">
        <f t="shared" ref="T724" si="636">R724-P724</f>
        <v>0</v>
      </c>
      <c r="U724" s="528"/>
      <c r="V724" s="531"/>
      <c r="W724" s="516"/>
      <c r="X724" s="519"/>
      <c r="Y724" s="516"/>
      <c r="Z724" s="519"/>
      <c r="AA724" s="516"/>
      <c r="AB724" s="519"/>
      <c r="AC724" s="520"/>
      <c r="AD724" s="523"/>
      <c r="AE724" s="524"/>
      <c r="AF724" s="533">
        <f>IF(AB724=0,0,(AD724/AB724)*100)</f>
        <v>0</v>
      </c>
      <c r="AG724" s="534"/>
      <c r="AH724" s="519"/>
      <c r="AI724" s="520"/>
      <c r="AJ724" s="523"/>
      <c r="AK724" s="524"/>
      <c r="AL724" s="527">
        <f>IF(AH724=0,0,(AJ724/AH724)*100)</f>
        <v>0</v>
      </c>
      <c r="AM724" s="528"/>
      <c r="AN724" s="519"/>
      <c r="AO724" s="520"/>
      <c r="AP724" s="523"/>
      <c r="AQ724" s="524"/>
      <c r="AR724" s="527">
        <f>IF(AN724=0,0,(AP724/AN724)*100)</f>
        <v>0</v>
      </c>
      <c r="AS724" s="528"/>
      <c r="AT724" s="541">
        <f>AB724+AH724+AN724</f>
        <v>0</v>
      </c>
      <c r="AU724" s="542"/>
      <c r="AV724" s="545">
        <f>AD724+AJ724+AP724</f>
        <v>0</v>
      </c>
      <c r="AW724" s="546"/>
      <c r="AX724" s="527">
        <f>IF(AT724=0,0,(AV724/AT724)*100)</f>
        <v>0</v>
      </c>
      <c r="AY724" s="528"/>
      <c r="AZ724" s="519"/>
      <c r="BA724" s="520"/>
      <c r="BB724" s="523"/>
      <c r="BC724" s="524"/>
      <c r="BD724" s="527">
        <f>IF(AZ724=0,0,(BB724/AZ724)*100)</f>
        <v>0</v>
      </c>
      <c r="BE724" s="528"/>
      <c r="BF724" s="541">
        <f>AT724+AZ724</f>
        <v>0</v>
      </c>
      <c r="BG724" s="542"/>
      <c r="BH724" s="545">
        <f>AV724+BB724</f>
        <v>0</v>
      </c>
      <c r="BI724" s="546"/>
      <c r="BJ724" s="527">
        <f>IF(BF724=0,0,(BH724/BF724)*100)</f>
        <v>0</v>
      </c>
      <c r="BK724" s="528"/>
      <c r="BL724" s="549">
        <f>(AD724*2)+(AJ724*2)+(AP724*3)+BB724</f>
        <v>0</v>
      </c>
      <c r="BM724" s="550"/>
      <c r="BN724" s="551"/>
      <c r="BO724" s="501" t="e">
        <f>(BL724*BR$704)+(N724*BR$705)+(X724*BR$706)+(R724*BR$707)+(V724*BR$708)+(Z724*BR$709)</f>
        <v>#REF!</v>
      </c>
      <c r="BP724" s="501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06"/>
      <c r="C725" s="503" t="str">
        <f>IF(ROSTER!D$28="","",ROSTER!D$28)</f>
        <v>Glantz</v>
      </c>
      <c r="D725" s="504"/>
      <c r="E725" s="510"/>
      <c r="F725" s="512"/>
      <c r="G725" s="514"/>
      <c r="H725" s="517"/>
      <c r="I725" s="518"/>
      <c r="J725" s="521"/>
      <c r="K725" s="522"/>
      <c r="L725" s="525"/>
      <c r="M725" s="526"/>
      <c r="N725" s="539" t="s">
        <v>14</v>
      </c>
      <c r="O725" s="540"/>
      <c r="P725" s="521"/>
      <c r="Q725" s="522"/>
      <c r="R725" s="525"/>
      <c r="S725" s="526"/>
      <c r="T725" s="529"/>
      <c r="U725" s="530"/>
      <c r="V725" s="532"/>
      <c r="W725" s="518"/>
      <c r="X725" s="521"/>
      <c r="Y725" s="518"/>
      <c r="Z725" s="521"/>
      <c r="AA725" s="518"/>
      <c r="AB725" s="521"/>
      <c r="AC725" s="522"/>
      <c r="AD725" s="525"/>
      <c r="AE725" s="526"/>
      <c r="AF725" s="535"/>
      <c r="AG725" s="536"/>
      <c r="AH725" s="521"/>
      <c r="AI725" s="522"/>
      <c r="AJ725" s="525"/>
      <c r="AK725" s="526"/>
      <c r="AL725" s="529"/>
      <c r="AM725" s="530"/>
      <c r="AN725" s="521"/>
      <c r="AO725" s="522"/>
      <c r="AP725" s="525"/>
      <c r="AQ725" s="526"/>
      <c r="AR725" s="529"/>
      <c r="AS725" s="530"/>
      <c r="AT725" s="543"/>
      <c r="AU725" s="544"/>
      <c r="AV725" s="547"/>
      <c r="AW725" s="548"/>
      <c r="AX725" s="529"/>
      <c r="AY725" s="530"/>
      <c r="AZ725" s="521"/>
      <c r="BA725" s="522"/>
      <c r="BB725" s="525"/>
      <c r="BC725" s="526"/>
      <c r="BD725" s="529"/>
      <c r="BE725" s="530"/>
      <c r="BF725" s="543"/>
      <c r="BG725" s="544"/>
      <c r="BH725" s="547"/>
      <c r="BI725" s="548"/>
      <c r="BJ725" s="529"/>
      <c r="BK725" s="530"/>
      <c r="BL725" s="552"/>
      <c r="BM725" s="553"/>
      <c r="BN725" s="554"/>
      <c r="BO725" s="502"/>
      <c r="BP725" s="502"/>
      <c r="BQ725" s="54"/>
      <c r="BR725" s="54"/>
      <c r="BS725" s="54"/>
    </row>
    <row r="726" spans="1:71" ht="21.75" customHeight="1" x14ac:dyDescent="0.2">
      <c r="A726" s="54"/>
      <c r="B726" s="505" t="str">
        <f>IF(ROSTER!B30="","",ROSTER!B30)</f>
        <v>34</v>
      </c>
      <c r="C726" s="507" t="str">
        <f>IF(ROSTER!C$30="","",ROSTER!C$30)</f>
        <v/>
      </c>
      <c r="D726" s="508"/>
      <c r="E726" s="509"/>
      <c r="F726" s="511">
        <f>IF(E726="y",1,IF(E726="S",1,0))</f>
        <v>0</v>
      </c>
      <c r="G726" s="513">
        <f>IF(E726="S",1,0)</f>
        <v>0</v>
      </c>
      <c r="H726" s="515"/>
      <c r="I726" s="516"/>
      <c r="J726" s="519"/>
      <c r="K726" s="520"/>
      <c r="L726" s="523"/>
      <c r="M726" s="524"/>
      <c r="N726" s="537">
        <f>L726+J726</f>
        <v>0</v>
      </c>
      <c r="O726" s="538"/>
      <c r="P726" s="519"/>
      <c r="Q726" s="520"/>
      <c r="R726" s="523"/>
      <c r="S726" s="524"/>
      <c r="T726" s="527">
        <f t="shared" ref="T726" si="637">R726-P726</f>
        <v>0</v>
      </c>
      <c r="U726" s="528"/>
      <c r="V726" s="531"/>
      <c r="W726" s="516"/>
      <c r="X726" s="519"/>
      <c r="Y726" s="516"/>
      <c r="Z726" s="519"/>
      <c r="AA726" s="516"/>
      <c r="AB726" s="519"/>
      <c r="AC726" s="520"/>
      <c r="AD726" s="523"/>
      <c r="AE726" s="524"/>
      <c r="AF726" s="533">
        <f>IF(AB726=0,0,(AD726/AB726)*100)</f>
        <v>0</v>
      </c>
      <c r="AG726" s="534"/>
      <c r="AH726" s="519"/>
      <c r="AI726" s="520"/>
      <c r="AJ726" s="523"/>
      <c r="AK726" s="524"/>
      <c r="AL726" s="527">
        <f>IF(AH726=0,0,(AJ726/AH726)*100)</f>
        <v>0</v>
      </c>
      <c r="AM726" s="528"/>
      <c r="AN726" s="519"/>
      <c r="AO726" s="520"/>
      <c r="AP726" s="523"/>
      <c r="AQ726" s="524"/>
      <c r="AR726" s="527">
        <f>IF(AN726=0,0,(AP726/AN726)*100)</f>
        <v>0</v>
      </c>
      <c r="AS726" s="528"/>
      <c r="AT726" s="541">
        <f>AB726+AH726+AN726</f>
        <v>0</v>
      </c>
      <c r="AU726" s="542"/>
      <c r="AV726" s="545">
        <f>AD726+AJ726+AP726</f>
        <v>0</v>
      </c>
      <c r="AW726" s="546"/>
      <c r="AX726" s="527">
        <f>IF(AT726=0,0,(AV726/AT726)*100)</f>
        <v>0</v>
      </c>
      <c r="AY726" s="528"/>
      <c r="AZ726" s="519"/>
      <c r="BA726" s="520"/>
      <c r="BB726" s="523"/>
      <c r="BC726" s="524"/>
      <c r="BD726" s="527">
        <f>IF(AZ726=0,0,(BB726/AZ726)*100)</f>
        <v>0</v>
      </c>
      <c r="BE726" s="528"/>
      <c r="BF726" s="541">
        <f>AT726+AZ726</f>
        <v>0</v>
      </c>
      <c r="BG726" s="542"/>
      <c r="BH726" s="545">
        <f>AV726+BB726</f>
        <v>0</v>
      </c>
      <c r="BI726" s="546"/>
      <c r="BJ726" s="527">
        <f>IF(BF726=0,0,(BH726/BF726)*100)</f>
        <v>0</v>
      </c>
      <c r="BK726" s="528"/>
      <c r="BL726" s="549">
        <f>(AD726*2)+(AJ726*2)+(AP726*3)+BB726</f>
        <v>0</v>
      </c>
      <c r="BM726" s="550"/>
      <c r="BN726" s="551"/>
      <c r="BO726" s="501" t="e">
        <f>(BL726*BR$704)+(N726*BR$705)+(X726*BR$706)+(R726*BR$707)+(V726*BR$708)+(Z726*BR$709)</f>
        <v>#REF!</v>
      </c>
      <c r="BP726" s="501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06"/>
      <c r="C727" s="503" t="str">
        <f>IF(ROSTER!D$30="","",ROSTER!D$30)</f>
        <v/>
      </c>
      <c r="D727" s="504"/>
      <c r="E727" s="510"/>
      <c r="F727" s="512"/>
      <c r="G727" s="514"/>
      <c r="H727" s="517"/>
      <c r="I727" s="518"/>
      <c r="J727" s="521"/>
      <c r="K727" s="522"/>
      <c r="L727" s="525"/>
      <c r="M727" s="526"/>
      <c r="N727" s="539" t="s">
        <v>14</v>
      </c>
      <c r="O727" s="540"/>
      <c r="P727" s="521"/>
      <c r="Q727" s="522"/>
      <c r="R727" s="525"/>
      <c r="S727" s="526"/>
      <c r="T727" s="529"/>
      <c r="U727" s="530"/>
      <c r="V727" s="532"/>
      <c r="W727" s="518"/>
      <c r="X727" s="521"/>
      <c r="Y727" s="518"/>
      <c r="Z727" s="521"/>
      <c r="AA727" s="518"/>
      <c r="AB727" s="521"/>
      <c r="AC727" s="522"/>
      <c r="AD727" s="525"/>
      <c r="AE727" s="526"/>
      <c r="AF727" s="535"/>
      <c r="AG727" s="536"/>
      <c r="AH727" s="521"/>
      <c r="AI727" s="522"/>
      <c r="AJ727" s="525"/>
      <c r="AK727" s="526"/>
      <c r="AL727" s="529"/>
      <c r="AM727" s="530"/>
      <c r="AN727" s="521"/>
      <c r="AO727" s="522"/>
      <c r="AP727" s="525"/>
      <c r="AQ727" s="526"/>
      <c r="AR727" s="529"/>
      <c r="AS727" s="530"/>
      <c r="AT727" s="543"/>
      <c r="AU727" s="544"/>
      <c r="AV727" s="547"/>
      <c r="AW727" s="548"/>
      <c r="AX727" s="529"/>
      <c r="AY727" s="530"/>
      <c r="AZ727" s="521"/>
      <c r="BA727" s="522"/>
      <c r="BB727" s="525"/>
      <c r="BC727" s="526"/>
      <c r="BD727" s="529"/>
      <c r="BE727" s="530"/>
      <c r="BF727" s="543"/>
      <c r="BG727" s="544"/>
      <c r="BH727" s="547"/>
      <c r="BI727" s="548"/>
      <c r="BJ727" s="529"/>
      <c r="BK727" s="530"/>
      <c r="BL727" s="552"/>
      <c r="BM727" s="553"/>
      <c r="BN727" s="554"/>
      <c r="BO727" s="502"/>
      <c r="BP727" s="502"/>
      <c r="BQ727" s="54"/>
      <c r="BR727" s="54"/>
      <c r="BS727" s="54"/>
    </row>
    <row r="728" spans="1:71" ht="21.75" customHeight="1" x14ac:dyDescent="0.2">
      <c r="A728" s="54"/>
      <c r="B728" s="505" t="str">
        <f>IF(ROSTER!B32="","",ROSTER!B32)</f>
        <v>42</v>
      </c>
      <c r="C728" s="507" t="str">
        <f>IF(ROSTER!C$32="","",ROSTER!C$32)</f>
        <v/>
      </c>
      <c r="D728" s="508"/>
      <c r="E728" s="509"/>
      <c r="F728" s="511">
        <f>IF(E728="y",1,IF(E728="S",1,0))</f>
        <v>0</v>
      </c>
      <c r="G728" s="513">
        <f>IF(E728="S",1,0)</f>
        <v>0</v>
      </c>
      <c r="H728" s="515"/>
      <c r="I728" s="516"/>
      <c r="J728" s="519"/>
      <c r="K728" s="520"/>
      <c r="L728" s="523"/>
      <c r="M728" s="524"/>
      <c r="N728" s="537">
        <f>L728+J728</f>
        <v>0</v>
      </c>
      <c r="O728" s="538"/>
      <c r="P728" s="519"/>
      <c r="Q728" s="520"/>
      <c r="R728" s="523"/>
      <c r="S728" s="524"/>
      <c r="T728" s="527">
        <f t="shared" ref="T728" si="638">R728-P728</f>
        <v>0</v>
      </c>
      <c r="U728" s="528"/>
      <c r="V728" s="531"/>
      <c r="W728" s="516"/>
      <c r="X728" s="519"/>
      <c r="Y728" s="516"/>
      <c r="Z728" s="519"/>
      <c r="AA728" s="516"/>
      <c r="AB728" s="519"/>
      <c r="AC728" s="520"/>
      <c r="AD728" s="523"/>
      <c r="AE728" s="524"/>
      <c r="AF728" s="533">
        <f>IF(AB728=0,0,(AD728/AB728)*100)</f>
        <v>0</v>
      </c>
      <c r="AG728" s="534"/>
      <c r="AH728" s="519"/>
      <c r="AI728" s="520"/>
      <c r="AJ728" s="523"/>
      <c r="AK728" s="524"/>
      <c r="AL728" s="527">
        <f>IF(AH728=0,0,(AJ728/AH728)*100)</f>
        <v>0</v>
      </c>
      <c r="AM728" s="528"/>
      <c r="AN728" s="519"/>
      <c r="AO728" s="520"/>
      <c r="AP728" s="523"/>
      <c r="AQ728" s="524"/>
      <c r="AR728" s="527">
        <f>IF(AN728=0,0,(AP728/AN728)*100)</f>
        <v>0</v>
      </c>
      <c r="AS728" s="528"/>
      <c r="AT728" s="541">
        <f>AB728+AH728+AN728</f>
        <v>0</v>
      </c>
      <c r="AU728" s="542"/>
      <c r="AV728" s="545">
        <f>AD728+AJ728+AP728</f>
        <v>0</v>
      </c>
      <c r="AW728" s="546"/>
      <c r="AX728" s="527">
        <f>IF(AT728=0,0,(AV728/AT728)*100)</f>
        <v>0</v>
      </c>
      <c r="AY728" s="528"/>
      <c r="AZ728" s="519"/>
      <c r="BA728" s="520"/>
      <c r="BB728" s="523"/>
      <c r="BC728" s="524"/>
      <c r="BD728" s="527">
        <f>IF(AZ728=0,0,(BB728/AZ728)*100)</f>
        <v>0</v>
      </c>
      <c r="BE728" s="528"/>
      <c r="BF728" s="541">
        <f>AT728+AZ728</f>
        <v>0</v>
      </c>
      <c r="BG728" s="542"/>
      <c r="BH728" s="545">
        <f>AV728+BB728</f>
        <v>0</v>
      </c>
      <c r="BI728" s="546"/>
      <c r="BJ728" s="527">
        <f>IF(BF728=0,0,(BH728/BF728)*100)</f>
        <v>0</v>
      </c>
      <c r="BK728" s="528"/>
      <c r="BL728" s="549">
        <f>(AD728*2)+(AJ728*2)+(AP728*3)+BB728</f>
        <v>0</v>
      </c>
      <c r="BM728" s="550"/>
      <c r="BN728" s="551"/>
      <c r="BO728" s="501" t="e">
        <f>(BL728*BR$704)+(N728*BR$705)+(X728*BR$706)+(R728*BR$707)+(V728*BR$708)+(Z728*BR$709)</f>
        <v>#REF!</v>
      </c>
      <c r="BP728" s="501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06"/>
      <c r="C729" s="503" t="str">
        <f>IF(ROSTER!D$32="","",ROSTER!D$32)</f>
        <v/>
      </c>
      <c r="D729" s="504"/>
      <c r="E729" s="510"/>
      <c r="F729" s="512"/>
      <c r="G729" s="514"/>
      <c r="H729" s="517"/>
      <c r="I729" s="518"/>
      <c r="J729" s="521"/>
      <c r="K729" s="522"/>
      <c r="L729" s="525"/>
      <c r="M729" s="526"/>
      <c r="N729" s="539" t="s">
        <v>14</v>
      </c>
      <c r="O729" s="540"/>
      <c r="P729" s="521"/>
      <c r="Q729" s="522"/>
      <c r="R729" s="525"/>
      <c r="S729" s="526"/>
      <c r="T729" s="529"/>
      <c r="U729" s="530"/>
      <c r="V729" s="532"/>
      <c r="W729" s="518"/>
      <c r="X729" s="521"/>
      <c r="Y729" s="518"/>
      <c r="Z729" s="521"/>
      <c r="AA729" s="518"/>
      <c r="AB729" s="521"/>
      <c r="AC729" s="522"/>
      <c r="AD729" s="525"/>
      <c r="AE729" s="526"/>
      <c r="AF729" s="535"/>
      <c r="AG729" s="536"/>
      <c r="AH729" s="521"/>
      <c r="AI729" s="522"/>
      <c r="AJ729" s="525"/>
      <c r="AK729" s="526"/>
      <c r="AL729" s="529"/>
      <c r="AM729" s="530"/>
      <c r="AN729" s="521"/>
      <c r="AO729" s="522"/>
      <c r="AP729" s="525"/>
      <c r="AQ729" s="526"/>
      <c r="AR729" s="529"/>
      <c r="AS729" s="530"/>
      <c r="AT729" s="543"/>
      <c r="AU729" s="544"/>
      <c r="AV729" s="547"/>
      <c r="AW729" s="548"/>
      <c r="AX729" s="529"/>
      <c r="AY729" s="530"/>
      <c r="AZ729" s="521"/>
      <c r="BA729" s="522"/>
      <c r="BB729" s="525"/>
      <c r="BC729" s="526"/>
      <c r="BD729" s="529"/>
      <c r="BE729" s="530"/>
      <c r="BF729" s="543"/>
      <c r="BG729" s="544"/>
      <c r="BH729" s="547"/>
      <c r="BI729" s="548"/>
      <c r="BJ729" s="529"/>
      <c r="BK729" s="530"/>
      <c r="BL729" s="552"/>
      <c r="BM729" s="553"/>
      <c r="BN729" s="554"/>
      <c r="BO729" s="502"/>
      <c r="BP729" s="502"/>
      <c r="BQ729" s="54"/>
      <c r="BR729" s="54"/>
      <c r="BS729" s="54"/>
    </row>
    <row r="730" spans="1:71" ht="21.75" customHeight="1" x14ac:dyDescent="0.2">
      <c r="A730" s="54"/>
      <c r="B730" s="505" t="str">
        <f>IF(ROSTER!B34="","",ROSTER!B34)</f>
        <v/>
      </c>
      <c r="C730" s="507" t="str">
        <f>IF(ROSTER!C$34="","",ROSTER!C$34)</f>
        <v/>
      </c>
      <c r="D730" s="508"/>
      <c r="E730" s="509"/>
      <c r="F730" s="511">
        <f>IF(E730="y",1,IF(E730="S",1,0))</f>
        <v>0</v>
      </c>
      <c r="G730" s="513">
        <f>IF(E730="S",1,0)</f>
        <v>0</v>
      </c>
      <c r="H730" s="515"/>
      <c r="I730" s="516"/>
      <c r="J730" s="519"/>
      <c r="K730" s="520"/>
      <c r="L730" s="523"/>
      <c r="M730" s="524"/>
      <c r="N730" s="537">
        <f>L730+J730</f>
        <v>0</v>
      </c>
      <c r="O730" s="538"/>
      <c r="P730" s="519"/>
      <c r="Q730" s="520"/>
      <c r="R730" s="523"/>
      <c r="S730" s="524"/>
      <c r="T730" s="527">
        <f t="shared" ref="T730" si="639">R730-P730</f>
        <v>0</v>
      </c>
      <c r="U730" s="528"/>
      <c r="V730" s="531"/>
      <c r="W730" s="516"/>
      <c r="X730" s="519"/>
      <c r="Y730" s="516"/>
      <c r="Z730" s="519"/>
      <c r="AA730" s="516"/>
      <c r="AB730" s="519"/>
      <c r="AC730" s="520"/>
      <c r="AD730" s="523"/>
      <c r="AE730" s="524"/>
      <c r="AF730" s="533">
        <f>IF(AB730=0,0,(AD730/AB730)*100)</f>
        <v>0</v>
      </c>
      <c r="AG730" s="534"/>
      <c r="AH730" s="519"/>
      <c r="AI730" s="520"/>
      <c r="AJ730" s="523"/>
      <c r="AK730" s="524"/>
      <c r="AL730" s="527">
        <f>IF(AH730=0,0,(AJ730/AH730)*100)</f>
        <v>0</v>
      </c>
      <c r="AM730" s="528"/>
      <c r="AN730" s="519"/>
      <c r="AO730" s="520"/>
      <c r="AP730" s="523"/>
      <c r="AQ730" s="524"/>
      <c r="AR730" s="527">
        <f>IF(AN730=0,0,(AP730/AN730)*100)</f>
        <v>0</v>
      </c>
      <c r="AS730" s="528"/>
      <c r="AT730" s="541">
        <f>AB730+AH730+AN730</f>
        <v>0</v>
      </c>
      <c r="AU730" s="542"/>
      <c r="AV730" s="545">
        <f>AD730+AJ730+AP730</f>
        <v>0</v>
      </c>
      <c r="AW730" s="546"/>
      <c r="AX730" s="527">
        <f>IF(AT730=0,0,(AV730/AT730)*100)</f>
        <v>0</v>
      </c>
      <c r="AY730" s="528"/>
      <c r="AZ730" s="519"/>
      <c r="BA730" s="520"/>
      <c r="BB730" s="523"/>
      <c r="BC730" s="524"/>
      <c r="BD730" s="527">
        <f>IF(AZ730=0,0,(BB730/AZ730)*100)</f>
        <v>0</v>
      </c>
      <c r="BE730" s="528"/>
      <c r="BF730" s="541">
        <f>AT730+AZ730</f>
        <v>0</v>
      </c>
      <c r="BG730" s="542"/>
      <c r="BH730" s="545">
        <f>AV730+BB730</f>
        <v>0</v>
      </c>
      <c r="BI730" s="546"/>
      <c r="BJ730" s="527">
        <f>IF(BF730=0,0,(BH730/BF730)*100)</f>
        <v>0</v>
      </c>
      <c r="BK730" s="528"/>
      <c r="BL730" s="549">
        <f>(AD730*2)+(AJ730*2)+(AP730*3)+BB730</f>
        <v>0</v>
      </c>
      <c r="BM730" s="550"/>
      <c r="BN730" s="551"/>
      <c r="BO730" s="501" t="e">
        <f>(BL730*BR$704)+(N730*BR$705)+(X730*BR$706)+(R730*BR$707)+(V730*BR$708)+(Z730*BR$709)</f>
        <v>#REF!</v>
      </c>
      <c r="BP730" s="501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06"/>
      <c r="C731" s="503" t="str">
        <f>IF(ROSTER!D$34="","",ROSTER!D$34)</f>
        <v/>
      </c>
      <c r="D731" s="504"/>
      <c r="E731" s="510"/>
      <c r="F731" s="512"/>
      <c r="G731" s="514"/>
      <c r="H731" s="517"/>
      <c r="I731" s="518"/>
      <c r="J731" s="521"/>
      <c r="K731" s="522"/>
      <c r="L731" s="525"/>
      <c r="M731" s="526"/>
      <c r="N731" s="539" t="s">
        <v>14</v>
      </c>
      <c r="O731" s="540"/>
      <c r="P731" s="521"/>
      <c r="Q731" s="522"/>
      <c r="R731" s="525"/>
      <c r="S731" s="526"/>
      <c r="T731" s="529"/>
      <c r="U731" s="530"/>
      <c r="V731" s="532"/>
      <c r="W731" s="518"/>
      <c r="X731" s="521"/>
      <c r="Y731" s="518"/>
      <c r="Z731" s="521"/>
      <c r="AA731" s="518"/>
      <c r="AB731" s="521"/>
      <c r="AC731" s="522"/>
      <c r="AD731" s="525"/>
      <c r="AE731" s="526"/>
      <c r="AF731" s="535"/>
      <c r="AG731" s="536"/>
      <c r="AH731" s="521"/>
      <c r="AI731" s="522"/>
      <c r="AJ731" s="525"/>
      <c r="AK731" s="526"/>
      <c r="AL731" s="529"/>
      <c r="AM731" s="530"/>
      <c r="AN731" s="521"/>
      <c r="AO731" s="522"/>
      <c r="AP731" s="525"/>
      <c r="AQ731" s="526"/>
      <c r="AR731" s="529"/>
      <c r="AS731" s="530"/>
      <c r="AT731" s="543"/>
      <c r="AU731" s="544"/>
      <c r="AV731" s="547"/>
      <c r="AW731" s="548"/>
      <c r="AX731" s="529"/>
      <c r="AY731" s="530"/>
      <c r="AZ731" s="521"/>
      <c r="BA731" s="522"/>
      <c r="BB731" s="525"/>
      <c r="BC731" s="526"/>
      <c r="BD731" s="529"/>
      <c r="BE731" s="530"/>
      <c r="BF731" s="543"/>
      <c r="BG731" s="544"/>
      <c r="BH731" s="547"/>
      <c r="BI731" s="548"/>
      <c r="BJ731" s="529"/>
      <c r="BK731" s="530"/>
      <c r="BL731" s="552"/>
      <c r="BM731" s="553"/>
      <c r="BN731" s="554"/>
      <c r="BO731" s="502"/>
      <c r="BP731" s="502"/>
      <c r="BQ731" s="54"/>
      <c r="BR731" s="54"/>
      <c r="BS731" s="54"/>
    </row>
    <row r="732" spans="1:71" ht="21.75" customHeight="1" x14ac:dyDescent="0.2">
      <c r="A732" s="54"/>
      <c r="B732" s="505" t="str">
        <f>IF(ROSTER!B36="","",ROSTER!B36)</f>
        <v/>
      </c>
      <c r="C732" s="507" t="str">
        <f>IF(ROSTER!C$36="","",ROSTER!C$36)</f>
        <v>Heather</v>
      </c>
      <c r="D732" s="508"/>
      <c r="E732" s="509"/>
      <c r="F732" s="511">
        <f>IF(E732="y",1,IF(E732="S",1,0))</f>
        <v>0</v>
      </c>
      <c r="G732" s="513">
        <f>IF(E732="S",1,0)</f>
        <v>0</v>
      </c>
      <c r="H732" s="515"/>
      <c r="I732" s="516"/>
      <c r="J732" s="519">
        <v>4</v>
      </c>
      <c r="K732" s="520"/>
      <c r="L732" s="523"/>
      <c r="M732" s="524"/>
      <c r="N732" s="537">
        <f>L732+J732</f>
        <v>4</v>
      </c>
      <c r="O732" s="538"/>
      <c r="P732" s="519">
        <v>1</v>
      </c>
      <c r="Q732" s="520"/>
      <c r="R732" s="523"/>
      <c r="S732" s="524"/>
      <c r="T732" s="527">
        <f t="shared" ref="T732" si="640">R732-P732</f>
        <v>-1</v>
      </c>
      <c r="U732" s="528"/>
      <c r="V732" s="531"/>
      <c r="W732" s="516"/>
      <c r="X732" s="519"/>
      <c r="Y732" s="516"/>
      <c r="Z732" s="519"/>
      <c r="AA732" s="516"/>
      <c r="AB732" s="519"/>
      <c r="AC732" s="520"/>
      <c r="AD732" s="523"/>
      <c r="AE732" s="524"/>
      <c r="AF732" s="533">
        <f>IF(AB732=0,0,(AD732/AB732)*100)</f>
        <v>0</v>
      </c>
      <c r="AG732" s="534"/>
      <c r="AH732" s="519">
        <v>8</v>
      </c>
      <c r="AI732" s="520"/>
      <c r="AJ732" s="523">
        <v>3</v>
      </c>
      <c r="AK732" s="524"/>
      <c r="AL732" s="527">
        <f>IF(AH732=0,0,(AJ732/AH732)*100)</f>
        <v>37.5</v>
      </c>
      <c r="AM732" s="528"/>
      <c r="AN732" s="519"/>
      <c r="AO732" s="520"/>
      <c r="AP732" s="523"/>
      <c r="AQ732" s="524"/>
      <c r="AR732" s="527">
        <f>IF(AN732=0,0,(AP732/AN732)*100)</f>
        <v>0</v>
      </c>
      <c r="AS732" s="528"/>
      <c r="AT732" s="541">
        <f>AB732+AH732+AN732</f>
        <v>8</v>
      </c>
      <c r="AU732" s="542"/>
      <c r="AV732" s="545">
        <f>AD732+AJ732+AP732</f>
        <v>3</v>
      </c>
      <c r="AW732" s="546"/>
      <c r="AX732" s="527">
        <f>IF(AT732=0,0,(AV732/AT732)*100)</f>
        <v>37.5</v>
      </c>
      <c r="AY732" s="528"/>
      <c r="AZ732" s="519"/>
      <c r="BA732" s="520"/>
      <c r="BB732" s="523"/>
      <c r="BC732" s="524"/>
      <c r="BD732" s="527">
        <f>IF(AZ732=0,0,(BB732/AZ732)*100)</f>
        <v>0</v>
      </c>
      <c r="BE732" s="528"/>
      <c r="BF732" s="541">
        <f>AT732+AZ732</f>
        <v>8</v>
      </c>
      <c r="BG732" s="542"/>
      <c r="BH732" s="545">
        <f>AV732+BB732</f>
        <v>3</v>
      </c>
      <c r="BI732" s="546"/>
      <c r="BJ732" s="527">
        <f>IF(BF732=0,0,(BH732/BF732)*100)</f>
        <v>37.5</v>
      </c>
      <c r="BK732" s="528"/>
      <c r="BL732" s="549">
        <f>(AD732*2)+(AJ732*2)+(AP732*3)+BB732</f>
        <v>6</v>
      </c>
      <c r="BM732" s="550"/>
      <c r="BN732" s="551"/>
      <c r="BO732" s="501" t="e">
        <f>(BL732*BR$704)+(N732*BR$705)+(X732*BR$706)+(R732*BR$707)+(V732*BR$708)+(Z732*BR$709)</f>
        <v>#REF!</v>
      </c>
      <c r="BP732" s="501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06"/>
      <c r="C733" s="503" t="str">
        <f>IF(ROSTER!D$36="","",ROSTER!D$36)</f>
        <v>Hamson</v>
      </c>
      <c r="D733" s="504"/>
      <c r="E733" s="510"/>
      <c r="F733" s="512"/>
      <c r="G733" s="514"/>
      <c r="H733" s="517"/>
      <c r="I733" s="518"/>
      <c r="J733" s="521"/>
      <c r="K733" s="522"/>
      <c r="L733" s="525"/>
      <c r="M733" s="526"/>
      <c r="N733" s="539" t="s">
        <v>14</v>
      </c>
      <c r="O733" s="540"/>
      <c r="P733" s="521"/>
      <c r="Q733" s="522"/>
      <c r="R733" s="525"/>
      <c r="S733" s="526"/>
      <c r="T733" s="529"/>
      <c r="U733" s="530"/>
      <c r="V733" s="532"/>
      <c r="W733" s="518"/>
      <c r="X733" s="521"/>
      <c r="Y733" s="518"/>
      <c r="Z733" s="521"/>
      <c r="AA733" s="518"/>
      <c r="AB733" s="521"/>
      <c r="AC733" s="522"/>
      <c r="AD733" s="525"/>
      <c r="AE733" s="526"/>
      <c r="AF733" s="535"/>
      <c r="AG733" s="536"/>
      <c r="AH733" s="521"/>
      <c r="AI733" s="522"/>
      <c r="AJ733" s="525"/>
      <c r="AK733" s="526"/>
      <c r="AL733" s="529"/>
      <c r="AM733" s="530"/>
      <c r="AN733" s="521"/>
      <c r="AO733" s="522"/>
      <c r="AP733" s="525"/>
      <c r="AQ733" s="526"/>
      <c r="AR733" s="529"/>
      <c r="AS733" s="530"/>
      <c r="AT733" s="543"/>
      <c r="AU733" s="544"/>
      <c r="AV733" s="547"/>
      <c r="AW733" s="548"/>
      <c r="AX733" s="529"/>
      <c r="AY733" s="530"/>
      <c r="AZ733" s="521"/>
      <c r="BA733" s="522"/>
      <c r="BB733" s="525"/>
      <c r="BC733" s="526"/>
      <c r="BD733" s="529"/>
      <c r="BE733" s="530"/>
      <c r="BF733" s="543"/>
      <c r="BG733" s="544"/>
      <c r="BH733" s="547"/>
      <c r="BI733" s="548"/>
      <c r="BJ733" s="529"/>
      <c r="BK733" s="530"/>
      <c r="BL733" s="552"/>
      <c r="BM733" s="553"/>
      <c r="BN733" s="554"/>
      <c r="BO733" s="502"/>
      <c r="BP733" s="502"/>
      <c r="BQ733" s="54"/>
      <c r="BR733" s="54"/>
      <c r="BS733" s="54"/>
    </row>
    <row r="734" spans="1:71" ht="21.75" customHeight="1" x14ac:dyDescent="0.2">
      <c r="A734" s="54"/>
      <c r="B734" s="505" t="str">
        <f>IF(ROSTER!B38="","",ROSTER!B38)</f>
        <v/>
      </c>
      <c r="C734" s="507" t="str">
        <f>IF(ROSTER!C$38="","",ROSTER!C$38)</f>
        <v>Emma</v>
      </c>
      <c r="D734" s="508"/>
      <c r="E734" s="509"/>
      <c r="F734" s="511">
        <f>IF(E734="y",1,IF(E734="S",1,0))</f>
        <v>0</v>
      </c>
      <c r="G734" s="513">
        <f>IF(E734="S",1,0)</f>
        <v>0</v>
      </c>
      <c r="H734" s="515"/>
      <c r="I734" s="516"/>
      <c r="J734" s="519"/>
      <c r="K734" s="520"/>
      <c r="L734" s="523"/>
      <c r="M734" s="524"/>
      <c r="N734" s="537">
        <f>L734+J734</f>
        <v>0</v>
      </c>
      <c r="O734" s="538"/>
      <c r="P734" s="519"/>
      <c r="Q734" s="520"/>
      <c r="R734" s="523"/>
      <c r="S734" s="524"/>
      <c r="T734" s="527">
        <f t="shared" ref="T734" si="641">R734-P734</f>
        <v>0</v>
      </c>
      <c r="U734" s="528"/>
      <c r="V734" s="531"/>
      <c r="W734" s="516"/>
      <c r="X734" s="519"/>
      <c r="Y734" s="516"/>
      <c r="Z734" s="519"/>
      <c r="AA734" s="516"/>
      <c r="AB734" s="519"/>
      <c r="AC734" s="520"/>
      <c r="AD734" s="523"/>
      <c r="AE734" s="524"/>
      <c r="AF734" s="533">
        <f>IF(AB734=0,0,(AD734/AB734)*100)</f>
        <v>0</v>
      </c>
      <c r="AG734" s="534"/>
      <c r="AH734" s="519">
        <v>3</v>
      </c>
      <c r="AI734" s="520"/>
      <c r="AJ734" s="523">
        <v>1</v>
      </c>
      <c r="AK734" s="524"/>
      <c r="AL734" s="527">
        <f>IF(AH734=0,0,(AJ734/AH734)*100)</f>
        <v>33.333333333333329</v>
      </c>
      <c r="AM734" s="528"/>
      <c r="AN734" s="519">
        <v>3</v>
      </c>
      <c r="AO734" s="520"/>
      <c r="AP734" s="523">
        <v>1</v>
      </c>
      <c r="AQ734" s="524"/>
      <c r="AR734" s="527">
        <f>IF(AN734=0,0,(AP734/AN734)*100)</f>
        <v>33.333333333333329</v>
      </c>
      <c r="AS734" s="528"/>
      <c r="AT734" s="541">
        <f>AB734+AH734+AN734</f>
        <v>6</v>
      </c>
      <c r="AU734" s="542"/>
      <c r="AV734" s="545">
        <f>AD734+AJ734+AP734</f>
        <v>2</v>
      </c>
      <c r="AW734" s="546"/>
      <c r="AX734" s="527">
        <f>IF(AT734=0,0,(AV734/AT734)*100)</f>
        <v>33.333333333333329</v>
      </c>
      <c r="AY734" s="528"/>
      <c r="AZ734" s="519"/>
      <c r="BA734" s="520"/>
      <c r="BB734" s="523"/>
      <c r="BC734" s="524"/>
      <c r="BD734" s="527">
        <f>IF(AZ734=0,0,(BB734/AZ734)*100)</f>
        <v>0</v>
      </c>
      <c r="BE734" s="528"/>
      <c r="BF734" s="541">
        <f>AT734+AZ734</f>
        <v>6</v>
      </c>
      <c r="BG734" s="542"/>
      <c r="BH734" s="545">
        <f>AV734+BB734</f>
        <v>2</v>
      </c>
      <c r="BI734" s="546"/>
      <c r="BJ734" s="527">
        <f>IF(BF734=0,0,(BH734/BF734)*100)</f>
        <v>33.333333333333329</v>
      </c>
      <c r="BK734" s="528"/>
      <c r="BL734" s="549">
        <f>(AD734*2)+(AJ734*2)+(AP734*3)+BB734</f>
        <v>5</v>
      </c>
      <c r="BM734" s="550"/>
      <c r="BN734" s="551"/>
      <c r="BO734" s="501" t="e">
        <f>(BL734*BR$704)+(N734*BR$705)+(X734*BR$706)+(R734*BR$707)+(V734*BR$708)+(Z734*BR$709)</f>
        <v>#REF!</v>
      </c>
      <c r="BP734" s="501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06"/>
      <c r="C735" s="503" t="str">
        <f>IF(ROSTER!D$38="","",ROSTER!D$38)</f>
        <v>Calvert</v>
      </c>
      <c r="D735" s="504"/>
      <c r="E735" s="510"/>
      <c r="F735" s="512"/>
      <c r="G735" s="514"/>
      <c r="H735" s="517"/>
      <c r="I735" s="518"/>
      <c r="J735" s="521"/>
      <c r="K735" s="522"/>
      <c r="L735" s="525"/>
      <c r="M735" s="526"/>
      <c r="N735" s="539" t="s">
        <v>14</v>
      </c>
      <c r="O735" s="540"/>
      <c r="P735" s="521"/>
      <c r="Q735" s="522"/>
      <c r="R735" s="525"/>
      <c r="S735" s="526"/>
      <c r="T735" s="529"/>
      <c r="U735" s="530"/>
      <c r="V735" s="532"/>
      <c r="W735" s="518"/>
      <c r="X735" s="521"/>
      <c r="Y735" s="518"/>
      <c r="Z735" s="521"/>
      <c r="AA735" s="518"/>
      <c r="AB735" s="521"/>
      <c r="AC735" s="522"/>
      <c r="AD735" s="525"/>
      <c r="AE735" s="526"/>
      <c r="AF735" s="535"/>
      <c r="AG735" s="536"/>
      <c r="AH735" s="521"/>
      <c r="AI735" s="522"/>
      <c r="AJ735" s="525"/>
      <c r="AK735" s="526"/>
      <c r="AL735" s="529"/>
      <c r="AM735" s="530"/>
      <c r="AN735" s="521"/>
      <c r="AO735" s="522"/>
      <c r="AP735" s="525"/>
      <c r="AQ735" s="526"/>
      <c r="AR735" s="529"/>
      <c r="AS735" s="530"/>
      <c r="AT735" s="543"/>
      <c r="AU735" s="544"/>
      <c r="AV735" s="547"/>
      <c r="AW735" s="548"/>
      <c r="AX735" s="529"/>
      <c r="AY735" s="530"/>
      <c r="AZ735" s="521"/>
      <c r="BA735" s="522"/>
      <c r="BB735" s="525"/>
      <c r="BC735" s="526"/>
      <c r="BD735" s="529"/>
      <c r="BE735" s="530"/>
      <c r="BF735" s="543"/>
      <c r="BG735" s="544"/>
      <c r="BH735" s="547"/>
      <c r="BI735" s="548"/>
      <c r="BJ735" s="529"/>
      <c r="BK735" s="530"/>
      <c r="BL735" s="552"/>
      <c r="BM735" s="553"/>
      <c r="BN735" s="554"/>
      <c r="BO735" s="502"/>
      <c r="BP735" s="502"/>
      <c r="BQ735" s="54"/>
      <c r="BR735" s="54"/>
      <c r="BS735" s="54"/>
    </row>
    <row r="736" spans="1:71" ht="21.75" customHeight="1" x14ac:dyDescent="0.2">
      <c r="A736" s="54"/>
      <c r="B736" s="505" t="str">
        <f>IF(ROSTER!B40="","",ROSTER!B40)</f>
        <v>1</v>
      </c>
      <c r="C736" s="507" t="str">
        <f>IF(ROSTER!C$40="","",ROSTER!C$40)</f>
        <v>Amanda</v>
      </c>
      <c r="D736" s="508"/>
      <c r="E736" s="509"/>
      <c r="F736" s="511">
        <f>IF(E736="y",1,IF(E736="S",1,0))</f>
        <v>0</v>
      </c>
      <c r="G736" s="513">
        <f>IF(E736="S",1,0)</f>
        <v>0</v>
      </c>
      <c r="H736" s="515"/>
      <c r="I736" s="516"/>
      <c r="J736" s="519"/>
      <c r="K736" s="520"/>
      <c r="L736" s="523"/>
      <c r="M736" s="524"/>
      <c r="N736" s="537">
        <f>L736+J736</f>
        <v>0</v>
      </c>
      <c r="O736" s="538"/>
      <c r="P736" s="519"/>
      <c r="Q736" s="520"/>
      <c r="R736" s="523"/>
      <c r="S736" s="524"/>
      <c r="T736" s="527">
        <f t="shared" ref="T736" si="642">R736-P736</f>
        <v>0</v>
      </c>
      <c r="U736" s="528"/>
      <c r="V736" s="531"/>
      <c r="W736" s="516"/>
      <c r="X736" s="519"/>
      <c r="Y736" s="516"/>
      <c r="Z736" s="519"/>
      <c r="AA736" s="516"/>
      <c r="AB736" s="519"/>
      <c r="AC736" s="520"/>
      <c r="AD736" s="523"/>
      <c r="AE736" s="524"/>
      <c r="AF736" s="533">
        <f>IF(AB736=0,0,(AD736/AB736)*100)</f>
        <v>0</v>
      </c>
      <c r="AG736" s="534"/>
      <c r="AH736" s="519"/>
      <c r="AI736" s="520"/>
      <c r="AJ736" s="523"/>
      <c r="AK736" s="524"/>
      <c r="AL736" s="527">
        <f>IF(AH736=0,0,(AJ736/AH736)*100)</f>
        <v>0</v>
      </c>
      <c r="AM736" s="528"/>
      <c r="AN736" s="519"/>
      <c r="AO736" s="520"/>
      <c r="AP736" s="523"/>
      <c r="AQ736" s="524"/>
      <c r="AR736" s="527">
        <f>IF(AN736=0,0,(AP736/AN736)*100)</f>
        <v>0</v>
      </c>
      <c r="AS736" s="528"/>
      <c r="AT736" s="541">
        <f>AB736+AH736+AN736</f>
        <v>0</v>
      </c>
      <c r="AU736" s="542"/>
      <c r="AV736" s="545">
        <f>AD736+AJ736+AP736</f>
        <v>0</v>
      </c>
      <c r="AW736" s="546"/>
      <c r="AX736" s="527">
        <f>IF(AT736=0,0,(AV736/AT736)*100)</f>
        <v>0</v>
      </c>
      <c r="AY736" s="528"/>
      <c r="AZ736" s="519"/>
      <c r="BA736" s="520"/>
      <c r="BB736" s="523"/>
      <c r="BC736" s="524"/>
      <c r="BD736" s="527">
        <f>IF(AZ736=0,0,(BB736/AZ736)*100)</f>
        <v>0</v>
      </c>
      <c r="BE736" s="528"/>
      <c r="BF736" s="541">
        <f>AT736+AZ736</f>
        <v>0</v>
      </c>
      <c r="BG736" s="542"/>
      <c r="BH736" s="545">
        <f>AV736+BB736</f>
        <v>0</v>
      </c>
      <c r="BI736" s="546"/>
      <c r="BJ736" s="527">
        <f>IF(BF736=0,0,(BH736/BF736)*100)</f>
        <v>0</v>
      </c>
      <c r="BK736" s="528"/>
      <c r="BL736" s="549">
        <f>(AD736*2)+(AJ736*2)+(AP736*3)+BB736</f>
        <v>0</v>
      </c>
      <c r="BM736" s="550"/>
      <c r="BN736" s="551"/>
      <c r="BO736" s="501" t="e">
        <f>(BL736*BR$704)+(N736*BR$705)+(X736*BR$706)+(R736*BR$707)+(V736*BR$708)+(Z736*BR$709)</f>
        <v>#REF!</v>
      </c>
      <c r="BP736" s="501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06"/>
      <c r="C737" s="503" t="str">
        <f>IF(ROSTER!D$40="","",ROSTER!D$40)</f>
        <v>Barcello</v>
      </c>
      <c r="D737" s="504"/>
      <c r="E737" s="510"/>
      <c r="F737" s="512"/>
      <c r="G737" s="514"/>
      <c r="H737" s="517"/>
      <c r="I737" s="518"/>
      <c r="J737" s="521"/>
      <c r="K737" s="522"/>
      <c r="L737" s="525"/>
      <c r="M737" s="526"/>
      <c r="N737" s="539" t="s">
        <v>14</v>
      </c>
      <c r="O737" s="540"/>
      <c r="P737" s="521"/>
      <c r="Q737" s="522"/>
      <c r="R737" s="525"/>
      <c r="S737" s="526"/>
      <c r="T737" s="529"/>
      <c r="U737" s="530"/>
      <c r="V737" s="532"/>
      <c r="W737" s="518"/>
      <c r="X737" s="521"/>
      <c r="Y737" s="518"/>
      <c r="Z737" s="521"/>
      <c r="AA737" s="518"/>
      <c r="AB737" s="521"/>
      <c r="AC737" s="522"/>
      <c r="AD737" s="525"/>
      <c r="AE737" s="526"/>
      <c r="AF737" s="535"/>
      <c r="AG737" s="536"/>
      <c r="AH737" s="521"/>
      <c r="AI737" s="522"/>
      <c r="AJ737" s="525"/>
      <c r="AK737" s="526"/>
      <c r="AL737" s="529"/>
      <c r="AM737" s="530"/>
      <c r="AN737" s="521"/>
      <c r="AO737" s="522"/>
      <c r="AP737" s="525"/>
      <c r="AQ737" s="526"/>
      <c r="AR737" s="529"/>
      <c r="AS737" s="530"/>
      <c r="AT737" s="543"/>
      <c r="AU737" s="544"/>
      <c r="AV737" s="547"/>
      <c r="AW737" s="548"/>
      <c r="AX737" s="529"/>
      <c r="AY737" s="530"/>
      <c r="AZ737" s="521"/>
      <c r="BA737" s="522"/>
      <c r="BB737" s="525"/>
      <c r="BC737" s="526"/>
      <c r="BD737" s="529"/>
      <c r="BE737" s="530"/>
      <c r="BF737" s="543"/>
      <c r="BG737" s="544"/>
      <c r="BH737" s="547"/>
      <c r="BI737" s="548"/>
      <c r="BJ737" s="529"/>
      <c r="BK737" s="530"/>
      <c r="BL737" s="552"/>
      <c r="BM737" s="553"/>
      <c r="BN737" s="554"/>
      <c r="BO737" s="502"/>
      <c r="BP737" s="502"/>
      <c r="BQ737" s="54"/>
      <c r="BR737" s="54"/>
      <c r="BS737" s="54"/>
    </row>
    <row r="738" spans="1:71" ht="21.75" customHeight="1" x14ac:dyDescent="0.2">
      <c r="A738" s="54"/>
      <c r="B738" s="505" t="str">
        <f>IF(ROSTER!B42="","",ROSTER!B42)</f>
        <v>4</v>
      </c>
      <c r="C738" s="507" t="str">
        <f>IF(ROSTER!C$42="","",ROSTER!C$42)</f>
        <v>Arielle</v>
      </c>
      <c r="D738" s="508"/>
      <c r="E738" s="509"/>
      <c r="F738" s="511">
        <f>IF(E738="y",1,IF(E738="S",1,0))</f>
        <v>0</v>
      </c>
      <c r="G738" s="513">
        <f>IF(E738="S",1,0)</f>
        <v>0</v>
      </c>
      <c r="H738" s="515"/>
      <c r="I738" s="516"/>
      <c r="J738" s="519"/>
      <c r="K738" s="520"/>
      <c r="L738" s="523">
        <v>1</v>
      </c>
      <c r="M738" s="524"/>
      <c r="N738" s="537">
        <f>L738+J738</f>
        <v>1</v>
      </c>
      <c r="O738" s="538"/>
      <c r="P738" s="519">
        <v>1</v>
      </c>
      <c r="Q738" s="520"/>
      <c r="R738" s="523"/>
      <c r="S738" s="524"/>
      <c r="T738" s="527">
        <f t="shared" ref="T738" si="643">R738-P738</f>
        <v>-1</v>
      </c>
      <c r="U738" s="528"/>
      <c r="V738" s="531"/>
      <c r="W738" s="516"/>
      <c r="X738" s="519">
        <v>1</v>
      </c>
      <c r="Y738" s="516"/>
      <c r="Z738" s="519"/>
      <c r="AA738" s="516"/>
      <c r="AB738" s="519"/>
      <c r="AC738" s="520"/>
      <c r="AD738" s="523"/>
      <c r="AE738" s="524"/>
      <c r="AF738" s="533">
        <f>IF(AB738=0,0,(AD738/AB738)*100)</f>
        <v>0</v>
      </c>
      <c r="AG738" s="534"/>
      <c r="AH738" s="519">
        <v>5</v>
      </c>
      <c r="AI738" s="520"/>
      <c r="AJ738" s="523">
        <v>1</v>
      </c>
      <c r="AK738" s="524"/>
      <c r="AL738" s="527">
        <f>IF(AH738=0,0,(AJ738/AH738)*100)</f>
        <v>20</v>
      </c>
      <c r="AM738" s="528"/>
      <c r="AN738" s="519">
        <v>6</v>
      </c>
      <c r="AO738" s="520"/>
      <c r="AP738" s="523">
        <v>2</v>
      </c>
      <c r="AQ738" s="524"/>
      <c r="AR738" s="527">
        <f>IF(AN738=0,0,(AP738/AN738)*100)</f>
        <v>33.333333333333329</v>
      </c>
      <c r="AS738" s="528"/>
      <c r="AT738" s="541">
        <f>AB738+AH738+AN738</f>
        <v>11</v>
      </c>
      <c r="AU738" s="542"/>
      <c r="AV738" s="545">
        <f>AD738+AJ738+AP738</f>
        <v>3</v>
      </c>
      <c r="AW738" s="546"/>
      <c r="AX738" s="527">
        <f>IF(AT738=0,0,(AV738/AT738)*100)</f>
        <v>27.27272727272727</v>
      </c>
      <c r="AY738" s="528"/>
      <c r="AZ738" s="519"/>
      <c r="BA738" s="520"/>
      <c r="BB738" s="523"/>
      <c r="BC738" s="524"/>
      <c r="BD738" s="527">
        <f>IF(AZ738=0,0,(BB738/AZ738)*100)</f>
        <v>0</v>
      </c>
      <c r="BE738" s="528"/>
      <c r="BF738" s="541">
        <f>AT738+AZ738</f>
        <v>11</v>
      </c>
      <c r="BG738" s="542"/>
      <c r="BH738" s="545">
        <f>AV738+BB738</f>
        <v>3</v>
      </c>
      <c r="BI738" s="546"/>
      <c r="BJ738" s="527">
        <f>IF(BF738=0,0,(BH738/BF738)*100)</f>
        <v>27.27272727272727</v>
      </c>
      <c r="BK738" s="528"/>
      <c r="BL738" s="549">
        <f>(AD738*2)+(AJ738*2)+(AP738*3)+BB738</f>
        <v>8</v>
      </c>
      <c r="BM738" s="550"/>
      <c r="BN738" s="551"/>
      <c r="BO738" s="501" t="e">
        <f>(BL738*BR$704)+(N738*BR$705)+(X738*BR$706)+(R738*BR$707)+(V738*BR$708)+(Z738*BR$709)</f>
        <v>#REF!</v>
      </c>
      <c r="BP738" s="501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06"/>
      <c r="C739" s="503" t="str">
        <f>IF(ROSTER!D$42="","",ROSTER!D$42)</f>
        <v>Mackey-Williams</v>
      </c>
      <c r="D739" s="504"/>
      <c r="E739" s="510"/>
      <c r="F739" s="512"/>
      <c r="G739" s="514"/>
      <c r="H739" s="517"/>
      <c r="I739" s="518"/>
      <c r="J739" s="521"/>
      <c r="K739" s="522"/>
      <c r="L739" s="525"/>
      <c r="M739" s="526"/>
      <c r="N739" s="539" t="s">
        <v>14</v>
      </c>
      <c r="O739" s="540"/>
      <c r="P739" s="521"/>
      <c r="Q739" s="522"/>
      <c r="R739" s="525"/>
      <c r="S739" s="526"/>
      <c r="T739" s="529"/>
      <c r="U739" s="530"/>
      <c r="V739" s="532"/>
      <c r="W739" s="518"/>
      <c r="X739" s="521"/>
      <c r="Y739" s="518"/>
      <c r="Z739" s="521"/>
      <c r="AA739" s="518"/>
      <c r="AB739" s="521"/>
      <c r="AC739" s="522"/>
      <c r="AD739" s="525"/>
      <c r="AE739" s="526"/>
      <c r="AF739" s="535"/>
      <c r="AG739" s="536"/>
      <c r="AH739" s="521"/>
      <c r="AI739" s="522"/>
      <c r="AJ739" s="525"/>
      <c r="AK739" s="526"/>
      <c r="AL739" s="529"/>
      <c r="AM739" s="530"/>
      <c r="AN739" s="521"/>
      <c r="AO739" s="522"/>
      <c r="AP739" s="525"/>
      <c r="AQ739" s="526"/>
      <c r="AR739" s="529"/>
      <c r="AS739" s="530"/>
      <c r="AT739" s="543"/>
      <c r="AU739" s="544"/>
      <c r="AV739" s="547"/>
      <c r="AW739" s="548"/>
      <c r="AX739" s="529"/>
      <c r="AY739" s="530"/>
      <c r="AZ739" s="521"/>
      <c r="BA739" s="522"/>
      <c r="BB739" s="525"/>
      <c r="BC739" s="526"/>
      <c r="BD739" s="529"/>
      <c r="BE739" s="530"/>
      <c r="BF739" s="543"/>
      <c r="BG739" s="544"/>
      <c r="BH739" s="547"/>
      <c r="BI739" s="548"/>
      <c r="BJ739" s="529"/>
      <c r="BK739" s="530"/>
      <c r="BL739" s="552"/>
      <c r="BM739" s="553"/>
      <c r="BN739" s="554"/>
      <c r="BO739" s="502"/>
      <c r="BP739" s="502"/>
      <c r="BQ739" s="54"/>
      <c r="BR739" s="54"/>
      <c r="BS739" s="54"/>
    </row>
    <row r="740" spans="1:71" ht="21.75" customHeight="1" x14ac:dyDescent="0.2">
      <c r="A740" s="54"/>
      <c r="B740" s="505" t="str">
        <f>IF(ROSTER!B44="","",ROSTER!B44)</f>
        <v/>
      </c>
      <c r="C740" s="507" t="str">
        <f>IF(ROSTER!C$44="","",ROSTER!C$44)</f>
        <v>Rose</v>
      </c>
      <c r="D740" s="508"/>
      <c r="E740" s="509"/>
      <c r="F740" s="511">
        <f>IF(E740="y",1,IF(E740="S",1,0))</f>
        <v>0</v>
      </c>
      <c r="G740" s="513">
        <f>IF(E740="S",1,0)</f>
        <v>0</v>
      </c>
      <c r="H740" s="515"/>
      <c r="I740" s="516"/>
      <c r="J740" s="519">
        <v>2</v>
      </c>
      <c r="K740" s="520"/>
      <c r="L740" s="523"/>
      <c r="M740" s="524"/>
      <c r="N740" s="537">
        <f>L740+J740</f>
        <v>2</v>
      </c>
      <c r="O740" s="538"/>
      <c r="P740" s="519"/>
      <c r="Q740" s="520"/>
      <c r="R740" s="523"/>
      <c r="S740" s="524"/>
      <c r="T740" s="527">
        <f t="shared" ref="T740" si="644">R740-P740</f>
        <v>0</v>
      </c>
      <c r="U740" s="528"/>
      <c r="V740" s="531"/>
      <c r="W740" s="516"/>
      <c r="X740" s="519"/>
      <c r="Y740" s="516"/>
      <c r="Z740" s="519"/>
      <c r="AA740" s="516"/>
      <c r="AB740" s="519"/>
      <c r="AC740" s="520"/>
      <c r="AD740" s="523"/>
      <c r="AE740" s="524"/>
      <c r="AF740" s="533">
        <f>IF(AB740=0,0,(AD740/AB740)*100)</f>
        <v>0</v>
      </c>
      <c r="AG740" s="534"/>
      <c r="AH740" s="519">
        <v>2</v>
      </c>
      <c r="AI740" s="520"/>
      <c r="AJ740" s="523">
        <v>1</v>
      </c>
      <c r="AK740" s="524"/>
      <c r="AL740" s="527">
        <f>IF(AH740=0,0,(AJ740/AH740)*100)</f>
        <v>50</v>
      </c>
      <c r="AM740" s="528"/>
      <c r="AN740" s="519">
        <v>3</v>
      </c>
      <c r="AO740" s="520"/>
      <c r="AP740" s="523">
        <v>1</v>
      </c>
      <c r="AQ740" s="524"/>
      <c r="AR740" s="527">
        <f>IF(AN740=0,0,(AP740/AN740)*100)</f>
        <v>33.333333333333329</v>
      </c>
      <c r="AS740" s="528"/>
      <c r="AT740" s="541">
        <f>AB740+AH740+AN740</f>
        <v>5</v>
      </c>
      <c r="AU740" s="542"/>
      <c r="AV740" s="545">
        <f>AD740+AJ740+AP740</f>
        <v>2</v>
      </c>
      <c r="AW740" s="546"/>
      <c r="AX740" s="527">
        <f>IF(AT740=0,0,(AV740/AT740)*100)</f>
        <v>40</v>
      </c>
      <c r="AY740" s="528"/>
      <c r="AZ740" s="519"/>
      <c r="BA740" s="520"/>
      <c r="BB740" s="523"/>
      <c r="BC740" s="524"/>
      <c r="BD740" s="527">
        <f>IF(AZ740=0,0,(BB740/AZ740)*100)</f>
        <v>0</v>
      </c>
      <c r="BE740" s="528"/>
      <c r="BF740" s="541">
        <f>AT740+AZ740</f>
        <v>5</v>
      </c>
      <c r="BG740" s="542"/>
      <c r="BH740" s="545">
        <f>AV740+BB740</f>
        <v>2</v>
      </c>
      <c r="BI740" s="546"/>
      <c r="BJ740" s="527">
        <f>IF(BF740=0,0,(BH740/BF740)*100)</f>
        <v>40</v>
      </c>
      <c r="BK740" s="528"/>
      <c r="BL740" s="549">
        <f>(AD740*2)+(AJ740*2)+(AP740*3)+BB740</f>
        <v>5</v>
      </c>
      <c r="BM740" s="550"/>
      <c r="BN740" s="551"/>
      <c r="BO740" s="501" t="e">
        <f>(BL740*BR$704)+(N740*BR$705)+(X740*BR$706)+(R740*BR$707)+(V740*BR$708)+(Z740*BR$709)</f>
        <v>#REF!</v>
      </c>
      <c r="BP740" s="501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06"/>
      <c r="C741" s="503" t="str">
        <f>IF(ROSTER!D$44="","",ROSTER!D$44)</f>
        <v>Bubakar</v>
      </c>
      <c r="D741" s="504"/>
      <c r="E741" s="510"/>
      <c r="F741" s="512"/>
      <c r="G741" s="514"/>
      <c r="H741" s="517"/>
      <c r="I741" s="518"/>
      <c r="J741" s="521"/>
      <c r="K741" s="522"/>
      <c r="L741" s="525"/>
      <c r="M741" s="526"/>
      <c r="N741" s="539" t="s">
        <v>14</v>
      </c>
      <c r="O741" s="540"/>
      <c r="P741" s="521"/>
      <c r="Q741" s="522"/>
      <c r="R741" s="525"/>
      <c r="S741" s="526"/>
      <c r="T741" s="529"/>
      <c r="U741" s="530"/>
      <c r="V741" s="532"/>
      <c r="W741" s="518"/>
      <c r="X741" s="521"/>
      <c r="Y741" s="518"/>
      <c r="Z741" s="521"/>
      <c r="AA741" s="518"/>
      <c r="AB741" s="521"/>
      <c r="AC741" s="522"/>
      <c r="AD741" s="525"/>
      <c r="AE741" s="526"/>
      <c r="AF741" s="535"/>
      <c r="AG741" s="536"/>
      <c r="AH741" s="521"/>
      <c r="AI741" s="522"/>
      <c r="AJ741" s="525"/>
      <c r="AK741" s="526"/>
      <c r="AL741" s="529"/>
      <c r="AM741" s="530"/>
      <c r="AN741" s="521"/>
      <c r="AO741" s="522"/>
      <c r="AP741" s="525"/>
      <c r="AQ741" s="526"/>
      <c r="AR741" s="529"/>
      <c r="AS741" s="530"/>
      <c r="AT741" s="543"/>
      <c r="AU741" s="544"/>
      <c r="AV741" s="547"/>
      <c r="AW741" s="548"/>
      <c r="AX741" s="529"/>
      <c r="AY741" s="530"/>
      <c r="AZ741" s="521"/>
      <c r="BA741" s="522"/>
      <c r="BB741" s="525"/>
      <c r="BC741" s="526"/>
      <c r="BD741" s="529"/>
      <c r="BE741" s="530"/>
      <c r="BF741" s="543"/>
      <c r="BG741" s="544"/>
      <c r="BH741" s="547"/>
      <c r="BI741" s="548"/>
      <c r="BJ741" s="529"/>
      <c r="BK741" s="530"/>
      <c r="BL741" s="552"/>
      <c r="BM741" s="553"/>
      <c r="BN741" s="554"/>
      <c r="BO741" s="502"/>
      <c r="BP741" s="502"/>
      <c r="BQ741" s="54"/>
      <c r="BR741" s="54"/>
      <c r="BS741" s="54"/>
    </row>
    <row r="742" spans="1:71" ht="21.75" customHeight="1" x14ac:dyDescent="0.2">
      <c r="A742" s="54"/>
      <c r="B742" s="505" t="str">
        <f>IF(ROSTER!B46="","",ROSTER!B46)</f>
        <v/>
      </c>
      <c r="C742" s="507" t="str">
        <f>IF(ROSTER!C$46="","",ROSTER!C$46)</f>
        <v/>
      </c>
      <c r="D742" s="508"/>
      <c r="E742" s="509"/>
      <c r="F742" s="511">
        <f>IF(E742="y",1,IF(E742="S",1,0))</f>
        <v>0</v>
      </c>
      <c r="G742" s="513">
        <f>IF(E742="S",1,0)</f>
        <v>0</v>
      </c>
      <c r="H742" s="515"/>
      <c r="I742" s="516"/>
      <c r="J742" s="519"/>
      <c r="K742" s="520"/>
      <c r="L742" s="523"/>
      <c r="M742" s="524"/>
      <c r="N742" s="537">
        <f>L742+J742</f>
        <v>0</v>
      </c>
      <c r="O742" s="538"/>
      <c r="P742" s="519"/>
      <c r="Q742" s="520"/>
      <c r="R742" s="523"/>
      <c r="S742" s="524"/>
      <c r="T742" s="527">
        <f t="shared" ref="T742" si="645">R742-P742</f>
        <v>0</v>
      </c>
      <c r="U742" s="528"/>
      <c r="V742" s="531"/>
      <c r="W742" s="516"/>
      <c r="X742" s="519"/>
      <c r="Y742" s="516"/>
      <c r="Z742" s="519"/>
      <c r="AA742" s="516"/>
      <c r="AB742" s="519"/>
      <c r="AC742" s="520"/>
      <c r="AD742" s="523"/>
      <c r="AE742" s="524"/>
      <c r="AF742" s="533">
        <f>IF(AB742=0,0,(AD742/AB742)*100)</f>
        <v>0</v>
      </c>
      <c r="AG742" s="534"/>
      <c r="AH742" s="519"/>
      <c r="AI742" s="520"/>
      <c r="AJ742" s="523"/>
      <c r="AK742" s="524"/>
      <c r="AL742" s="527">
        <f>IF(AH742=0,0,(AJ742/AH742)*100)</f>
        <v>0</v>
      </c>
      <c r="AM742" s="528"/>
      <c r="AN742" s="519"/>
      <c r="AO742" s="520"/>
      <c r="AP742" s="523"/>
      <c r="AQ742" s="524"/>
      <c r="AR742" s="527">
        <f>IF(AN742=0,0,(AP742/AN742)*100)</f>
        <v>0</v>
      </c>
      <c r="AS742" s="528"/>
      <c r="AT742" s="541">
        <f>AB742+AH742+AN742</f>
        <v>0</v>
      </c>
      <c r="AU742" s="542"/>
      <c r="AV742" s="545">
        <f>AD742+AJ742+AP742</f>
        <v>0</v>
      </c>
      <c r="AW742" s="546"/>
      <c r="AX742" s="527">
        <f>IF(AT742=0,0,(AV742/AT742)*100)</f>
        <v>0</v>
      </c>
      <c r="AY742" s="528"/>
      <c r="AZ742" s="519"/>
      <c r="BA742" s="520"/>
      <c r="BB742" s="523"/>
      <c r="BC742" s="524"/>
      <c r="BD742" s="527">
        <f>IF(AZ742=0,0,(BB742/AZ742)*100)</f>
        <v>0</v>
      </c>
      <c r="BE742" s="528"/>
      <c r="BF742" s="541">
        <f>AT742+AZ742</f>
        <v>0</v>
      </c>
      <c r="BG742" s="542"/>
      <c r="BH742" s="545">
        <f>AV742+BB742</f>
        <v>0</v>
      </c>
      <c r="BI742" s="546"/>
      <c r="BJ742" s="527">
        <f>IF(BF742=0,0,(BH742/BF742)*100)</f>
        <v>0</v>
      </c>
      <c r="BK742" s="528"/>
      <c r="BL742" s="549">
        <f>(AD742*2)+(AJ742*2)+(AP742*3)+BB742</f>
        <v>0</v>
      </c>
      <c r="BM742" s="550"/>
      <c r="BN742" s="551"/>
      <c r="BO742" s="499" t="e">
        <f>(BL742*BR$74)+(N742*BR$75)+(X742*BR$76)+(R742*BR$77)+(V742*BR$78)+(Z742*BR$79)</f>
        <v>#REF!</v>
      </c>
      <c r="BP742" s="501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06"/>
      <c r="C743" s="503" t="str">
        <f>IF(ROSTER!D$46="","",ROSTER!D$46)</f>
        <v/>
      </c>
      <c r="D743" s="504"/>
      <c r="E743" s="510"/>
      <c r="F743" s="512"/>
      <c r="G743" s="514"/>
      <c r="H743" s="517"/>
      <c r="I743" s="518"/>
      <c r="J743" s="521"/>
      <c r="K743" s="522"/>
      <c r="L743" s="525"/>
      <c r="M743" s="526"/>
      <c r="N743" s="539" t="s">
        <v>14</v>
      </c>
      <c r="O743" s="540"/>
      <c r="P743" s="521"/>
      <c r="Q743" s="522"/>
      <c r="R743" s="525"/>
      <c r="S743" s="526"/>
      <c r="T743" s="529"/>
      <c r="U743" s="530"/>
      <c r="V743" s="532"/>
      <c r="W743" s="518"/>
      <c r="X743" s="521"/>
      <c r="Y743" s="518"/>
      <c r="Z743" s="521"/>
      <c r="AA743" s="518"/>
      <c r="AB743" s="521"/>
      <c r="AC743" s="522"/>
      <c r="AD743" s="525"/>
      <c r="AE743" s="526"/>
      <c r="AF743" s="535"/>
      <c r="AG743" s="536"/>
      <c r="AH743" s="521"/>
      <c r="AI743" s="522"/>
      <c r="AJ743" s="525"/>
      <c r="AK743" s="526"/>
      <c r="AL743" s="529"/>
      <c r="AM743" s="530"/>
      <c r="AN743" s="521"/>
      <c r="AO743" s="522"/>
      <c r="AP743" s="525"/>
      <c r="AQ743" s="526"/>
      <c r="AR743" s="529"/>
      <c r="AS743" s="530"/>
      <c r="AT743" s="543"/>
      <c r="AU743" s="544"/>
      <c r="AV743" s="547"/>
      <c r="AW743" s="548"/>
      <c r="AX743" s="529"/>
      <c r="AY743" s="530"/>
      <c r="AZ743" s="521"/>
      <c r="BA743" s="522"/>
      <c r="BB743" s="525"/>
      <c r="BC743" s="526"/>
      <c r="BD743" s="529"/>
      <c r="BE743" s="530"/>
      <c r="BF743" s="543"/>
      <c r="BG743" s="544"/>
      <c r="BH743" s="547"/>
      <c r="BI743" s="548"/>
      <c r="BJ743" s="529"/>
      <c r="BK743" s="530"/>
      <c r="BL743" s="552"/>
      <c r="BM743" s="553"/>
      <c r="BN743" s="554"/>
      <c r="BO743" s="500"/>
      <c r="BP743" s="502"/>
      <c r="BQ743" s="54"/>
      <c r="BR743" s="54"/>
      <c r="BS743" s="54"/>
    </row>
    <row r="744" spans="1:71" ht="21.75" customHeight="1" x14ac:dyDescent="0.2">
      <c r="A744" s="54"/>
      <c r="B744" s="505" t="str">
        <f>IF(ROSTER!B48="","",ROSTER!B48)</f>
        <v/>
      </c>
      <c r="C744" s="507" t="str">
        <f>IF(ROSTER!C$48="","",ROSTER!C$48)</f>
        <v/>
      </c>
      <c r="D744" s="508"/>
      <c r="E744" s="509"/>
      <c r="F744" s="511">
        <f t="shared" ref="F744" si="646">IF(E744="y",1,IF(E744="S",1,0))</f>
        <v>0</v>
      </c>
      <c r="G744" s="513">
        <f t="shared" ref="G744" si="647">IF(E744="S",1,0)</f>
        <v>0</v>
      </c>
      <c r="H744" s="515"/>
      <c r="I744" s="516"/>
      <c r="J744" s="519"/>
      <c r="K744" s="520"/>
      <c r="L744" s="523"/>
      <c r="M744" s="524"/>
      <c r="N744" s="537">
        <f t="shared" ref="N744" si="648">L744+J744</f>
        <v>0</v>
      </c>
      <c r="O744" s="538"/>
      <c r="P744" s="519"/>
      <c r="Q744" s="520"/>
      <c r="R744" s="523"/>
      <c r="S744" s="524"/>
      <c r="T744" s="527">
        <f t="shared" ref="T744" si="649">R744-P744</f>
        <v>0</v>
      </c>
      <c r="U744" s="528"/>
      <c r="V744" s="531"/>
      <c r="W744" s="516"/>
      <c r="X744" s="519"/>
      <c r="Y744" s="516"/>
      <c r="Z744" s="519"/>
      <c r="AA744" s="516"/>
      <c r="AB744" s="519"/>
      <c r="AC744" s="520"/>
      <c r="AD744" s="523"/>
      <c r="AE744" s="524"/>
      <c r="AF744" s="533"/>
      <c r="AG744" s="534"/>
      <c r="AH744" s="519"/>
      <c r="AI744" s="520"/>
      <c r="AJ744" s="523"/>
      <c r="AK744" s="524"/>
      <c r="AL744" s="527">
        <f t="shared" ref="AL744" si="650">IF(AH744=0,0,(AJ744/AH744)*100)</f>
        <v>0</v>
      </c>
      <c r="AM744" s="528"/>
      <c r="AN744" s="519"/>
      <c r="AO744" s="520"/>
      <c r="AP744" s="523"/>
      <c r="AQ744" s="524"/>
      <c r="AR744" s="527">
        <f t="shared" ref="AR744" si="651">IF(AN744=0,0,(AP744/AN744)*100)</f>
        <v>0</v>
      </c>
      <c r="AS744" s="528"/>
      <c r="AT744" s="541">
        <f t="shared" ref="AT744" si="652">AB744+AH744+AN744</f>
        <v>0</v>
      </c>
      <c r="AU744" s="542"/>
      <c r="AV744" s="545">
        <f t="shared" ref="AV744" si="653">AD744+AJ744+AP744</f>
        <v>0</v>
      </c>
      <c r="AW744" s="546"/>
      <c r="AX744" s="527">
        <f t="shared" ref="AX744" si="654">IF(AT744=0,0,(AV744/AT744)*100)</f>
        <v>0</v>
      </c>
      <c r="AY744" s="528"/>
      <c r="AZ744" s="519"/>
      <c r="BA744" s="520"/>
      <c r="BB744" s="523"/>
      <c r="BC744" s="524"/>
      <c r="BD744" s="527">
        <f t="shared" ref="BD744" si="655">IF(AZ744=0,0,(BB744/AZ744)*100)</f>
        <v>0</v>
      </c>
      <c r="BE744" s="528"/>
      <c r="BF744" s="541">
        <f t="shared" ref="BF744" si="656">AT744+AZ744</f>
        <v>0</v>
      </c>
      <c r="BG744" s="542"/>
      <c r="BH744" s="545">
        <f t="shared" ref="BH744" si="657">AV744+BB744</f>
        <v>0</v>
      </c>
      <c r="BI744" s="546"/>
      <c r="BJ744" s="527">
        <f t="shared" ref="BJ744" si="658">IF(BF744=0,0,(BH744/BF744)*100)</f>
        <v>0</v>
      </c>
      <c r="BK744" s="528"/>
      <c r="BL744" s="549">
        <f t="shared" ref="BL744" si="659">(AD744*2)+(AJ744*2)+(AP744*3)+BB744</f>
        <v>0</v>
      </c>
      <c r="BM744" s="550"/>
      <c r="BN744" s="551"/>
      <c r="BO744" s="499" t="e">
        <f>(BL744*BR$74)+(N744*BR$75)+(X744*BR$76)+(R744*BR$77)+(V744*BR$78)+(Z744*BR$79)</f>
        <v>#REF!</v>
      </c>
      <c r="BP744" s="501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06"/>
      <c r="C745" s="503" t="str">
        <f>IF(ROSTER!D$48="","",ROSTER!D$48)</f>
        <v/>
      </c>
      <c r="D745" s="504"/>
      <c r="E745" s="510"/>
      <c r="F745" s="512"/>
      <c r="G745" s="514"/>
      <c r="H745" s="517"/>
      <c r="I745" s="518"/>
      <c r="J745" s="521"/>
      <c r="K745" s="522"/>
      <c r="L745" s="525"/>
      <c r="M745" s="526"/>
      <c r="N745" s="539" t="s">
        <v>14</v>
      </c>
      <c r="O745" s="540"/>
      <c r="P745" s="521"/>
      <c r="Q745" s="522"/>
      <c r="R745" s="525"/>
      <c r="S745" s="526"/>
      <c r="T745" s="529"/>
      <c r="U745" s="530"/>
      <c r="V745" s="532"/>
      <c r="W745" s="518"/>
      <c r="X745" s="521"/>
      <c r="Y745" s="518"/>
      <c r="Z745" s="521"/>
      <c r="AA745" s="518"/>
      <c r="AB745" s="521"/>
      <c r="AC745" s="522"/>
      <c r="AD745" s="525"/>
      <c r="AE745" s="526"/>
      <c r="AF745" s="535"/>
      <c r="AG745" s="536"/>
      <c r="AH745" s="521"/>
      <c r="AI745" s="522"/>
      <c r="AJ745" s="525"/>
      <c r="AK745" s="526"/>
      <c r="AL745" s="529"/>
      <c r="AM745" s="530"/>
      <c r="AN745" s="521"/>
      <c r="AO745" s="522"/>
      <c r="AP745" s="525"/>
      <c r="AQ745" s="526"/>
      <c r="AR745" s="529"/>
      <c r="AS745" s="530"/>
      <c r="AT745" s="543"/>
      <c r="AU745" s="544"/>
      <c r="AV745" s="547"/>
      <c r="AW745" s="548"/>
      <c r="AX745" s="529"/>
      <c r="AY745" s="530"/>
      <c r="AZ745" s="521"/>
      <c r="BA745" s="522"/>
      <c r="BB745" s="525"/>
      <c r="BC745" s="526"/>
      <c r="BD745" s="529"/>
      <c r="BE745" s="530"/>
      <c r="BF745" s="543"/>
      <c r="BG745" s="544"/>
      <c r="BH745" s="547"/>
      <c r="BI745" s="548"/>
      <c r="BJ745" s="529"/>
      <c r="BK745" s="530"/>
      <c r="BL745" s="552"/>
      <c r="BM745" s="553"/>
      <c r="BN745" s="554"/>
      <c r="BO745" s="500"/>
      <c r="BP745" s="502"/>
      <c r="BQ745" s="54"/>
      <c r="BR745" s="54"/>
      <c r="BS745" s="54"/>
    </row>
    <row r="746" spans="1:71" ht="21.75" customHeight="1" x14ac:dyDescent="0.2">
      <c r="A746" s="54"/>
      <c r="B746" s="505" t="str">
        <f>IF(ROSTER!B50="","",ROSTER!B50)</f>
        <v/>
      </c>
      <c r="C746" s="507" t="str">
        <f>IF(ROSTER!C$50="","",ROSTER!C$50)</f>
        <v/>
      </c>
      <c r="D746" s="508"/>
      <c r="E746" s="509"/>
      <c r="F746" s="511">
        <f t="shared" ref="F746" si="660">IF(E746="y",1,IF(E746="S",1,0))</f>
        <v>0</v>
      </c>
      <c r="G746" s="513">
        <f t="shared" ref="G746" si="661">IF(E746="S",1,0)</f>
        <v>0</v>
      </c>
      <c r="H746" s="515"/>
      <c r="I746" s="516"/>
      <c r="J746" s="519"/>
      <c r="K746" s="520"/>
      <c r="L746" s="523"/>
      <c r="M746" s="524"/>
      <c r="N746" s="537">
        <f t="shared" ref="N746" si="662">L746+J746</f>
        <v>0</v>
      </c>
      <c r="O746" s="538"/>
      <c r="P746" s="519"/>
      <c r="Q746" s="520"/>
      <c r="R746" s="523"/>
      <c r="S746" s="524"/>
      <c r="T746" s="527">
        <f t="shared" ref="T746" si="663">R746-P746</f>
        <v>0</v>
      </c>
      <c r="U746" s="528"/>
      <c r="V746" s="531"/>
      <c r="W746" s="516"/>
      <c r="X746" s="519"/>
      <c r="Y746" s="516"/>
      <c r="Z746" s="519"/>
      <c r="AA746" s="516"/>
      <c r="AB746" s="519"/>
      <c r="AC746" s="520"/>
      <c r="AD746" s="523"/>
      <c r="AE746" s="524"/>
      <c r="AF746" s="533"/>
      <c r="AG746" s="534"/>
      <c r="AH746" s="519"/>
      <c r="AI746" s="520"/>
      <c r="AJ746" s="523"/>
      <c r="AK746" s="524"/>
      <c r="AL746" s="527">
        <f t="shared" ref="AL746" si="664">IF(AH746=0,0,(AJ746/AH746)*100)</f>
        <v>0</v>
      </c>
      <c r="AM746" s="528"/>
      <c r="AN746" s="519"/>
      <c r="AO746" s="520"/>
      <c r="AP746" s="523"/>
      <c r="AQ746" s="524"/>
      <c r="AR746" s="527">
        <f t="shared" ref="AR746" si="665">IF(AN746=0,0,(AP746/AN746)*100)</f>
        <v>0</v>
      </c>
      <c r="AS746" s="528"/>
      <c r="AT746" s="541">
        <f t="shared" ref="AT746" si="666">AB746+AH746+AN746</f>
        <v>0</v>
      </c>
      <c r="AU746" s="542"/>
      <c r="AV746" s="545">
        <f t="shared" ref="AV746" si="667">AD746+AJ746+AP746</f>
        <v>0</v>
      </c>
      <c r="AW746" s="546"/>
      <c r="AX746" s="527">
        <f t="shared" ref="AX746" si="668">IF(AT746=0,0,(AV746/AT746)*100)</f>
        <v>0</v>
      </c>
      <c r="AY746" s="528"/>
      <c r="AZ746" s="519"/>
      <c r="BA746" s="520"/>
      <c r="BB746" s="523"/>
      <c r="BC746" s="524"/>
      <c r="BD746" s="527">
        <f t="shared" ref="BD746" si="669">IF(AZ746=0,0,(BB746/AZ746)*100)</f>
        <v>0</v>
      </c>
      <c r="BE746" s="528"/>
      <c r="BF746" s="541">
        <f t="shared" ref="BF746" si="670">AT746+AZ746</f>
        <v>0</v>
      </c>
      <c r="BG746" s="542"/>
      <c r="BH746" s="545">
        <f t="shared" ref="BH746" si="671">AV746+BB746</f>
        <v>0</v>
      </c>
      <c r="BI746" s="546"/>
      <c r="BJ746" s="527">
        <f t="shared" ref="BJ746" si="672">IF(BF746=0,0,(BH746/BF746)*100)</f>
        <v>0</v>
      </c>
      <c r="BK746" s="528"/>
      <c r="BL746" s="549">
        <f t="shared" ref="BL746" si="673">(AD746*2)+(AJ746*2)+(AP746*3)+BB746</f>
        <v>0</v>
      </c>
      <c r="BM746" s="550"/>
      <c r="BN746" s="551"/>
      <c r="BO746" s="499" t="e">
        <f>(BL746*BR$74)+(N746*BR$75)+(X746*BR$76)+(R746*BR$77)+(V746*BR$78)+(Z746*BR$79)</f>
        <v>#REF!</v>
      </c>
      <c r="BP746" s="501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06"/>
      <c r="C747" s="503" t="str">
        <f>IF(ROSTER!D$50="","",ROSTER!D$50)</f>
        <v/>
      </c>
      <c r="D747" s="504"/>
      <c r="E747" s="510"/>
      <c r="F747" s="512"/>
      <c r="G747" s="514"/>
      <c r="H747" s="517"/>
      <c r="I747" s="518"/>
      <c r="J747" s="521"/>
      <c r="K747" s="522"/>
      <c r="L747" s="525"/>
      <c r="M747" s="526"/>
      <c r="N747" s="539" t="s">
        <v>14</v>
      </c>
      <c r="O747" s="540"/>
      <c r="P747" s="521"/>
      <c r="Q747" s="522"/>
      <c r="R747" s="525"/>
      <c r="S747" s="526"/>
      <c r="T747" s="529"/>
      <c r="U747" s="530"/>
      <c r="V747" s="532"/>
      <c r="W747" s="518"/>
      <c r="X747" s="521"/>
      <c r="Y747" s="518"/>
      <c r="Z747" s="521"/>
      <c r="AA747" s="518"/>
      <c r="AB747" s="521"/>
      <c r="AC747" s="522"/>
      <c r="AD747" s="525"/>
      <c r="AE747" s="526"/>
      <c r="AF747" s="535"/>
      <c r="AG747" s="536"/>
      <c r="AH747" s="521"/>
      <c r="AI747" s="522"/>
      <c r="AJ747" s="525"/>
      <c r="AK747" s="526"/>
      <c r="AL747" s="529"/>
      <c r="AM747" s="530"/>
      <c r="AN747" s="521"/>
      <c r="AO747" s="522"/>
      <c r="AP747" s="525"/>
      <c r="AQ747" s="526"/>
      <c r="AR747" s="529"/>
      <c r="AS747" s="530"/>
      <c r="AT747" s="543"/>
      <c r="AU747" s="544"/>
      <c r="AV747" s="547"/>
      <c r="AW747" s="548"/>
      <c r="AX747" s="529"/>
      <c r="AY747" s="530"/>
      <c r="AZ747" s="521"/>
      <c r="BA747" s="522"/>
      <c r="BB747" s="525"/>
      <c r="BC747" s="526"/>
      <c r="BD747" s="529"/>
      <c r="BE747" s="530"/>
      <c r="BF747" s="543"/>
      <c r="BG747" s="544"/>
      <c r="BH747" s="547"/>
      <c r="BI747" s="548"/>
      <c r="BJ747" s="529"/>
      <c r="BK747" s="530"/>
      <c r="BL747" s="552"/>
      <c r="BM747" s="553"/>
      <c r="BN747" s="554"/>
      <c r="BO747" s="500"/>
      <c r="BP747" s="502"/>
      <c r="BQ747" s="54"/>
      <c r="BR747" s="54"/>
      <c r="BS747" s="54"/>
    </row>
    <row r="748" spans="1:71" s="335" customFormat="1" ht="33.5" customHeight="1" x14ac:dyDescent="0.35">
      <c r="A748" s="333"/>
      <c r="B748" s="631"/>
      <c r="C748" s="627"/>
      <c r="D748" s="627" t="s">
        <v>10</v>
      </c>
      <c r="E748" s="628"/>
      <c r="F748" s="334"/>
      <c r="G748" s="334"/>
      <c r="H748" s="597">
        <f>SUM(H704:I747)</f>
        <v>0</v>
      </c>
      <c r="I748" s="598"/>
      <c r="J748" s="597">
        <f>SUM(J704:K747)</f>
        <v>36</v>
      </c>
      <c r="K748" s="598"/>
      <c r="L748" s="593">
        <f>SUM(L704:M747)</f>
        <v>8</v>
      </c>
      <c r="M748" s="594"/>
      <c r="N748" s="589">
        <f>L748+J748</f>
        <v>44</v>
      </c>
      <c r="O748" s="590"/>
      <c r="P748" s="593">
        <f>SUM(P704:Q747)</f>
        <v>8</v>
      </c>
      <c r="Q748" s="598"/>
      <c r="R748" s="593">
        <f t="shared" ref="R748" si="674">SUM(R704:S747)</f>
        <v>15</v>
      </c>
      <c r="S748" s="594"/>
      <c r="T748" s="593">
        <f t="shared" ref="T748" si="675">SUM(T704:U747)</f>
        <v>7</v>
      </c>
      <c r="U748" s="590"/>
      <c r="V748" s="594">
        <f t="shared" ref="V748" si="676">SUM(V704:W747)</f>
        <v>2</v>
      </c>
      <c r="W748" s="594"/>
      <c r="X748" s="597">
        <f t="shared" ref="X748" si="677">SUM(X704:Y747)</f>
        <v>13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63</v>
      </c>
      <c r="AI748" s="598"/>
      <c r="AJ748" s="593">
        <f t="shared" ref="AJ748" si="683">SUM(AJ704:AK747)</f>
        <v>34</v>
      </c>
      <c r="AK748" s="594"/>
      <c r="AL748" s="589">
        <f>IF(AH748=0,0,(AJ748/AH748)*100)</f>
        <v>53.968253968253968</v>
      </c>
      <c r="AM748" s="590"/>
      <c r="AN748" s="593">
        <f>SUM(AN704:AO747)</f>
        <v>40</v>
      </c>
      <c r="AO748" s="598"/>
      <c r="AP748" s="593">
        <f>SUM(AP704:AQ747)</f>
        <v>8</v>
      </c>
      <c r="AQ748" s="594"/>
      <c r="AR748" s="589">
        <f>IF(AN748=0,0,(AP748/AN748)*100)</f>
        <v>20</v>
      </c>
      <c r="AS748" s="590"/>
      <c r="AT748" s="597">
        <f>AB748+AH748+AN748</f>
        <v>103</v>
      </c>
      <c r="AU748" s="598"/>
      <c r="AV748" s="593">
        <f>AD748+AJ748+AP748</f>
        <v>42</v>
      </c>
      <c r="AW748" s="601"/>
      <c r="AX748" s="589">
        <f>IF(AT748=0,0,(AV748/AT748)*100)</f>
        <v>40.776699029126213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103</v>
      </c>
      <c r="BG748" s="598"/>
      <c r="BH748" s="593">
        <f>AV748+BB748</f>
        <v>42</v>
      </c>
      <c r="BI748" s="601"/>
      <c r="BJ748" s="589">
        <f>IF(BF748=0,0,(BH748/BF748)*100)</f>
        <v>40.776699029126213</v>
      </c>
      <c r="BK748" s="649"/>
      <c r="BL748" s="643">
        <f>SUM(BL704:BN747)</f>
        <v>92</v>
      </c>
      <c r="BM748" s="644"/>
      <c r="BN748" s="645"/>
      <c r="BO748" s="499" t="e">
        <f>(BL748*BR$74)+(N748*BR$75)+(X748*BR$76)+(R748*BR$77)+(V748*BR$78)+(Z748*BR$79)</f>
        <v>#REF!</v>
      </c>
      <c r="BP748" s="501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32"/>
      <c r="C749" s="629"/>
      <c r="D749" s="629"/>
      <c r="E749" s="630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50"/>
      <c r="BL749" s="646"/>
      <c r="BM749" s="647"/>
      <c r="BN749" s="648"/>
      <c r="BO749" s="500"/>
      <c r="BP749" s="502"/>
      <c r="BQ749" s="333"/>
      <c r="BR749" s="333"/>
      <c r="BS749" s="333"/>
    </row>
    <row r="750" spans="1:71" s="341" customFormat="1" ht="48.25" customHeight="1" thickBot="1" x14ac:dyDescent="0.4">
      <c r="A750" s="337"/>
      <c r="B750" s="637"/>
      <c r="C750" s="587"/>
      <c r="D750" s="587" t="s">
        <v>13</v>
      </c>
      <c r="E750" s="588"/>
      <c r="F750" s="338"/>
      <c r="G750" s="334"/>
      <c r="H750" s="585"/>
      <c r="I750" s="586"/>
      <c r="J750" s="625"/>
      <c r="K750" s="626"/>
      <c r="L750" s="623"/>
      <c r="M750" s="624"/>
      <c r="N750" s="633">
        <f>J750+L750</f>
        <v>0</v>
      </c>
      <c r="O750" s="634"/>
      <c r="P750" s="625"/>
      <c r="Q750" s="626"/>
      <c r="R750" s="623"/>
      <c r="S750" s="626"/>
      <c r="T750" s="589">
        <f>R750-P750</f>
        <v>0</v>
      </c>
      <c r="U750" s="590"/>
      <c r="V750" s="625"/>
      <c r="W750" s="638"/>
      <c r="X750" s="639"/>
      <c r="Y750" s="640"/>
      <c r="Z750" s="625"/>
      <c r="AA750" s="638"/>
      <c r="AB750" s="625"/>
      <c r="AC750" s="626"/>
      <c r="AD750" s="623"/>
      <c r="AE750" s="624"/>
      <c r="AF750" s="635">
        <f>IF(AB750=0,0,(AD750/AB750)*100)</f>
        <v>0</v>
      </c>
      <c r="AG750" s="636"/>
      <c r="AH750" s="625"/>
      <c r="AI750" s="626"/>
      <c r="AJ750" s="623"/>
      <c r="AK750" s="624"/>
      <c r="AL750" s="589">
        <f>IF(AH750=0,0,(AJ750/AH750)*100)</f>
        <v>0</v>
      </c>
      <c r="AM750" s="590"/>
      <c r="AN750" s="625"/>
      <c r="AO750" s="626"/>
      <c r="AP750" s="623"/>
      <c r="AQ750" s="624"/>
      <c r="AR750" s="589">
        <f>IF(AN750=0,0,(AP750/AN750)*100)</f>
        <v>0</v>
      </c>
      <c r="AS750" s="590"/>
      <c r="AT750" s="609">
        <f>AB750+AH750+AN750</f>
        <v>0</v>
      </c>
      <c r="AU750" s="610"/>
      <c r="AV750" s="607">
        <f>AD750+AJ750+AP750</f>
        <v>0</v>
      </c>
      <c r="AW750" s="608"/>
      <c r="AX750" s="589">
        <f>IF(AT750=0,0,(AV750/AT750)*100)</f>
        <v>0</v>
      </c>
      <c r="AY750" s="590"/>
      <c r="AZ750" s="625"/>
      <c r="BA750" s="626"/>
      <c r="BB750" s="623"/>
      <c r="BC750" s="624"/>
      <c r="BD750" s="589">
        <f>IF(AZ750=0,0,(BB750/AZ750)*100)</f>
        <v>0</v>
      </c>
      <c r="BE750" s="590"/>
      <c r="BF750" s="609">
        <f>AT750+AZ750</f>
        <v>0</v>
      </c>
      <c r="BG750" s="610"/>
      <c r="BH750" s="607">
        <f>AV750+BB750</f>
        <v>0</v>
      </c>
      <c r="BI750" s="608"/>
      <c r="BJ750" s="589">
        <f>IF(BF750=0,0,(BH750/BF750)*100)</f>
        <v>0</v>
      </c>
      <c r="BK750" s="590"/>
      <c r="BL750" s="604"/>
      <c r="BM750" s="605"/>
      <c r="BN750" s="606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9" t="s">
        <v>95</v>
      </c>
      <c r="E751" s="620"/>
      <c r="F751" s="344"/>
      <c r="G751" s="344"/>
      <c r="H751" s="343"/>
      <c r="I751" s="343"/>
      <c r="J751" s="616">
        <f>IF((J748+L750)=0,0,J748/(J748+L750)*100)</f>
        <v>100</v>
      </c>
      <c r="K751" s="618"/>
      <c r="L751" s="616">
        <f>IF((L748+J750)=0,0,L748/(L748+J750)*100)</f>
        <v>100</v>
      </c>
      <c r="M751" s="618"/>
      <c r="N751" s="616">
        <f>IF((N748+N750)=0,0,N748/(N748+N750)*100)</f>
        <v>100</v>
      </c>
      <c r="O751" s="617"/>
      <c r="P751" s="611"/>
      <c r="Q751" s="583"/>
      <c r="R751" s="583"/>
      <c r="S751" s="583"/>
      <c r="T751" s="612"/>
      <c r="U751" s="612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14" t="s">
        <v>62</v>
      </c>
      <c r="C753" s="615"/>
      <c r="D753" s="613" t="s">
        <v>54</v>
      </c>
      <c r="E753" s="613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21" t="s">
        <v>117</v>
      </c>
      <c r="BC753" s="622"/>
      <c r="BD753" s="622"/>
      <c r="BE753" s="642"/>
      <c r="BF753" s="574">
        <f>BL748</f>
        <v>92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21" t="s">
        <v>47</v>
      </c>
      <c r="C755" s="622"/>
      <c r="D755" s="613" t="s">
        <v>55</v>
      </c>
      <c r="E755" s="613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21" t="s">
        <v>118</v>
      </c>
      <c r="BC755" s="622"/>
      <c r="BD755" s="622"/>
      <c r="BE755" s="642"/>
      <c r="BF755" s="574">
        <f>BF753-AU753</f>
        <v>92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41" t="s">
        <v>11</v>
      </c>
      <c r="AF760" s="641"/>
      <c r="AG760" s="641"/>
      <c r="AH760" s="641"/>
      <c r="AI760" s="641"/>
      <c r="AJ760" s="641"/>
      <c r="AK760" s="641"/>
      <c r="AL760" s="641"/>
      <c r="AM760" s="64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51"/>
      <c r="BL760" s="651"/>
      <c r="BM760" s="651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51"/>
      <c r="F762" s="651"/>
      <c r="G762" s="651"/>
      <c r="H762" s="651"/>
      <c r="I762" s="651"/>
      <c r="J762" s="651"/>
      <c r="K762" s="651"/>
      <c r="L762" s="651"/>
      <c r="M762" s="651"/>
      <c r="N762" s="651"/>
      <c r="O762" s="651"/>
      <c r="P762" s="651"/>
      <c r="Q762" s="651"/>
      <c r="R762" s="651"/>
      <c r="S762" s="651"/>
      <c r="T762" s="651"/>
      <c r="U762" s="651"/>
      <c r="V762" s="651"/>
      <c r="W762" s="651"/>
      <c r="X762" s="651"/>
      <c r="Y762" s="651"/>
      <c r="Z762" s="651"/>
      <c r="AA762" s="651"/>
      <c r="AB762" s="651"/>
      <c r="AC762" s="651"/>
      <c r="AD762" s="198"/>
      <c r="AE762" s="239" t="s">
        <v>19</v>
      </c>
      <c r="AF762" s="239"/>
      <c r="AG762" s="239"/>
      <c r="AH762" s="641" t="s">
        <v>19</v>
      </c>
      <c r="AI762" s="641"/>
      <c r="AJ762" s="641"/>
      <c r="AK762" s="641"/>
      <c r="AL762" s="641"/>
      <c r="AM762" s="64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41" t="s">
        <v>12</v>
      </c>
      <c r="BB762" s="641"/>
      <c r="BC762" s="641"/>
      <c r="BD762" s="652">
        <v>44477</v>
      </c>
      <c r="BE762" s="652"/>
      <c r="BF762" s="652"/>
      <c r="BG762" s="652"/>
      <c r="BH762" s="652"/>
      <c r="BI762" s="652"/>
      <c r="BJ762" s="652"/>
      <c r="BK762" s="652"/>
      <c r="BL762" s="652"/>
      <c r="BM762" s="652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53" t="s">
        <v>119</v>
      </c>
      <c r="BM765" s="654"/>
      <c r="BN765" s="655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56"/>
      <c r="BM766" s="657"/>
      <c r="BN766" s="658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07" t="str">
        <f>IF(ROSTER!C$8="","",ROSTER!C$8)</f>
        <v>Shaylee</v>
      </c>
      <c r="D767" s="508"/>
      <c r="E767" s="509"/>
      <c r="F767" s="511">
        <f>IF(E767="y",1,IF(E767="S",1,0))</f>
        <v>0</v>
      </c>
      <c r="G767" s="513">
        <f>IF(E767="S",1,0)</f>
        <v>0</v>
      </c>
      <c r="H767" s="515"/>
      <c r="I767" s="516"/>
      <c r="J767" s="519">
        <v>6</v>
      </c>
      <c r="K767" s="520"/>
      <c r="L767" s="523">
        <v>1</v>
      </c>
      <c r="M767" s="524"/>
      <c r="N767" s="537">
        <f>L767+J767</f>
        <v>7</v>
      </c>
      <c r="O767" s="538"/>
      <c r="P767" s="519"/>
      <c r="Q767" s="520"/>
      <c r="R767" s="523">
        <v>2</v>
      </c>
      <c r="S767" s="524"/>
      <c r="T767" s="527">
        <f>R767-P767</f>
        <v>2</v>
      </c>
      <c r="U767" s="528"/>
      <c r="V767" s="531"/>
      <c r="W767" s="516"/>
      <c r="X767" s="519">
        <v>2</v>
      </c>
      <c r="Y767" s="516"/>
      <c r="Z767" s="519"/>
      <c r="AA767" s="516"/>
      <c r="AB767" s="519"/>
      <c r="AC767" s="520"/>
      <c r="AD767" s="523"/>
      <c r="AE767" s="524"/>
      <c r="AF767" s="533">
        <f>IF(AB767=0,0,(AD767/AB767)*100)</f>
        <v>0</v>
      </c>
      <c r="AG767" s="534"/>
      <c r="AH767" s="519">
        <v>13</v>
      </c>
      <c r="AI767" s="520"/>
      <c r="AJ767" s="523">
        <v>8</v>
      </c>
      <c r="AK767" s="524"/>
      <c r="AL767" s="527">
        <f>IF(AH767=0,0,(AJ767/AH767)*100)</f>
        <v>61.53846153846154</v>
      </c>
      <c r="AM767" s="528"/>
      <c r="AN767" s="519">
        <v>3</v>
      </c>
      <c r="AO767" s="520"/>
      <c r="AP767" s="523">
        <v>0</v>
      </c>
      <c r="AQ767" s="524"/>
      <c r="AR767" s="527">
        <f>IF(AN767=0,0,(AP767/AN767)*100)</f>
        <v>0</v>
      </c>
      <c r="AS767" s="528"/>
      <c r="AT767" s="541">
        <f>AB767+AH767+AN767</f>
        <v>16</v>
      </c>
      <c r="AU767" s="542"/>
      <c r="AV767" s="545">
        <f>AD767+AJ767+AP767</f>
        <v>8</v>
      </c>
      <c r="AW767" s="546"/>
      <c r="AX767" s="527">
        <f>IF(AT767=0,0,(AV767/AT767)*100)</f>
        <v>50</v>
      </c>
      <c r="AY767" s="528"/>
      <c r="AZ767" s="519"/>
      <c r="BA767" s="520"/>
      <c r="BB767" s="523"/>
      <c r="BC767" s="524"/>
      <c r="BD767" s="527">
        <f>IF(AZ767=0,0,(BB767/AZ767)*100)</f>
        <v>0</v>
      </c>
      <c r="BE767" s="528"/>
      <c r="BF767" s="541">
        <f>AT767+AZ767</f>
        <v>16</v>
      </c>
      <c r="BG767" s="542"/>
      <c r="BH767" s="545">
        <f>AV767+BB767</f>
        <v>8</v>
      </c>
      <c r="BI767" s="546"/>
      <c r="BJ767" s="527">
        <f>IF(BF767=0,0,(BH767/BF767)*100)</f>
        <v>50</v>
      </c>
      <c r="BK767" s="528"/>
      <c r="BL767" s="549">
        <f>(AD767*2)+(AJ767*2)+(AP767*3)+BB767</f>
        <v>16</v>
      </c>
      <c r="BM767" s="550"/>
      <c r="BN767" s="551"/>
      <c r="BO767" s="501"/>
      <c r="BP767" s="501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03" t="str">
        <f>IF(ROSTER!D$8="","",ROSTER!D$8)</f>
        <v>Gonzales</v>
      </c>
      <c r="D768" s="504"/>
      <c r="E768" s="510"/>
      <c r="F768" s="512"/>
      <c r="G768" s="514"/>
      <c r="H768" s="517"/>
      <c r="I768" s="518"/>
      <c r="J768" s="521"/>
      <c r="K768" s="522"/>
      <c r="L768" s="525"/>
      <c r="M768" s="526"/>
      <c r="N768" s="539" t="s">
        <v>14</v>
      </c>
      <c r="O768" s="540"/>
      <c r="P768" s="521"/>
      <c r="Q768" s="522"/>
      <c r="R768" s="525"/>
      <c r="S768" s="526"/>
      <c r="T768" s="529"/>
      <c r="U768" s="530"/>
      <c r="V768" s="532"/>
      <c r="W768" s="518"/>
      <c r="X768" s="521"/>
      <c r="Y768" s="518"/>
      <c r="Z768" s="521"/>
      <c r="AA768" s="518"/>
      <c r="AB768" s="521"/>
      <c r="AC768" s="522"/>
      <c r="AD768" s="525"/>
      <c r="AE768" s="526"/>
      <c r="AF768" s="535"/>
      <c r="AG768" s="536"/>
      <c r="AH768" s="521"/>
      <c r="AI768" s="522"/>
      <c r="AJ768" s="525"/>
      <c r="AK768" s="526"/>
      <c r="AL768" s="529"/>
      <c r="AM768" s="530"/>
      <c r="AN768" s="521"/>
      <c r="AO768" s="522"/>
      <c r="AP768" s="525"/>
      <c r="AQ768" s="526"/>
      <c r="AR768" s="529"/>
      <c r="AS768" s="530"/>
      <c r="AT768" s="543"/>
      <c r="AU768" s="544"/>
      <c r="AV768" s="547"/>
      <c r="AW768" s="548"/>
      <c r="AX768" s="529"/>
      <c r="AY768" s="530"/>
      <c r="AZ768" s="521"/>
      <c r="BA768" s="522"/>
      <c r="BB768" s="525"/>
      <c r="BC768" s="526"/>
      <c r="BD768" s="529"/>
      <c r="BE768" s="530"/>
      <c r="BF768" s="543"/>
      <c r="BG768" s="544"/>
      <c r="BH768" s="547"/>
      <c r="BI768" s="548"/>
      <c r="BJ768" s="529"/>
      <c r="BK768" s="530"/>
      <c r="BL768" s="552"/>
      <c r="BM768" s="553"/>
      <c r="BN768" s="554"/>
      <c r="BO768" s="502"/>
      <c r="BP768" s="502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07" t="str">
        <f>IF(ROSTER!C$10="","",ROSTER!C$10)</f>
        <v>Nani</v>
      </c>
      <c r="D769" s="508"/>
      <c r="E769" s="509"/>
      <c r="F769" s="511">
        <f>IF(E769="y",1,IF(E769="S",1,0))</f>
        <v>0</v>
      </c>
      <c r="G769" s="513">
        <f>IF(E769="S",1,0)</f>
        <v>0</v>
      </c>
      <c r="H769" s="515"/>
      <c r="I769" s="516"/>
      <c r="J769" s="519">
        <v>5</v>
      </c>
      <c r="K769" s="520"/>
      <c r="L769" s="523">
        <v>1</v>
      </c>
      <c r="M769" s="524"/>
      <c r="N769" s="537">
        <f>L769+J769</f>
        <v>6</v>
      </c>
      <c r="O769" s="538"/>
      <c r="P769" s="519">
        <v>2</v>
      </c>
      <c r="Q769" s="520"/>
      <c r="R769" s="523">
        <v>1</v>
      </c>
      <c r="S769" s="524"/>
      <c r="T769" s="527">
        <f t="shared" ref="T769" si="684">R769-P769</f>
        <v>-1</v>
      </c>
      <c r="U769" s="528"/>
      <c r="V769" s="531"/>
      <c r="W769" s="516"/>
      <c r="X769" s="519">
        <v>3</v>
      </c>
      <c r="Y769" s="516"/>
      <c r="Z769" s="519"/>
      <c r="AA769" s="516"/>
      <c r="AB769" s="519"/>
      <c r="AC769" s="520"/>
      <c r="AD769" s="523"/>
      <c r="AE769" s="524"/>
      <c r="AF769" s="533">
        <f>IF(AB769=0,0,(AD769/AB769)*100)</f>
        <v>0</v>
      </c>
      <c r="AG769" s="534"/>
      <c r="AH769" s="519">
        <v>3</v>
      </c>
      <c r="AI769" s="520"/>
      <c r="AJ769" s="523">
        <v>0</v>
      </c>
      <c r="AK769" s="524"/>
      <c r="AL769" s="527">
        <f>IF(AH769=0,0,(AJ769/AH769)*100)</f>
        <v>0</v>
      </c>
      <c r="AM769" s="528"/>
      <c r="AN769" s="519">
        <v>6</v>
      </c>
      <c r="AO769" s="520"/>
      <c r="AP769" s="523">
        <v>2</v>
      </c>
      <c r="AQ769" s="524"/>
      <c r="AR769" s="527">
        <f>IF(AN769=0,0,(AP769/AN769)*100)</f>
        <v>33.333333333333329</v>
      </c>
      <c r="AS769" s="528"/>
      <c r="AT769" s="541">
        <f>AB769+AH769+AN769</f>
        <v>9</v>
      </c>
      <c r="AU769" s="542"/>
      <c r="AV769" s="545">
        <f>AD769+AJ769+AP769</f>
        <v>2</v>
      </c>
      <c r="AW769" s="546"/>
      <c r="AX769" s="527">
        <f>IF(AT769=0,0,(AV769/AT769)*100)</f>
        <v>22.222222222222221</v>
      </c>
      <c r="AY769" s="528"/>
      <c r="AZ769" s="519"/>
      <c r="BA769" s="520"/>
      <c r="BB769" s="523"/>
      <c r="BC769" s="524"/>
      <c r="BD769" s="527">
        <f>IF(AZ769=0,0,(BB769/AZ769)*100)</f>
        <v>0</v>
      </c>
      <c r="BE769" s="528"/>
      <c r="BF769" s="541">
        <f>AT769+AZ769</f>
        <v>9</v>
      </c>
      <c r="BG769" s="542"/>
      <c r="BH769" s="545">
        <f>AV769+BB769</f>
        <v>2</v>
      </c>
      <c r="BI769" s="546"/>
      <c r="BJ769" s="527">
        <f>IF(BF769=0,0,(BH769/BF769)*100)</f>
        <v>22.222222222222221</v>
      </c>
      <c r="BK769" s="528"/>
      <c r="BL769" s="549">
        <f>(AD769*2)+(AJ769*2)+(AP769*3)+BB769</f>
        <v>6</v>
      </c>
      <c r="BM769" s="550"/>
      <c r="BN769" s="551"/>
      <c r="BO769" s="501"/>
      <c r="BP769" s="501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03" t="str">
        <f>IF(ROSTER!D$10="","",ROSTER!D$10)</f>
        <v>Falatea</v>
      </c>
      <c r="D770" s="504"/>
      <c r="E770" s="510"/>
      <c r="F770" s="512"/>
      <c r="G770" s="514"/>
      <c r="H770" s="517"/>
      <c r="I770" s="518"/>
      <c r="J770" s="521"/>
      <c r="K770" s="522"/>
      <c r="L770" s="525"/>
      <c r="M770" s="526"/>
      <c r="N770" s="539" t="s">
        <v>14</v>
      </c>
      <c r="O770" s="540"/>
      <c r="P770" s="521"/>
      <c r="Q770" s="522"/>
      <c r="R770" s="525"/>
      <c r="S770" s="526"/>
      <c r="T770" s="529"/>
      <c r="U770" s="530"/>
      <c r="V770" s="532"/>
      <c r="W770" s="518"/>
      <c r="X770" s="521"/>
      <c r="Y770" s="518"/>
      <c r="Z770" s="521"/>
      <c r="AA770" s="518"/>
      <c r="AB770" s="521"/>
      <c r="AC770" s="522"/>
      <c r="AD770" s="525"/>
      <c r="AE770" s="526"/>
      <c r="AF770" s="535"/>
      <c r="AG770" s="536"/>
      <c r="AH770" s="521"/>
      <c r="AI770" s="522"/>
      <c r="AJ770" s="525"/>
      <c r="AK770" s="526"/>
      <c r="AL770" s="529"/>
      <c r="AM770" s="530"/>
      <c r="AN770" s="521"/>
      <c r="AO770" s="522"/>
      <c r="AP770" s="525"/>
      <c r="AQ770" s="526"/>
      <c r="AR770" s="529"/>
      <c r="AS770" s="530"/>
      <c r="AT770" s="543"/>
      <c r="AU770" s="544"/>
      <c r="AV770" s="547"/>
      <c r="AW770" s="548"/>
      <c r="AX770" s="529"/>
      <c r="AY770" s="530"/>
      <c r="AZ770" s="521"/>
      <c r="BA770" s="522"/>
      <c r="BB770" s="525"/>
      <c r="BC770" s="526"/>
      <c r="BD770" s="529"/>
      <c r="BE770" s="530"/>
      <c r="BF770" s="543"/>
      <c r="BG770" s="544"/>
      <c r="BH770" s="547"/>
      <c r="BI770" s="548"/>
      <c r="BJ770" s="529"/>
      <c r="BK770" s="530"/>
      <c r="BL770" s="552"/>
      <c r="BM770" s="553"/>
      <c r="BN770" s="554"/>
      <c r="BO770" s="502"/>
      <c r="BP770" s="502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05" t="str">
        <f>IF(ROSTER!B12="","",ROSTER!B12)</f>
        <v>20</v>
      </c>
      <c r="C771" s="507" t="str">
        <f>IF(ROSTER!C$12="","",ROSTER!C$12)</f>
        <v>Devry</v>
      </c>
      <c r="D771" s="508"/>
      <c r="E771" s="509"/>
      <c r="F771" s="511">
        <f>IF(E771="y",1,IF(E771="S",1,0))</f>
        <v>0</v>
      </c>
      <c r="G771" s="513">
        <f>IF(E771="S",1,0)</f>
        <v>0</v>
      </c>
      <c r="H771" s="515"/>
      <c r="I771" s="516"/>
      <c r="J771" s="519">
        <v>1</v>
      </c>
      <c r="K771" s="520"/>
      <c r="L771" s="523"/>
      <c r="M771" s="524"/>
      <c r="N771" s="537">
        <f>L771+J771</f>
        <v>1</v>
      </c>
      <c r="O771" s="538"/>
      <c r="P771" s="519">
        <v>2</v>
      </c>
      <c r="Q771" s="520"/>
      <c r="R771" s="523">
        <v>1</v>
      </c>
      <c r="S771" s="524"/>
      <c r="T771" s="527">
        <f t="shared" ref="T771" si="685">R771-P771</f>
        <v>-1</v>
      </c>
      <c r="U771" s="528"/>
      <c r="V771" s="531"/>
      <c r="W771" s="516"/>
      <c r="X771" s="519"/>
      <c r="Y771" s="516"/>
      <c r="Z771" s="519"/>
      <c r="AA771" s="516"/>
      <c r="AB771" s="519"/>
      <c r="AC771" s="520"/>
      <c r="AD771" s="523"/>
      <c r="AE771" s="524"/>
      <c r="AF771" s="533">
        <f>IF(AB771=0,0,(AD771/AB771)*100)</f>
        <v>0</v>
      </c>
      <c r="AG771" s="534"/>
      <c r="AH771" s="519">
        <v>2</v>
      </c>
      <c r="AI771" s="520"/>
      <c r="AJ771" s="523">
        <v>0</v>
      </c>
      <c r="AK771" s="524"/>
      <c r="AL771" s="527">
        <f>IF(AH771=0,0,(AJ771/AH771)*100)</f>
        <v>0</v>
      </c>
      <c r="AM771" s="528"/>
      <c r="AN771" s="519">
        <v>4</v>
      </c>
      <c r="AO771" s="520"/>
      <c r="AP771" s="523">
        <v>3</v>
      </c>
      <c r="AQ771" s="524"/>
      <c r="AR771" s="527">
        <f>IF(AN771=0,0,(AP771/AN771)*100)</f>
        <v>75</v>
      </c>
      <c r="AS771" s="528"/>
      <c r="AT771" s="541">
        <f>AB771+AH771+AN771</f>
        <v>6</v>
      </c>
      <c r="AU771" s="542"/>
      <c r="AV771" s="545">
        <f>AD771+AJ771+AP771</f>
        <v>3</v>
      </c>
      <c r="AW771" s="546"/>
      <c r="AX771" s="527">
        <f>IF(AT771=0,0,(AV771/AT771)*100)</f>
        <v>50</v>
      </c>
      <c r="AY771" s="528"/>
      <c r="AZ771" s="519"/>
      <c r="BA771" s="520"/>
      <c r="BB771" s="523"/>
      <c r="BC771" s="524"/>
      <c r="BD771" s="527">
        <f>IF(AZ771=0,0,(BB771/AZ771)*100)</f>
        <v>0</v>
      </c>
      <c r="BE771" s="528"/>
      <c r="BF771" s="541">
        <f>AT771+AZ771</f>
        <v>6</v>
      </c>
      <c r="BG771" s="542"/>
      <c r="BH771" s="545">
        <f>AV771+BB771</f>
        <v>3</v>
      </c>
      <c r="BI771" s="546"/>
      <c r="BJ771" s="527">
        <f>IF(BF771=0,0,(BH771/BF771)*100)</f>
        <v>50</v>
      </c>
      <c r="BK771" s="528"/>
      <c r="BL771" s="549">
        <f>(AD771*2)+(AJ771*2)+(AP771*3)+BB771</f>
        <v>9</v>
      </c>
      <c r="BM771" s="550"/>
      <c r="BN771" s="551"/>
      <c r="BO771" s="501"/>
      <c r="BP771" s="501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06"/>
      <c r="C772" s="503" t="str">
        <f>IF(ROSTER!D$12="","",ROSTER!D$12)</f>
        <v>Millett</v>
      </c>
      <c r="D772" s="504"/>
      <c r="E772" s="510"/>
      <c r="F772" s="512"/>
      <c r="G772" s="514"/>
      <c r="H772" s="517"/>
      <c r="I772" s="518"/>
      <c r="J772" s="521"/>
      <c r="K772" s="522"/>
      <c r="L772" s="525"/>
      <c r="M772" s="526"/>
      <c r="N772" s="539" t="s">
        <v>14</v>
      </c>
      <c r="O772" s="540"/>
      <c r="P772" s="521"/>
      <c r="Q772" s="522"/>
      <c r="R772" s="525"/>
      <c r="S772" s="526"/>
      <c r="T772" s="529"/>
      <c r="U772" s="530"/>
      <c r="V772" s="532"/>
      <c r="W772" s="518"/>
      <c r="X772" s="521"/>
      <c r="Y772" s="518"/>
      <c r="Z772" s="521"/>
      <c r="AA772" s="518"/>
      <c r="AB772" s="521"/>
      <c r="AC772" s="522"/>
      <c r="AD772" s="525"/>
      <c r="AE772" s="526"/>
      <c r="AF772" s="535"/>
      <c r="AG772" s="536"/>
      <c r="AH772" s="521"/>
      <c r="AI772" s="522"/>
      <c r="AJ772" s="525"/>
      <c r="AK772" s="526"/>
      <c r="AL772" s="529"/>
      <c r="AM772" s="530"/>
      <c r="AN772" s="521"/>
      <c r="AO772" s="522"/>
      <c r="AP772" s="525"/>
      <c r="AQ772" s="526"/>
      <c r="AR772" s="529"/>
      <c r="AS772" s="530"/>
      <c r="AT772" s="543"/>
      <c r="AU772" s="544"/>
      <c r="AV772" s="547"/>
      <c r="AW772" s="548"/>
      <c r="AX772" s="529"/>
      <c r="AY772" s="530"/>
      <c r="AZ772" s="521"/>
      <c r="BA772" s="522"/>
      <c r="BB772" s="525"/>
      <c r="BC772" s="526"/>
      <c r="BD772" s="529"/>
      <c r="BE772" s="530"/>
      <c r="BF772" s="543"/>
      <c r="BG772" s="544"/>
      <c r="BH772" s="547"/>
      <c r="BI772" s="548"/>
      <c r="BJ772" s="529"/>
      <c r="BK772" s="530"/>
      <c r="BL772" s="552"/>
      <c r="BM772" s="553"/>
      <c r="BN772" s="554"/>
      <c r="BO772" s="502"/>
      <c r="BP772" s="502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05" t="str">
        <f>IF(ROSTER!B14="","",ROSTER!B14)</f>
        <v>5</v>
      </c>
      <c r="C773" s="507" t="str">
        <f>IF(ROSTER!C$14="","",ROSTER!C$14)</f>
        <v>Maria</v>
      </c>
      <c r="D773" s="508"/>
      <c r="E773" s="509"/>
      <c r="F773" s="511">
        <f>IF(E773="y",1,IF(E773="S",1,0))</f>
        <v>0</v>
      </c>
      <c r="G773" s="513">
        <f>IF(E773="S",1,0)</f>
        <v>0</v>
      </c>
      <c r="H773" s="515"/>
      <c r="I773" s="516"/>
      <c r="J773" s="519">
        <v>5</v>
      </c>
      <c r="K773" s="520"/>
      <c r="L773" s="523"/>
      <c r="M773" s="524"/>
      <c r="N773" s="537">
        <f>L773+J773</f>
        <v>5</v>
      </c>
      <c r="O773" s="538"/>
      <c r="P773" s="519">
        <v>3</v>
      </c>
      <c r="Q773" s="520"/>
      <c r="R773" s="523">
        <v>1</v>
      </c>
      <c r="S773" s="524"/>
      <c r="T773" s="527">
        <f t="shared" ref="T773" si="686">R773-P773</f>
        <v>-2</v>
      </c>
      <c r="U773" s="528"/>
      <c r="V773" s="531"/>
      <c r="W773" s="516"/>
      <c r="X773" s="519">
        <v>3</v>
      </c>
      <c r="Y773" s="516"/>
      <c r="Z773" s="519"/>
      <c r="AA773" s="516"/>
      <c r="AB773" s="519"/>
      <c r="AC773" s="520"/>
      <c r="AD773" s="523"/>
      <c r="AE773" s="524"/>
      <c r="AF773" s="533">
        <f>IF(AB773=0,0,(AD773/AB773)*100)</f>
        <v>0</v>
      </c>
      <c r="AG773" s="534"/>
      <c r="AH773" s="519">
        <v>4</v>
      </c>
      <c r="AI773" s="520"/>
      <c r="AJ773" s="523">
        <v>2</v>
      </c>
      <c r="AK773" s="524"/>
      <c r="AL773" s="527">
        <f>IF(AH773=0,0,(AJ773/AH773)*100)</f>
        <v>50</v>
      </c>
      <c r="AM773" s="528"/>
      <c r="AN773" s="519">
        <v>2</v>
      </c>
      <c r="AO773" s="520"/>
      <c r="AP773" s="523">
        <v>1</v>
      </c>
      <c r="AQ773" s="524"/>
      <c r="AR773" s="527">
        <f>IF(AN773=0,0,(AP773/AN773)*100)</f>
        <v>50</v>
      </c>
      <c r="AS773" s="528"/>
      <c r="AT773" s="541">
        <f>AB773+AH773+AN773</f>
        <v>6</v>
      </c>
      <c r="AU773" s="542"/>
      <c r="AV773" s="545">
        <f>AD773+AJ773+AP773</f>
        <v>3</v>
      </c>
      <c r="AW773" s="546"/>
      <c r="AX773" s="527">
        <f>IF(AT773=0,0,(AV773/AT773)*100)</f>
        <v>50</v>
      </c>
      <c r="AY773" s="528"/>
      <c r="AZ773" s="519"/>
      <c r="BA773" s="520"/>
      <c r="BB773" s="523"/>
      <c r="BC773" s="524"/>
      <c r="BD773" s="527">
        <f>IF(AZ773=0,0,(BB773/AZ773)*100)</f>
        <v>0</v>
      </c>
      <c r="BE773" s="528"/>
      <c r="BF773" s="541">
        <f>AT773+AZ773</f>
        <v>6</v>
      </c>
      <c r="BG773" s="542"/>
      <c r="BH773" s="545">
        <f>AV773+BB773</f>
        <v>3</v>
      </c>
      <c r="BI773" s="546"/>
      <c r="BJ773" s="527">
        <f>IF(BF773=0,0,(BH773/BF773)*100)</f>
        <v>50</v>
      </c>
      <c r="BK773" s="528"/>
      <c r="BL773" s="549">
        <f>(AD773*2)+(AJ773*2)+(AP773*3)+BB773</f>
        <v>7</v>
      </c>
      <c r="BM773" s="550"/>
      <c r="BN773" s="551"/>
      <c r="BO773" s="501"/>
      <c r="BP773" s="501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06"/>
      <c r="C774" s="503" t="str">
        <f>IF(ROSTER!D$14="","",ROSTER!D$14)</f>
        <v>Albiero</v>
      </c>
      <c r="D774" s="504"/>
      <c r="E774" s="510"/>
      <c r="F774" s="512"/>
      <c r="G774" s="514"/>
      <c r="H774" s="517"/>
      <c r="I774" s="518"/>
      <c r="J774" s="521"/>
      <c r="K774" s="522"/>
      <c r="L774" s="525"/>
      <c r="M774" s="526"/>
      <c r="N774" s="539" t="s">
        <v>14</v>
      </c>
      <c r="O774" s="540"/>
      <c r="P774" s="521"/>
      <c r="Q774" s="522"/>
      <c r="R774" s="525"/>
      <c r="S774" s="526"/>
      <c r="T774" s="529"/>
      <c r="U774" s="530"/>
      <c r="V774" s="532"/>
      <c r="W774" s="518"/>
      <c r="X774" s="521"/>
      <c r="Y774" s="518"/>
      <c r="Z774" s="521"/>
      <c r="AA774" s="518"/>
      <c r="AB774" s="521"/>
      <c r="AC774" s="522"/>
      <c r="AD774" s="525"/>
      <c r="AE774" s="526"/>
      <c r="AF774" s="535"/>
      <c r="AG774" s="536"/>
      <c r="AH774" s="521"/>
      <c r="AI774" s="522"/>
      <c r="AJ774" s="525"/>
      <c r="AK774" s="526"/>
      <c r="AL774" s="529"/>
      <c r="AM774" s="530"/>
      <c r="AN774" s="521"/>
      <c r="AO774" s="522"/>
      <c r="AP774" s="525"/>
      <c r="AQ774" s="526"/>
      <c r="AR774" s="529"/>
      <c r="AS774" s="530"/>
      <c r="AT774" s="543"/>
      <c r="AU774" s="544"/>
      <c r="AV774" s="547"/>
      <c r="AW774" s="548"/>
      <c r="AX774" s="529"/>
      <c r="AY774" s="530"/>
      <c r="AZ774" s="521"/>
      <c r="BA774" s="522"/>
      <c r="BB774" s="525"/>
      <c r="BC774" s="526"/>
      <c r="BD774" s="529"/>
      <c r="BE774" s="530"/>
      <c r="BF774" s="543"/>
      <c r="BG774" s="544"/>
      <c r="BH774" s="547"/>
      <c r="BI774" s="548"/>
      <c r="BJ774" s="529"/>
      <c r="BK774" s="530"/>
      <c r="BL774" s="552"/>
      <c r="BM774" s="553"/>
      <c r="BN774" s="554"/>
      <c r="BO774" s="502"/>
      <c r="BP774" s="502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05" t="str">
        <f>IF(ROSTER!B16="","",ROSTER!B16)</f>
        <v>10</v>
      </c>
      <c r="C775" s="507" t="str">
        <f>IF(ROSTER!C$16="","",ROSTER!C$16)</f>
        <v>Tegan</v>
      </c>
      <c r="D775" s="508"/>
      <c r="E775" s="509"/>
      <c r="F775" s="511">
        <f>IF(E775="y",1,IF(E775="S",1,0))</f>
        <v>0</v>
      </c>
      <c r="G775" s="513">
        <f>IF(E775="S",1,0)</f>
        <v>0</v>
      </c>
      <c r="H775" s="515"/>
      <c r="I775" s="516"/>
      <c r="J775" s="519">
        <v>3</v>
      </c>
      <c r="K775" s="520"/>
      <c r="L775" s="523">
        <v>2</v>
      </c>
      <c r="M775" s="524"/>
      <c r="N775" s="537">
        <f>L775+J775</f>
        <v>5</v>
      </c>
      <c r="O775" s="538"/>
      <c r="P775" s="519">
        <v>1</v>
      </c>
      <c r="Q775" s="520"/>
      <c r="R775" s="523"/>
      <c r="S775" s="524"/>
      <c r="T775" s="527">
        <f t="shared" ref="T775" si="687">R775-P775</f>
        <v>-1</v>
      </c>
      <c r="U775" s="528"/>
      <c r="V775" s="531"/>
      <c r="W775" s="516"/>
      <c r="X775" s="519">
        <v>6</v>
      </c>
      <c r="Y775" s="516"/>
      <c r="Z775" s="519"/>
      <c r="AA775" s="516"/>
      <c r="AB775" s="519"/>
      <c r="AC775" s="520"/>
      <c r="AD775" s="523"/>
      <c r="AE775" s="524"/>
      <c r="AF775" s="533">
        <f>IF(AB775=0,0,(AD775/AB775)*100)</f>
        <v>0</v>
      </c>
      <c r="AG775" s="534"/>
      <c r="AH775" s="519">
        <v>7</v>
      </c>
      <c r="AI775" s="520"/>
      <c r="AJ775" s="523">
        <v>5</v>
      </c>
      <c r="AK775" s="524"/>
      <c r="AL775" s="527">
        <f>IF(AH775=0,0,(AJ775/AH775)*100)</f>
        <v>71.428571428571431</v>
      </c>
      <c r="AM775" s="528"/>
      <c r="AN775" s="519">
        <v>5</v>
      </c>
      <c r="AO775" s="520"/>
      <c r="AP775" s="523">
        <v>2</v>
      </c>
      <c r="AQ775" s="524"/>
      <c r="AR775" s="527">
        <f>IF(AN775=0,0,(AP775/AN775)*100)</f>
        <v>40</v>
      </c>
      <c r="AS775" s="528"/>
      <c r="AT775" s="541">
        <f>AB775+AH775+AN775</f>
        <v>12</v>
      </c>
      <c r="AU775" s="542"/>
      <c r="AV775" s="545">
        <f>AD775+AJ775+AP775</f>
        <v>7</v>
      </c>
      <c r="AW775" s="546"/>
      <c r="AX775" s="527">
        <f>IF(AT775=0,0,(AV775/AT775)*100)</f>
        <v>58.333333333333336</v>
      </c>
      <c r="AY775" s="528"/>
      <c r="AZ775" s="519"/>
      <c r="BA775" s="520"/>
      <c r="BB775" s="523"/>
      <c r="BC775" s="524"/>
      <c r="BD775" s="527">
        <f>IF(AZ775=0,0,(BB775/AZ775)*100)</f>
        <v>0</v>
      </c>
      <c r="BE775" s="528"/>
      <c r="BF775" s="541">
        <f>AT775+AZ775</f>
        <v>12</v>
      </c>
      <c r="BG775" s="542"/>
      <c r="BH775" s="545">
        <f>AV775+BB775</f>
        <v>7</v>
      </c>
      <c r="BI775" s="546"/>
      <c r="BJ775" s="527">
        <f>IF(BF775=0,0,(BH775/BF775)*100)</f>
        <v>58.333333333333336</v>
      </c>
      <c r="BK775" s="528"/>
      <c r="BL775" s="549">
        <f>(AD775*2)+(AJ775*2)+(AP775*3)+BB775</f>
        <v>16</v>
      </c>
      <c r="BM775" s="550"/>
      <c r="BN775" s="551"/>
      <c r="BO775" s="501"/>
      <c r="BP775" s="501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06"/>
      <c r="C776" s="503" t="str">
        <f>IF(ROSTER!D$16="","",ROSTER!D$16)</f>
        <v>Graham</v>
      </c>
      <c r="D776" s="504"/>
      <c r="E776" s="510"/>
      <c r="F776" s="512"/>
      <c r="G776" s="514"/>
      <c r="H776" s="517"/>
      <c r="I776" s="518"/>
      <c r="J776" s="521"/>
      <c r="K776" s="522"/>
      <c r="L776" s="525"/>
      <c r="M776" s="526"/>
      <c r="N776" s="539" t="s">
        <v>14</v>
      </c>
      <c r="O776" s="540"/>
      <c r="P776" s="521"/>
      <c r="Q776" s="522"/>
      <c r="R776" s="525"/>
      <c r="S776" s="526"/>
      <c r="T776" s="529"/>
      <c r="U776" s="530"/>
      <c r="V776" s="532"/>
      <c r="W776" s="518"/>
      <c r="X776" s="521"/>
      <c r="Y776" s="518"/>
      <c r="Z776" s="521"/>
      <c r="AA776" s="518"/>
      <c r="AB776" s="521"/>
      <c r="AC776" s="522"/>
      <c r="AD776" s="525"/>
      <c r="AE776" s="526"/>
      <c r="AF776" s="535"/>
      <c r="AG776" s="536"/>
      <c r="AH776" s="521"/>
      <c r="AI776" s="522"/>
      <c r="AJ776" s="525"/>
      <c r="AK776" s="526"/>
      <c r="AL776" s="529"/>
      <c r="AM776" s="530"/>
      <c r="AN776" s="521"/>
      <c r="AO776" s="522"/>
      <c r="AP776" s="525"/>
      <c r="AQ776" s="526"/>
      <c r="AR776" s="529"/>
      <c r="AS776" s="530"/>
      <c r="AT776" s="543"/>
      <c r="AU776" s="544"/>
      <c r="AV776" s="547"/>
      <c r="AW776" s="548"/>
      <c r="AX776" s="529"/>
      <c r="AY776" s="530"/>
      <c r="AZ776" s="521"/>
      <c r="BA776" s="522"/>
      <c r="BB776" s="525"/>
      <c r="BC776" s="526"/>
      <c r="BD776" s="529"/>
      <c r="BE776" s="530"/>
      <c r="BF776" s="543"/>
      <c r="BG776" s="544"/>
      <c r="BH776" s="547"/>
      <c r="BI776" s="548"/>
      <c r="BJ776" s="529"/>
      <c r="BK776" s="530"/>
      <c r="BL776" s="552"/>
      <c r="BM776" s="553"/>
      <c r="BN776" s="554"/>
      <c r="BO776" s="502"/>
      <c r="BP776" s="502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05" t="str">
        <f>IF(ROSTER!B18="","",ROSTER!B18)</f>
        <v>11</v>
      </c>
      <c r="C777" s="507" t="str">
        <f>IF(ROSTER!C$18="","",ROSTER!C$18)</f>
        <v>Kaylee</v>
      </c>
      <c r="D777" s="508"/>
      <c r="E777" s="509"/>
      <c r="F777" s="511">
        <f>IF(E777="y",1,IF(E777="S",1,0))</f>
        <v>0</v>
      </c>
      <c r="G777" s="513">
        <f>IF(E777="S",1,0)</f>
        <v>0</v>
      </c>
      <c r="H777" s="515"/>
      <c r="I777" s="516"/>
      <c r="J777" s="519">
        <v>2</v>
      </c>
      <c r="K777" s="520"/>
      <c r="L777" s="523"/>
      <c r="M777" s="524"/>
      <c r="N777" s="537">
        <f>L777+J777</f>
        <v>2</v>
      </c>
      <c r="O777" s="538"/>
      <c r="P777" s="519">
        <v>1</v>
      </c>
      <c r="Q777" s="520"/>
      <c r="R777" s="523">
        <v>2</v>
      </c>
      <c r="S777" s="524"/>
      <c r="T777" s="527">
        <f t="shared" ref="T777" si="688">R777-P777</f>
        <v>1</v>
      </c>
      <c r="U777" s="528"/>
      <c r="V777" s="531"/>
      <c r="W777" s="516"/>
      <c r="X777" s="519">
        <v>7</v>
      </c>
      <c r="Y777" s="516"/>
      <c r="Z777" s="519"/>
      <c r="AA777" s="516"/>
      <c r="AB777" s="519"/>
      <c r="AC777" s="520"/>
      <c r="AD777" s="523"/>
      <c r="AE777" s="524"/>
      <c r="AF777" s="533">
        <f>IF(AB777=0,0,(AD777/AB777)*100)</f>
        <v>0</v>
      </c>
      <c r="AG777" s="534"/>
      <c r="AH777" s="519">
        <v>2</v>
      </c>
      <c r="AI777" s="520"/>
      <c r="AJ777" s="523">
        <v>0</v>
      </c>
      <c r="AK777" s="524"/>
      <c r="AL777" s="527">
        <f>IF(AH777=0,0,(AJ777/AH777)*100)</f>
        <v>0</v>
      </c>
      <c r="AM777" s="528"/>
      <c r="AN777" s="519">
        <v>7</v>
      </c>
      <c r="AO777" s="520"/>
      <c r="AP777" s="523">
        <v>2</v>
      </c>
      <c r="AQ777" s="524"/>
      <c r="AR777" s="527">
        <f>IF(AN777=0,0,(AP777/AN777)*100)</f>
        <v>28.571428571428569</v>
      </c>
      <c r="AS777" s="528"/>
      <c r="AT777" s="541">
        <f>AB777+AH777+AN777</f>
        <v>9</v>
      </c>
      <c r="AU777" s="542"/>
      <c r="AV777" s="545">
        <f>AD777+AJ777+AP777</f>
        <v>2</v>
      </c>
      <c r="AW777" s="546"/>
      <c r="AX777" s="527">
        <f>IF(AT777=0,0,(AV777/AT777)*100)</f>
        <v>22.222222222222221</v>
      </c>
      <c r="AY777" s="528"/>
      <c r="AZ777" s="519"/>
      <c r="BA777" s="520"/>
      <c r="BB777" s="523"/>
      <c r="BC777" s="524"/>
      <c r="BD777" s="527">
        <f>IF(AZ777=0,0,(BB777/AZ777)*100)</f>
        <v>0</v>
      </c>
      <c r="BE777" s="528"/>
      <c r="BF777" s="541">
        <f>AT777+AZ777</f>
        <v>9</v>
      </c>
      <c r="BG777" s="542"/>
      <c r="BH777" s="545">
        <f>AV777+BB777</f>
        <v>2</v>
      </c>
      <c r="BI777" s="546"/>
      <c r="BJ777" s="527">
        <f>IF(BF777=0,0,(BH777/BF777)*100)</f>
        <v>22.222222222222221</v>
      </c>
      <c r="BK777" s="528"/>
      <c r="BL777" s="549">
        <f>(AD777*2)+(AJ777*2)+(AP777*3)+BB777</f>
        <v>6</v>
      </c>
      <c r="BM777" s="550"/>
      <c r="BN777" s="551"/>
      <c r="BO777" s="501"/>
      <c r="BP777" s="501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06"/>
      <c r="C778" s="503" t="str">
        <f>IF(ROSTER!D$18="","",ROSTER!D$18)</f>
        <v>Smiler</v>
      </c>
      <c r="D778" s="504"/>
      <c r="E778" s="510"/>
      <c r="F778" s="512"/>
      <c r="G778" s="514"/>
      <c r="H778" s="517"/>
      <c r="I778" s="518"/>
      <c r="J778" s="521"/>
      <c r="K778" s="522"/>
      <c r="L778" s="525"/>
      <c r="M778" s="526"/>
      <c r="N778" s="539"/>
      <c r="O778" s="540"/>
      <c r="P778" s="521"/>
      <c r="Q778" s="522"/>
      <c r="R778" s="525"/>
      <c r="S778" s="526"/>
      <c r="T778" s="529"/>
      <c r="U778" s="530"/>
      <c r="V778" s="532"/>
      <c r="W778" s="518"/>
      <c r="X778" s="521"/>
      <c r="Y778" s="518"/>
      <c r="Z778" s="521"/>
      <c r="AA778" s="518"/>
      <c r="AB778" s="521"/>
      <c r="AC778" s="522"/>
      <c r="AD778" s="525"/>
      <c r="AE778" s="526"/>
      <c r="AF778" s="535"/>
      <c r="AG778" s="536"/>
      <c r="AH778" s="521"/>
      <c r="AI778" s="522"/>
      <c r="AJ778" s="525"/>
      <c r="AK778" s="526"/>
      <c r="AL778" s="529"/>
      <c r="AM778" s="530"/>
      <c r="AN778" s="521"/>
      <c r="AO778" s="522"/>
      <c r="AP778" s="525"/>
      <c r="AQ778" s="526"/>
      <c r="AR778" s="529"/>
      <c r="AS778" s="530"/>
      <c r="AT778" s="543"/>
      <c r="AU778" s="544"/>
      <c r="AV778" s="547"/>
      <c r="AW778" s="548"/>
      <c r="AX778" s="529"/>
      <c r="AY778" s="530"/>
      <c r="AZ778" s="521"/>
      <c r="BA778" s="522"/>
      <c r="BB778" s="525"/>
      <c r="BC778" s="526"/>
      <c r="BD778" s="529"/>
      <c r="BE778" s="530"/>
      <c r="BF778" s="543"/>
      <c r="BG778" s="544"/>
      <c r="BH778" s="547"/>
      <c r="BI778" s="548"/>
      <c r="BJ778" s="529"/>
      <c r="BK778" s="530"/>
      <c r="BL778" s="552"/>
      <c r="BM778" s="553"/>
      <c r="BN778" s="554"/>
      <c r="BO778" s="502"/>
      <c r="BP778" s="502"/>
      <c r="BQ778" s="54"/>
      <c r="BR778" s="54"/>
      <c r="BS778" s="54"/>
    </row>
    <row r="779" spans="1:71" ht="21.75" customHeight="1" x14ac:dyDescent="0.2">
      <c r="A779" s="54"/>
      <c r="B779" s="505" t="str">
        <f>IF(ROSTER!B20="","",ROSTER!B20)</f>
        <v>12</v>
      </c>
      <c r="C779" s="507" t="str">
        <f>IF(ROSTER!C$20="","",ROSTER!C$20)</f>
        <v>Lauren</v>
      </c>
      <c r="D779" s="508"/>
      <c r="E779" s="509"/>
      <c r="F779" s="511">
        <f>IF(E779="y",1,IF(E779="S",1,0))</f>
        <v>0</v>
      </c>
      <c r="G779" s="513">
        <f>IF(E779="S",1,0)</f>
        <v>0</v>
      </c>
      <c r="H779" s="515"/>
      <c r="I779" s="516"/>
      <c r="J779" s="519">
        <v>14</v>
      </c>
      <c r="K779" s="520"/>
      <c r="L779" s="523">
        <v>3</v>
      </c>
      <c r="M779" s="524"/>
      <c r="N779" s="537">
        <f>L779+J779</f>
        <v>17</v>
      </c>
      <c r="O779" s="538"/>
      <c r="P779" s="519">
        <v>3</v>
      </c>
      <c r="Q779" s="520"/>
      <c r="R779" s="523">
        <v>1</v>
      </c>
      <c r="S779" s="524"/>
      <c r="T779" s="527">
        <f t="shared" ref="T779" si="689">R779-P779</f>
        <v>-2</v>
      </c>
      <c r="U779" s="528"/>
      <c r="V779" s="531"/>
      <c r="W779" s="516"/>
      <c r="X779" s="519">
        <v>2</v>
      </c>
      <c r="Y779" s="516"/>
      <c r="Z779" s="519"/>
      <c r="AA779" s="516"/>
      <c r="AB779" s="519"/>
      <c r="AC779" s="520"/>
      <c r="AD779" s="523"/>
      <c r="AE779" s="524"/>
      <c r="AF779" s="533">
        <f>IF(AB779=0,0,(AD779/AB779)*100)</f>
        <v>0</v>
      </c>
      <c r="AG779" s="534"/>
      <c r="AH779" s="519">
        <v>7</v>
      </c>
      <c r="AI779" s="520"/>
      <c r="AJ779" s="523">
        <v>4</v>
      </c>
      <c r="AK779" s="524"/>
      <c r="AL779" s="527">
        <f>IF(AH779=0,0,(AJ779/AH779)*100)</f>
        <v>57.142857142857139</v>
      </c>
      <c r="AM779" s="528"/>
      <c r="AN779" s="519">
        <v>1</v>
      </c>
      <c r="AO779" s="520"/>
      <c r="AP779" s="523">
        <v>1</v>
      </c>
      <c r="AQ779" s="524"/>
      <c r="AR779" s="527">
        <f>IF(AN779=0,0,(AP779/AN779)*100)</f>
        <v>100</v>
      </c>
      <c r="AS779" s="528"/>
      <c r="AT779" s="541">
        <f>AB779+AH779+AN779</f>
        <v>8</v>
      </c>
      <c r="AU779" s="542"/>
      <c r="AV779" s="545">
        <f>AD779+AJ779+AP779</f>
        <v>5</v>
      </c>
      <c r="AW779" s="546"/>
      <c r="AX779" s="527">
        <f>IF(AT779=0,0,(AV779/AT779)*100)</f>
        <v>62.5</v>
      </c>
      <c r="AY779" s="528"/>
      <c r="AZ779" s="519"/>
      <c r="BA779" s="520"/>
      <c r="BB779" s="523"/>
      <c r="BC779" s="524"/>
      <c r="BD779" s="527">
        <f>IF(AZ779=0,0,(BB779/AZ779)*100)</f>
        <v>0</v>
      </c>
      <c r="BE779" s="528"/>
      <c r="BF779" s="541">
        <f>AT779+AZ779</f>
        <v>8</v>
      </c>
      <c r="BG779" s="542"/>
      <c r="BH779" s="545">
        <f>AV779+BB779</f>
        <v>5</v>
      </c>
      <c r="BI779" s="546"/>
      <c r="BJ779" s="527">
        <f>IF(BF779=0,0,(BH779/BF779)*100)</f>
        <v>62.5</v>
      </c>
      <c r="BK779" s="528"/>
      <c r="BL779" s="549">
        <f>(AD779*2)+(AJ779*2)+(AP779*3)+BB779</f>
        <v>11</v>
      </c>
      <c r="BM779" s="550"/>
      <c r="BN779" s="551"/>
      <c r="BO779" s="501"/>
      <c r="BP779" s="501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06"/>
      <c r="C780" s="503" t="str">
        <f>IF(ROSTER!D$20="","",ROSTER!D$20)</f>
        <v>Gustin</v>
      </c>
      <c r="D780" s="504"/>
      <c r="E780" s="510"/>
      <c r="F780" s="512"/>
      <c r="G780" s="514"/>
      <c r="H780" s="517"/>
      <c r="I780" s="518"/>
      <c r="J780" s="521"/>
      <c r="K780" s="522"/>
      <c r="L780" s="525"/>
      <c r="M780" s="526"/>
      <c r="N780" s="539" t="s">
        <v>14</v>
      </c>
      <c r="O780" s="540"/>
      <c r="P780" s="521"/>
      <c r="Q780" s="522"/>
      <c r="R780" s="525"/>
      <c r="S780" s="526"/>
      <c r="T780" s="529"/>
      <c r="U780" s="530"/>
      <c r="V780" s="532"/>
      <c r="W780" s="518"/>
      <c r="X780" s="521"/>
      <c r="Y780" s="518"/>
      <c r="Z780" s="521"/>
      <c r="AA780" s="518"/>
      <c r="AB780" s="521"/>
      <c r="AC780" s="522"/>
      <c r="AD780" s="525"/>
      <c r="AE780" s="526"/>
      <c r="AF780" s="535"/>
      <c r="AG780" s="536"/>
      <c r="AH780" s="521"/>
      <c r="AI780" s="522"/>
      <c r="AJ780" s="525"/>
      <c r="AK780" s="526"/>
      <c r="AL780" s="529"/>
      <c r="AM780" s="530"/>
      <c r="AN780" s="521"/>
      <c r="AO780" s="522"/>
      <c r="AP780" s="525"/>
      <c r="AQ780" s="526"/>
      <c r="AR780" s="529"/>
      <c r="AS780" s="530"/>
      <c r="AT780" s="543"/>
      <c r="AU780" s="544"/>
      <c r="AV780" s="547"/>
      <c r="AW780" s="548"/>
      <c r="AX780" s="529"/>
      <c r="AY780" s="530"/>
      <c r="AZ780" s="521"/>
      <c r="BA780" s="522"/>
      <c r="BB780" s="525"/>
      <c r="BC780" s="526"/>
      <c r="BD780" s="529"/>
      <c r="BE780" s="530"/>
      <c r="BF780" s="543"/>
      <c r="BG780" s="544"/>
      <c r="BH780" s="547"/>
      <c r="BI780" s="548"/>
      <c r="BJ780" s="529"/>
      <c r="BK780" s="530"/>
      <c r="BL780" s="552"/>
      <c r="BM780" s="553"/>
      <c r="BN780" s="554"/>
      <c r="BO780" s="502"/>
      <c r="BP780" s="502"/>
      <c r="BQ780" s="54"/>
      <c r="BR780" s="54"/>
      <c r="BS780" s="54"/>
    </row>
    <row r="781" spans="1:71" ht="21.75" customHeight="1" x14ac:dyDescent="0.2">
      <c r="A781" s="54"/>
      <c r="B781" s="505" t="str">
        <f>IF(ROSTER!B22="","",ROSTER!B22)</f>
        <v>13</v>
      </c>
      <c r="C781" s="507" t="str">
        <f>IF(ROSTER!C$22="","",ROSTER!C$22)</f>
        <v>Paisley</v>
      </c>
      <c r="D781" s="508"/>
      <c r="E781" s="509"/>
      <c r="F781" s="511">
        <f>IF(E781="y",1,IF(E781="S",1,0))</f>
        <v>0</v>
      </c>
      <c r="G781" s="513">
        <f>IF(E781="S",1,0)</f>
        <v>0</v>
      </c>
      <c r="H781" s="515"/>
      <c r="I781" s="516"/>
      <c r="J781" s="519">
        <v>1</v>
      </c>
      <c r="K781" s="520"/>
      <c r="L781" s="523"/>
      <c r="M781" s="524"/>
      <c r="N781" s="537">
        <f>L781+J781</f>
        <v>1</v>
      </c>
      <c r="O781" s="538"/>
      <c r="P781" s="519">
        <v>2</v>
      </c>
      <c r="Q781" s="520"/>
      <c r="R781" s="523">
        <v>1</v>
      </c>
      <c r="S781" s="524"/>
      <c r="T781" s="527">
        <f t="shared" ref="T781" si="690">R781-P781</f>
        <v>-1</v>
      </c>
      <c r="U781" s="528"/>
      <c r="V781" s="531"/>
      <c r="W781" s="516"/>
      <c r="X781" s="519">
        <v>3</v>
      </c>
      <c r="Y781" s="516"/>
      <c r="Z781" s="519"/>
      <c r="AA781" s="516"/>
      <c r="AB781" s="519"/>
      <c r="AC781" s="520"/>
      <c r="AD781" s="523"/>
      <c r="AE781" s="524"/>
      <c r="AF781" s="533">
        <f>IF(AB781=0,0,(AD781/AB781)*100)</f>
        <v>0</v>
      </c>
      <c r="AG781" s="534"/>
      <c r="AH781" s="519">
        <v>12</v>
      </c>
      <c r="AI781" s="520"/>
      <c r="AJ781" s="523">
        <v>9</v>
      </c>
      <c r="AK781" s="524"/>
      <c r="AL781" s="527">
        <f>IF(AH781=0,0,(AJ781/AH781)*100)</f>
        <v>75</v>
      </c>
      <c r="AM781" s="528"/>
      <c r="AN781" s="519">
        <v>6</v>
      </c>
      <c r="AO781" s="520"/>
      <c r="AP781" s="523">
        <v>3</v>
      </c>
      <c r="AQ781" s="524"/>
      <c r="AR781" s="527">
        <f>IF(AN781=0,0,(AP781/AN781)*100)</f>
        <v>50</v>
      </c>
      <c r="AS781" s="528"/>
      <c r="AT781" s="541">
        <f>AB781+AH781+AN781</f>
        <v>18</v>
      </c>
      <c r="AU781" s="542"/>
      <c r="AV781" s="545">
        <f>AD781+AJ781+AP781</f>
        <v>12</v>
      </c>
      <c r="AW781" s="546"/>
      <c r="AX781" s="527">
        <f>IF(AT781=0,0,(AV781/AT781)*100)</f>
        <v>66.666666666666657</v>
      </c>
      <c r="AY781" s="528"/>
      <c r="AZ781" s="519"/>
      <c r="BA781" s="520"/>
      <c r="BB781" s="523"/>
      <c r="BC781" s="524"/>
      <c r="BD781" s="527">
        <f>IF(AZ781=0,0,(BB781/AZ781)*100)</f>
        <v>0</v>
      </c>
      <c r="BE781" s="528"/>
      <c r="BF781" s="541">
        <f>AT781+AZ781</f>
        <v>18</v>
      </c>
      <c r="BG781" s="542"/>
      <c r="BH781" s="545">
        <f>AV781+BB781</f>
        <v>12</v>
      </c>
      <c r="BI781" s="546"/>
      <c r="BJ781" s="527">
        <f>IF(BF781=0,0,(BH781/BF781)*100)</f>
        <v>66.666666666666657</v>
      </c>
      <c r="BK781" s="528"/>
      <c r="BL781" s="549">
        <f>(AD781*2)+(AJ781*2)+(AP781*3)+BB781</f>
        <v>27</v>
      </c>
      <c r="BM781" s="550"/>
      <c r="BN781" s="551"/>
      <c r="BO781" s="501"/>
      <c r="BP781" s="501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06"/>
      <c r="C782" s="503" t="str">
        <f>IF(ROSTER!D$22="","",ROSTER!D$22)</f>
        <v>Harding</v>
      </c>
      <c r="D782" s="504"/>
      <c r="E782" s="510"/>
      <c r="F782" s="512"/>
      <c r="G782" s="514"/>
      <c r="H782" s="517"/>
      <c r="I782" s="518"/>
      <c r="J782" s="521"/>
      <c r="K782" s="522"/>
      <c r="L782" s="525"/>
      <c r="M782" s="526"/>
      <c r="N782" s="539" t="s">
        <v>14</v>
      </c>
      <c r="O782" s="540"/>
      <c r="P782" s="521"/>
      <c r="Q782" s="522"/>
      <c r="R782" s="525"/>
      <c r="S782" s="526"/>
      <c r="T782" s="529"/>
      <c r="U782" s="530"/>
      <c r="V782" s="532"/>
      <c r="W782" s="518"/>
      <c r="X782" s="521"/>
      <c r="Y782" s="518"/>
      <c r="Z782" s="521"/>
      <c r="AA782" s="518"/>
      <c r="AB782" s="521"/>
      <c r="AC782" s="522"/>
      <c r="AD782" s="525"/>
      <c r="AE782" s="526"/>
      <c r="AF782" s="535"/>
      <c r="AG782" s="536"/>
      <c r="AH782" s="521"/>
      <c r="AI782" s="522"/>
      <c r="AJ782" s="525"/>
      <c r="AK782" s="526"/>
      <c r="AL782" s="529"/>
      <c r="AM782" s="530"/>
      <c r="AN782" s="521"/>
      <c r="AO782" s="522"/>
      <c r="AP782" s="525"/>
      <c r="AQ782" s="526"/>
      <c r="AR782" s="529"/>
      <c r="AS782" s="530"/>
      <c r="AT782" s="543"/>
      <c r="AU782" s="544"/>
      <c r="AV782" s="547"/>
      <c r="AW782" s="548"/>
      <c r="AX782" s="529"/>
      <c r="AY782" s="530"/>
      <c r="AZ782" s="521"/>
      <c r="BA782" s="522"/>
      <c r="BB782" s="525"/>
      <c r="BC782" s="526"/>
      <c r="BD782" s="529"/>
      <c r="BE782" s="530"/>
      <c r="BF782" s="543"/>
      <c r="BG782" s="544"/>
      <c r="BH782" s="547"/>
      <c r="BI782" s="548"/>
      <c r="BJ782" s="529"/>
      <c r="BK782" s="530"/>
      <c r="BL782" s="552"/>
      <c r="BM782" s="553"/>
      <c r="BN782" s="554"/>
      <c r="BO782" s="502"/>
      <c r="BP782" s="502"/>
      <c r="BQ782" s="54"/>
      <c r="BR782" s="54"/>
      <c r="BS782" s="54"/>
    </row>
    <row r="783" spans="1:71" ht="21.75" customHeight="1" x14ac:dyDescent="0.2">
      <c r="A783" s="54"/>
      <c r="B783" s="505" t="str">
        <f>IF(ROSTER!B24="","",ROSTER!B24)</f>
        <v>22</v>
      </c>
      <c r="C783" s="507" t="str">
        <f>IF(ROSTER!C$24="","",ROSTER!C$24)</f>
        <v>Sara</v>
      </c>
      <c r="D783" s="508"/>
      <c r="E783" s="509"/>
      <c r="F783" s="511">
        <f>IF(E783="y",1,IF(E783="S",1,0))</f>
        <v>0</v>
      </c>
      <c r="G783" s="513">
        <f>IF(E783="S",1,0)</f>
        <v>0</v>
      </c>
      <c r="H783" s="515"/>
      <c r="I783" s="516"/>
      <c r="J783" s="519">
        <v>6</v>
      </c>
      <c r="K783" s="520"/>
      <c r="L783" s="523"/>
      <c r="M783" s="524"/>
      <c r="N783" s="537">
        <f>L783+J783</f>
        <v>6</v>
      </c>
      <c r="O783" s="538"/>
      <c r="P783" s="519"/>
      <c r="Q783" s="520"/>
      <c r="R783" s="523"/>
      <c r="S783" s="524"/>
      <c r="T783" s="527">
        <f t="shared" ref="T783" si="691">R783-P783</f>
        <v>0</v>
      </c>
      <c r="U783" s="528"/>
      <c r="V783" s="531">
        <v>2</v>
      </c>
      <c r="W783" s="516"/>
      <c r="X783" s="519"/>
      <c r="Y783" s="516"/>
      <c r="Z783" s="519"/>
      <c r="AA783" s="516"/>
      <c r="AB783" s="519"/>
      <c r="AC783" s="520"/>
      <c r="AD783" s="523"/>
      <c r="AE783" s="524"/>
      <c r="AF783" s="533">
        <f>IF(AB783=0,0,(AD783/AB783)*100)</f>
        <v>0</v>
      </c>
      <c r="AG783" s="534"/>
      <c r="AH783" s="519">
        <v>8</v>
      </c>
      <c r="AI783" s="520"/>
      <c r="AJ783" s="523">
        <v>7</v>
      </c>
      <c r="AK783" s="524"/>
      <c r="AL783" s="527">
        <f>IF(AH783=0,0,(AJ783/AH783)*100)</f>
        <v>87.5</v>
      </c>
      <c r="AM783" s="528"/>
      <c r="AN783" s="519"/>
      <c r="AO783" s="520"/>
      <c r="AP783" s="523"/>
      <c r="AQ783" s="524"/>
      <c r="AR783" s="527">
        <f>IF(AN783=0,0,(AP783/AN783)*100)</f>
        <v>0</v>
      </c>
      <c r="AS783" s="528"/>
      <c r="AT783" s="541">
        <f>AB783+AH783+AN783</f>
        <v>8</v>
      </c>
      <c r="AU783" s="542"/>
      <c r="AV783" s="545">
        <f>AD783+AJ783+AP783</f>
        <v>7</v>
      </c>
      <c r="AW783" s="546"/>
      <c r="AX783" s="527">
        <f>IF(AT783=0,0,(AV783/AT783)*100)</f>
        <v>87.5</v>
      </c>
      <c r="AY783" s="528"/>
      <c r="AZ783" s="519"/>
      <c r="BA783" s="520"/>
      <c r="BB783" s="523"/>
      <c r="BC783" s="524"/>
      <c r="BD783" s="527">
        <f>IF(AZ783=0,0,(BB783/AZ783)*100)</f>
        <v>0</v>
      </c>
      <c r="BE783" s="528"/>
      <c r="BF783" s="541">
        <f>AT783+AZ783</f>
        <v>8</v>
      </c>
      <c r="BG783" s="542"/>
      <c r="BH783" s="545">
        <f>AV783+BB783</f>
        <v>7</v>
      </c>
      <c r="BI783" s="546"/>
      <c r="BJ783" s="527">
        <f>IF(BF783=0,0,(BH783/BF783)*100)</f>
        <v>87.5</v>
      </c>
      <c r="BK783" s="528"/>
      <c r="BL783" s="549">
        <f>(AD783*2)+(AJ783*2)+(AP783*3)+BB783</f>
        <v>14</v>
      </c>
      <c r="BM783" s="550"/>
      <c r="BN783" s="551"/>
      <c r="BO783" s="501"/>
      <c r="BP783" s="501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06"/>
      <c r="C784" s="503" t="str">
        <f>IF(ROSTER!D$24="","",ROSTER!D$24)</f>
        <v>Hamson</v>
      </c>
      <c r="D784" s="504"/>
      <c r="E784" s="510"/>
      <c r="F784" s="512"/>
      <c r="G784" s="514"/>
      <c r="H784" s="517"/>
      <c r="I784" s="518"/>
      <c r="J784" s="521"/>
      <c r="K784" s="522"/>
      <c r="L784" s="525"/>
      <c r="M784" s="526"/>
      <c r="N784" s="539" t="s">
        <v>14</v>
      </c>
      <c r="O784" s="540"/>
      <c r="P784" s="521"/>
      <c r="Q784" s="522"/>
      <c r="R784" s="525"/>
      <c r="S784" s="526"/>
      <c r="T784" s="529"/>
      <c r="U784" s="530"/>
      <c r="V784" s="532"/>
      <c r="W784" s="518"/>
      <c r="X784" s="521"/>
      <c r="Y784" s="518"/>
      <c r="Z784" s="521"/>
      <c r="AA784" s="518"/>
      <c r="AB784" s="521"/>
      <c r="AC784" s="522"/>
      <c r="AD784" s="525"/>
      <c r="AE784" s="526"/>
      <c r="AF784" s="535"/>
      <c r="AG784" s="536"/>
      <c r="AH784" s="521"/>
      <c r="AI784" s="522"/>
      <c r="AJ784" s="525"/>
      <c r="AK784" s="526"/>
      <c r="AL784" s="529"/>
      <c r="AM784" s="530"/>
      <c r="AN784" s="521"/>
      <c r="AO784" s="522"/>
      <c r="AP784" s="525"/>
      <c r="AQ784" s="526"/>
      <c r="AR784" s="529"/>
      <c r="AS784" s="530"/>
      <c r="AT784" s="543"/>
      <c r="AU784" s="544"/>
      <c r="AV784" s="547"/>
      <c r="AW784" s="548"/>
      <c r="AX784" s="529"/>
      <c r="AY784" s="530"/>
      <c r="AZ784" s="521"/>
      <c r="BA784" s="522"/>
      <c r="BB784" s="525"/>
      <c r="BC784" s="526"/>
      <c r="BD784" s="529"/>
      <c r="BE784" s="530"/>
      <c r="BF784" s="543"/>
      <c r="BG784" s="544"/>
      <c r="BH784" s="547"/>
      <c r="BI784" s="548"/>
      <c r="BJ784" s="529"/>
      <c r="BK784" s="530"/>
      <c r="BL784" s="552"/>
      <c r="BM784" s="553"/>
      <c r="BN784" s="554"/>
      <c r="BO784" s="502"/>
      <c r="BP784" s="502"/>
      <c r="BQ784" s="54"/>
      <c r="BR784" s="54"/>
      <c r="BS784" s="54"/>
    </row>
    <row r="785" spans="1:71" ht="21.75" customHeight="1" x14ac:dyDescent="0.2">
      <c r="A785" s="54"/>
      <c r="B785" s="505" t="str">
        <f>IF(ROSTER!B26="","",ROSTER!B26)</f>
        <v>30</v>
      </c>
      <c r="C785" s="507" t="str">
        <f>IF(ROSTER!C$26="","",ROSTER!C$26)</f>
        <v>Kate</v>
      </c>
      <c r="D785" s="508"/>
      <c r="E785" s="509"/>
      <c r="F785" s="511">
        <f>IF(E785="y",1,IF(E785="S",1,0))</f>
        <v>0</v>
      </c>
      <c r="G785" s="513">
        <f>IF(E785="S",1,0)</f>
        <v>0</v>
      </c>
      <c r="H785" s="515"/>
      <c r="I785" s="516"/>
      <c r="J785" s="519"/>
      <c r="K785" s="520"/>
      <c r="L785" s="523"/>
      <c r="M785" s="524"/>
      <c r="N785" s="537">
        <f>L785+J785</f>
        <v>0</v>
      </c>
      <c r="O785" s="538"/>
      <c r="P785" s="519">
        <v>2</v>
      </c>
      <c r="Q785" s="520"/>
      <c r="R785" s="523"/>
      <c r="S785" s="524"/>
      <c r="T785" s="527">
        <f t="shared" ref="T785" si="692">R785-P785</f>
        <v>-2</v>
      </c>
      <c r="U785" s="528"/>
      <c r="V785" s="531"/>
      <c r="W785" s="516"/>
      <c r="X785" s="519">
        <v>1</v>
      </c>
      <c r="Y785" s="516"/>
      <c r="Z785" s="519"/>
      <c r="AA785" s="516"/>
      <c r="AB785" s="519"/>
      <c r="AC785" s="520"/>
      <c r="AD785" s="523"/>
      <c r="AE785" s="524"/>
      <c r="AF785" s="533">
        <f>IF(AB785=0,0,(AD785/AB785)*100)</f>
        <v>0</v>
      </c>
      <c r="AG785" s="534"/>
      <c r="AH785" s="519">
        <v>2</v>
      </c>
      <c r="AI785" s="520"/>
      <c r="AJ785" s="523">
        <v>1</v>
      </c>
      <c r="AK785" s="524"/>
      <c r="AL785" s="527">
        <f>IF(AH785=0,0,(AJ785/AH785)*100)</f>
        <v>50</v>
      </c>
      <c r="AM785" s="528"/>
      <c r="AN785" s="519">
        <v>1</v>
      </c>
      <c r="AO785" s="520"/>
      <c r="AP785" s="523">
        <v>0</v>
      </c>
      <c r="AQ785" s="524"/>
      <c r="AR785" s="527">
        <f>IF(AN785=0,0,(AP785/AN785)*100)</f>
        <v>0</v>
      </c>
      <c r="AS785" s="528"/>
      <c r="AT785" s="541">
        <f>AB785+AH785+AN785</f>
        <v>3</v>
      </c>
      <c r="AU785" s="542"/>
      <c r="AV785" s="545">
        <f>AD785+AJ785+AP785</f>
        <v>1</v>
      </c>
      <c r="AW785" s="546"/>
      <c r="AX785" s="527">
        <f>IF(AT785=0,0,(AV785/AT785)*100)</f>
        <v>33.333333333333329</v>
      </c>
      <c r="AY785" s="528"/>
      <c r="AZ785" s="519"/>
      <c r="BA785" s="520"/>
      <c r="BB785" s="523"/>
      <c r="BC785" s="524"/>
      <c r="BD785" s="527">
        <f>IF(AZ785=0,0,(BB785/AZ785)*100)</f>
        <v>0</v>
      </c>
      <c r="BE785" s="528"/>
      <c r="BF785" s="541">
        <f>AT785+AZ785</f>
        <v>3</v>
      </c>
      <c r="BG785" s="542"/>
      <c r="BH785" s="545">
        <f>AV785+BB785</f>
        <v>1</v>
      </c>
      <c r="BI785" s="546"/>
      <c r="BJ785" s="527">
        <f>IF(BF785=0,0,(BH785/BF785)*100)</f>
        <v>33.333333333333329</v>
      </c>
      <c r="BK785" s="528"/>
      <c r="BL785" s="549">
        <f>(AD785*2)+(AJ785*2)+(AP785*3)+BB785</f>
        <v>2</v>
      </c>
      <c r="BM785" s="550"/>
      <c r="BN785" s="551"/>
      <c r="BO785" s="501"/>
      <c r="BP785" s="501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06"/>
      <c r="C786" s="503" t="str">
        <f>IF(ROSTER!D$26="","",ROSTER!D$26)</f>
        <v>Vorwaller</v>
      </c>
      <c r="D786" s="504"/>
      <c r="E786" s="510"/>
      <c r="F786" s="512"/>
      <c r="G786" s="514"/>
      <c r="H786" s="517"/>
      <c r="I786" s="518"/>
      <c r="J786" s="521"/>
      <c r="K786" s="522"/>
      <c r="L786" s="525"/>
      <c r="M786" s="526"/>
      <c r="N786" s="539" t="s">
        <v>14</v>
      </c>
      <c r="O786" s="540"/>
      <c r="P786" s="521"/>
      <c r="Q786" s="522"/>
      <c r="R786" s="525"/>
      <c r="S786" s="526"/>
      <c r="T786" s="529"/>
      <c r="U786" s="530"/>
      <c r="V786" s="532"/>
      <c r="W786" s="518"/>
      <c r="X786" s="521"/>
      <c r="Y786" s="518"/>
      <c r="Z786" s="521"/>
      <c r="AA786" s="518"/>
      <c r="AB786" s="521"/>
      <c r="AC786" s="522"/>
      <c r="AD786" s="525"/>
      <c r="AE786" s="526"/>
      <c r="AF786" s="535"/>
      <c r="AG786" s="536"/>
      <c r="AH786" s="521"/>
      <c r="AI786" s="522"/>
      <c r="AJ786" s="525"/>
      <c r="AK786" s="526"/>
      <c r="AL786" s="529"/>
      <c r="AM786" s="530"/>
      <c r="AN786" s="521"/>
      <c r="AO786" s="522"/>
      <c r="AP786" s="525"/>
      <c r="AQ786" s="526"/>
      <c r="AR786" s="529"/>
      <c r="AS786" s="530"/>
      <c r="AT786" s="543"/>
      <c r="AU786" s="544"/>
      <c r="AV786" s="547"/>
      <c r="AW786" s="548"/>
      <c r="AX786" s="529"/>
      <c r="AY786" s="530"/>
      <c r="AZ786" s="521"/>
      <c r="BA786" s="522"/>
      <c r="BB786" s="525"/>
      <c r="BC786" s="526"/>
      <c r="BD786" s="529"/>
      <c r="BE786" s="530"/>
      <c r="BF786" s="543"/>
      <c r="BG786" s="544"/>
      <c r="BH786" s="547"/>
      <c r="BI786" s="548"/>
      <c r="BJ786" s="529"/>
      <c r="BK786" s="530"/>
      <c r="BL786" s="552"/>
      <c r="BM786" s="553"/>
      <c r="BN786" s="554"/>
      <c r="BO786" s="502"/>
      <c r="BP786" s="502"/>
      <c r="BQ786" s="54"/>
      <c r="BR786" s="54"/>
      <c r="BS786" s="54"/>
    </row>
    <row r="787" spans="1:71" ht="21.75" customHeight="1" x14ac:dyDescent="0.2">
      <c r="A787" s="54"/>
      <c r="B787" s="505" t="str">
        <f>IF(ROSTER!B28="","",ROSTER!B28)</f>
        <v>32</v>
      </c>
      <c r="C787" s="507" t="str">
        <f>IF(ROSTER!C$28="","",ROSTER!C$28)</f>
        <v>Signe</v>
      </c>
      <c r="D787" s="508"/>
      <c r="E787" s="509"/>
      <c r="F787" s="511">
        <f>IF(E787="y",1,IF(E787="S",1,0))</f>
        <v>0</v>
      </c>
      <c r="G787" s="513">
        <f>IF(E787="S",1,0)</f>
        <v>0</v>
      </c>
      <c r="H787" s="515"/>
      <c r="I787" s="516"/>
      <c r="J787" s="519"/>
      <c r="K787" s="520"/>
      <c r="L787" s="523"/>
      <c r="M787" s="524"/>
      <c r="N787" s="537">
        <f>L787+J787</f>
        <v>0</v>
      </c>
      <c r="O787" s="538"/>
      <c r="P787" s="519"/>
      <c r="Q787" s="520"/>
      <c r="R787" s="523"/>
      <c r="S787" s="524"/>
      <c r="T787" s="527">
        <f t="shared" ref="T787" si="693">R787-P787</f>
        <v>0</v>
      </c>
      <c r="U787" s="528"/>
      <c r="V787" s="531"/>
      <c r="W787" s="516"/>
      <c r="X787" s="519"/>
      <c r="Y787" s="516"/>
      <c r="Z787" s="519"/>
      <c r="AA787" s="516"/>
      <c r="AB787" s="519"/>
      <c r="AC787" s="520"/>
      <c r="AD787" s="523"/>
      <c r="AE787" s="524"/>
      <c r="AF787" s="533">
        <f>IF(AB787=0,0,(AD787/AB787)*100)</f>
        <v>0</v>
      </c>
      <c r="AG787" s="534"/>
      <c r="AH787" s="519"/>
      <c r="AI787" s="520"/>
      <c r="AJ787" s="523"/>
      <c r="AK787" s="524"/>
      <c r="AL787" s="527">
        <f>IF(AH787=0,0,(AJ787/AH787)*100)</f>
        <v>0</v>
      </c>
      <c r="AM787" s="528"/>
      <c r="AN787" s="519"/>
      <c r="AO787" s="520"/>
      <c r="AP787" s="523"/>
      <c r="AQ787" s="524"/>
      <c r="AR787" s="527">
        <f>IF(AN787=0,0,(AP787/AN787)*100)</f>
        <v>0</v>
      </c>
      <c r="AS787" s="528"/>
      <c r="AT787" s="541">
        <f>AB787+AH787+AN787</f>
        <v>0</v>
      </c>
      <c r="AU787" s="542"/>
      <c r="AV787" s="545">
        <f>AD787+AJ787+AP787</f>
        <v>0</v>
      </c>
      <c r="AW787" s="546"/>
      <c r="AX787" s="527">
        <f>IF(AT787=0,0,(AV787/AT787)*100)</f>
        <v>0</v>
      </c>
      <c r="AY787" s="528"/>
      <c r="AZ787" s="519"/>
      <c r="BA787" s="520"/>
      <c r="BB787" s="523"/>
      <c r="BC787" s="524"/>
      <c r="BD787" s="527">
        <f>IF(AZ787=0,0,(BB787/AZ787)*100)</f>
        <v>0</v>
      </c>
      <c r="BE787" s="528"/>
      <c r="BF787" s="541">
        <f>AT787+AZ787</f>
        <v>0</v>
      </c>
      <c r="BG787" s="542"/>
      <c r="BH787" s="545">
        <f>AV787+BB787</f>
        <v>0</v>
      </c>
      <c r="BI787" s="546"/>
      <c r="BJ787" s="527">
        <f>IF(BF787=0,0,(BH787/BF787)*100)</f>
        <v>0</v>
      </c>
      <c r="BK787" s="528"/>
      <c r="BL787" s="549">
        <f>(AD787*2)+(AJ787*2)+(AP787*3)+BB787</f>
        <v>0</v>
      </c>
      <c r="BM787" s="550"/>
      <c r="BN787" s="551"/>
      <c r="BO787" s="501"/>
      <c r="BP787" s="501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06"/>
      <c r="C788" s="503" t="str">
        <f>IF(ROSTER!D$28="","",ROSTER!D$28)</f>
        <v>Glantz</v>
      </c>
      <c r="D788" s="504"/>
      <c r="E788" s="510"/>
      <c r="F788" s="512"/>
      <c r="G788" s="514"/>
      <c r="H788" s="517"/>
      <c r="I788" s="518"/>
      <c r="J788" s="521"/>
      <c r="K788" s="522"/>
      <c r="L788" s="525"/>
      <c r="M788" s="526"/>
      <c r="N788" s="539" t="s">
        <v>14</v>
      </c>
      <c r="O788" s="540"/>
      <c r="P788" s="521"/>
      <c r="Q788" s="522"/>
      <c r="R788" s="525"/>
      <c r="S788" s="526"/>
      <c r="T788" s="529"/>
      <c r="U788" s="530"/>
      <c r="V788" s="532"/>
      <c r="W788" s="518"/>
      <c r="X788" s="521"/>
      <c r="Y788" s="518"/>
      <c r="Z788" s="521"/>
      <c r="AA788" s="518"/>
      <c r="AB788" s="521"/>
      <c r="AC788" s="522"/>
      <c r="AD788" s="525"/>
      <c r="AE788" s="526"/>
      <c r="AF788" s="535"/>
      <c r="AG788" s="536"/>
      <c r="AH788" s="521"/>
      <c r="AI788" s="522"/>
      <c r="AJ788" s="525"/>
      <c r="AK788" s="526"/>
      <c r="AL788" s="529"/>
      <c r="AM788" s="530"/>
      <c r="AN788" s="521"/>
      <c r="AO788" s="522"/>
      <c r="AP788" s="525"/>
      <c r="AQ788" s="526"/>
      <c r="AR788" s="529"/>
      <c r="AS788" s="530"/>
      <c r="AT788" s="543"/>
      <c r="AU788" s="544"/>
      <c r="AV788" s="547"/>
      <c r="AW788" s="548"/>
      <c r="AX788" s="529"/>
      <c r="AY788" s="530"/>
      <c r="AZ788" s="521"/>
      <c r="BA788" s="522"/>
      <c r="BB788" s="525"/>
      <c r="BC788" s="526"/>
      <c r="BD788" s="529"/>
      <c r="BE788" s="530"/>
      <c r="BF788" s="543"/>
      <c r="BG788" s="544"/>
      <c r="BH788" s="547"/>
      <c r="BI788" s="548"/>
      <c r="BJ788" s="529"/>
      <c r="BK788" s="530"/>
      <c r="BL788" s="552"/>
      <c r="BM788" s="553"/>
      <c r="BN788" s="554"/>
      <c r="BO788" s="502"/>
      <c r="BP788" s="502"/>
      <c r="BQ788" s="54"/>
      <c r="BR788" s="54"/>
      <c r="BS788" s="54"/>
    </row>
    <row r="789" spans="1:71" ht="21.75" customHeight="1" x14ac:dyDescent="0.2">
      <c r="A789" s="54"/>
      <c r="B789" s="505" t="str">
        <f>IF(ROSTER!B30="","",ROSTER!B30)</f>
        <v>34</v>
      </c>
      <c r="C789" s="507" t="str">
        <f>IF(ROSTER!C$30="","",ROSTER!C$30)</f>
        <v/>
      </c>
      <c r="D789" s="508"/>
      <c r="E789" s="509"/>
      <c r="F789" s="511">
        <f>IF(E789="y",1,IF(E789="S",1,0))</f>
        <v>0</v>
      </c>
      <c r="G789" s="513">
        <f>IF(E789="S",1,0)</f>
        <v>0</v>
      </c>
      <c r="H789" s="515"/>
      <c r="I789" s="516"/>
      <c r="J789" s="519"/>
      <c r="K789" s="520"/>
      <c r="L789" s="523"/>
      <c r="M789" s="524"/>
      <c r="N789" s="537">
        <f>L789+J789</f>
        <v>0</v>
      </c>
      <c r="O789" s="538"/>
      <c r="P789" s="519"/>
      <c r="Q789" s="520"/>
      <c r="R789" s="523"/>
      <c r="S789" s="524"/>
      <c r="T789" s="527">
        <f t="shared" ref="T789" si="694">R789-P789</f>
        <v>0</v>
      </c>
      <c r="U789" s="528"/>
      <c r="V789" s="531"/>
      <c r="W789" s="516"/>
      <c r="X789" s="519"/>
      <c r="Y789" s="516"/>
      <c r="Z789" s="519"/>
      <c r="AA789" s="516"/>
      <c r="AB789" s="519"/>
      <c r="AC789" s="520"/>
      <c r="AD789" s="523"/>
      <c r="AE789" s="524"/>
      <c r="AF789" s="533">
        <f>IF(AB789=0,0,(AD789/AB789)*100)</f>
        <v>0</v>
      </c>
      <c r="AG789" s="534"/>
      <c r="AH789" s="519"/>
      <c r="AI789" s="520"/>
      <c r="AJ789" s="523"/>
      <c r="AK789" s="524"/>
      <c r="AL789" s="527">
        <f>IF(AH789=0,0,(AJ789/AH789)*100)</f>
        <v>0</v>
      </c>
      <c r="AM789" s="528"/>
      <c r="AN789" s="519"/>
      <c r="AO789" s="520"/>
      <c r="AP789" s="523"/>
      <c r="AQ789" s="524"/>
      <c r="AR789" s="527">
        <f>IF(AN789=0,0,(AP789/AN789)*100)</f>
        <v>0</v>
      </c>
      <c r="AS789" s="528"/>
      <c r="AT789" s="541">
        <f>AB789+AH789+AN789</f>
        <v>0</v>
      </c>
      <c r="AU789" s="542"/>
      <c r="AV789" s="545">
        <f>AD789+AJ789+AP789</f>
        <v>0</v>
      </c>
      <c r="AW789" s="546"/>
      <c r="AX789" s="527">
        <f>IF(AT789=0,0,(AV789/AT789)*100)</f>
        <v>0</v>
      </c>
      <c r="AY789" s="528"/>
      <c r="AZ789" s="519"/>
      <c r="BA789" s="520"/>
      <c r="BB789" s="523"/>
      <c r="BC789" s="524"/>
      <c r="BD789" s="527">
        <f>IF(AZ789=0,0,(BB789/AZ789)*100)</f>
        <v>0</v>
      </c>
      <c r="BE789" s="528"/>
      <c r="BF789" s="541">
        <f>AT789+AZ789</f>
        <v>0</v>
      </c>
      <c r="BG789" s="542"/>
      <c r="BH789" s="545">
        <f>AV789+BB789</f>
        <v>0</v>
      </c>
      <c r="BI789" s="546"/>
      <c r="BJ789" s="527">
        <f>IF(BF789=0,0,(BH789/BF789)*100)</f>
        <v>0</v>
      </c>
      <c r="BK789" s="528"/>
      <c r="BL789" s="549">
        <f>(AD789*2)+(AJ789*2)+(AP789*3)+BB789</f>
        <v>0</v>
      </c>
      <c r="BM789" s="550"/>
      <c r="BN789" s="551"/>
      <c r="BO789" s="501"/>
      <c r="BP789" s="501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06"/>
      <c r="C790" s="503" t="str">
        <f>IF(ROSTER!D$30="","",ROSTER!D$30)</f>
        <v/>
      </c>
      <c r="D790" s="504"/>
      <c r="E790" s="510"/>
      <c r="F790" s="512"/>
      <c r="G790" s="514"/>
      <c r="H790" s="517"/>
      <c r="I790" s="518"/>
      <c r="J790" s="521"/>
      <c r="K790" s="522"/>
      <c r="L790" s="525"/>
      <c r="M790" s="526"/>
      <c r="N790" s="539" t="s">
        <v>14</v>
      </c>
      <c r="O790" s="540"/>
      <c r="P790" s="521"/>
      <c r="Q790" s="522"/>
      <c r="R790" s="525"/>
      <c r="S790" s="526"/>
      <c r="T790" s="529"/>
      <c r="U790" s="530"/>
      <c r="V790" s="532"/>
      <c r="W790" s="518"/>
      <c r="X790" s="521"/>
      <c r="Y790" s="518"/>
      <c r="Z790" s="521"/>
      <c r="AA790" s="518"/>
      <c r="AB790" s="521"/>
      <c r="AC790" s="522"/>
      <c r="AD790" s="525"/>
      <c r="AE790" s="526"/>
      <c r="AF790" s="535"/>
      <c r="AG790" s="536"/>
      <c r="AH790" s="521"/>
      <c r="AI790" s="522"/>
      <c r="AJ790" s="525"/>
      <c r="AK790" s="526"/>
      <c r="AL790" s="529"/>
      <c r="AM790" s="530"/>
      <c r="AN790" s="521"/>
      <c r="AO790" s="522"/>
      <c r="AP790" s="525"/>
      <c r="AQ790" s="526"/>
      <c r="AR790" s="529"/>
      <c r="AS790" s="530"/>
      <c r="AT790" s="543"/>
      <c r="AU790" s="544"/>
      <c r="AV790" s="547"/>
      <c r="AW790" s="548"/>
      <c r="AX790" s="529"/>
      <c r="AY790" s="530"/>
      <c r="AZ790" s="521"/>
      <c r="BA790" s="522"/>
      <c r="BB790" s="525"/>
      <c r="BC790" s="526"/>
      <c r="BD790" s="529"/>
      <c r="BE790" s="530"/>
      <c r="BF790" s="543"/>
      <c r="BG790" s="544"/>
      <c r="BH790" s="547"/>
      <c r="BI790" s="548"/>
      <c r="BJ790" s="529"/>
      <c r="BK790" s="530"/>
      <c r="BL790" s="552"/>
      <c r="BM790" s="553"/>
      <c r="BN790" s="554"/>
      <c r="BO790" s="502"/>
      <c r="BP790" s="502"/>
      <c r="BQ790" s="54"/>
      <c r="BR790" s="54"/>
      <c r="BS790" s="54"/>
    </row>
    <row r="791" spans="1:71" ht="21.75" customHeight="1" x14ac:dyDescent="0.2">
      <c r="A791" s="54"/>
      <c r="B791" s="505" t="str">
        <f>IF(ROSTER!B32="","",ROSTER!B32)</f>
        <v>42</v>
      </c>
      <c r="C791" s="507" t="str">
        <f>IF(ROSTER!C$32="","",ROSTER!C$32)</f>
        <v/>
      </c>
      <c r="D791" s="508"/>
      <c r="E791" s="509"/>
      <c r="F791" s="511">
        <f>IF(E791="y",1,IF(E791="S",1,0))</f>
        <v>0</v>
      </c>
      <c r="G791" s="513">
        <f>IF(E791="S",1,0)</f>
        <v>0</v>
      </c>
      <c r="H791" s="515"/>
      <c r="I791" s="516"/>
      <c r="J791" s="519"/>
      <c r="K791" s="520"/>
      <c r="L791" s="523"/>
      <c r="M791" s="524"/>
      <c r="N791" s="537">
        <f>L791+J791</f>
        <v>0</v>
      </c>
      <c r="O791" s="538"/>
      <c r="P791" s="519"/>
      <c r="Q791" s="520"/>
      <c r="R791" s="523"/>
      <c r="S791" s="524"/>
      <c r="T791" s="527">
        <f t="shared" ref="T791" si="695">R791-P791</f>
        <v>0</v>
      </c>
      <c r="U791" s="528"/>
      <c r="V791" s="531"/>
      <c r="W791" s="516"/>
      <c r="X791" s="519"/>
      <c r="Y791" s="516"/>
      <c r="Z791" s="519"/>
      <c r="AA791" s="516"/>
      <c r="AB791" s="519"/>
      <c r="AC791" s="520"/>
      <c r="AD791" s="523"/>
      <c r="AE791" s="524"/>
      <c r="AF791" s="533">
        <f>IF(AB791=0,0,(AD791/AB791)*100)</f>
        <v>0</v>
      </c>
      <c r="AG791" s="534"/>
      <c r="AH791" s="519"/>
      <c r="AI791" s="520"/>
      <c r="AJ791" s="523"/>
      <c r="AK791" s="524"/>
      <c r="AL791" s="527">
        <f>IF(AH791=0,0,(AJ791/AH791)*100)</f>
        <v>0</v>
      </c>
      <c r="AM791" s="528"/>
      <c r="AN791" s="519"/>
      <c r="AO791" s="520"/>
      <c r="AP791" s="523"/>
      <c r="AQ791" s="524"/>
      <c r="AR791" s="527">
        <f>IF(AN791=0,0,(AP791/AN791)*100)</f>
        <v>0</v>
      </c>
      <c r="AS791" s="528"/>
      <c r="AT791" s="541">
        <f>AB791+AH791+AN791</f>
        <v>0</v>
      </c>
      <c r="AU791" s="542"/>
      <c r="AV791" s="545">
        <f>AD791+AJ791+AP791</f>
        <v>0</v>
      </c>
      <c r="AW791" s="546"/>
      <c r="AX791" s="527">
        <f>IF(AT791=0,0,(AV791/AT791)*100)</f>
        <v>0</v>
      </c>
      <c r="AY791" s="528"/>
      <c r="AZ791" s="519"/>
      <c r="BA791" s="520"/>
      <c r="BB791" s="523"/>
      <c r="BC791" s="524"/>
      <c r="BD791" s="527">
        <f>IF(AZ791=0,0,(BB791/AZ791)*100)</f>
        <v>0</v>
      </c>
      <c r="BE791" s="528"/>
      <c r="BF791" s="541">
        <f>AT791+AZ791</f>
        <v>0</v>
      </c>
      <c r="BG791" s="542"/>
      <c r="BH791" s="545">
        <f>AV791+BB791</f>
        <v>0</v>
      </c>
      <c r="BI791" s="546"/>
      <c r="BJ791" s="527">
        <f>IF(BF791=0,0,(BH791/BF791)*100)</f>
        <v>0</v>
      </c>
      <c r="BK791" s="528"/>
      <c r="BL791" s="549">
        <f>(AD791*2)+(AJ791*2)+(AP791*3)+BB791</f>
        <v>0</v>
      </c>
      <c r="BM791" s="550"/>
      <c r="BN791" s="551"/>
      <c r="BO791" s="501"/>
      <c r="BP791" s="501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06"/>
      <c r="C792" s="503" t="str">
        <f>IF(ROSTER!D$32="","",ROSTER!D$32)</f>
        <v/>
      </c>
      <c r="D792" s="504"/>
      <c r="E792" s="510"/>
      <c r="F792" s="512"/>
      <c r="G792" s="514"/>
      <c r="H792" s="517"/>
      <c r="I792" s="518"/>
      <c r="J792" s="521"/>
      <c r="K792" s="522"/>
      <c r="L792" s="525"/>
      <c r="M792" s="526"/>
      <c r="N792" s="539" t="s">
        <v>14</v>
      </c>
      <c r="O792" s="540"/>
      <c r="P792" s="521"/>
      <c r="Q792" s="522"/>
      <c r="R792" s="525"/>
      <c r="S792" s="526"/>
      <c r="T792" s="529"/>
      <c r="U792" s="530"/>
      <c r="V792" s="532"/>
      <c r="W792" s="518"/>
      <c r="X792" s="521"/>
      <c r="Y792" s="518"/>
      <c r="Z792" s="521"/>
      <c r="AA792" s="518"/>
      <c r="AB792" s="521"/>
      <c r="AC792" s="522"/>
      <c r="AD792" s="525"/>
      <c r="AE792" s="526"/>
      <c r="AF792" s="535"/>
      <c r="AG792" s="536"/>
      <c r="AH792" s="521"/>
      <c r="AI792" s="522"/>
      <c r="AJ792" s="525"/>
      <c r="AK792" s="526"/>
      <c r="AL792" s="529"/>
      <c r="AM792" s="530"/>
      <c r="AN792" s="521"/>
      <c r="AO792" s="522"/>
      <c r="AP792" s="525"/>
      <c r="AQ792" s="526"/>
      <c r="AR792" s="529"/>
      <c r="AS792" s="530"/>
      <c r="AT792" s="543"/>
      <c r="AU792" s="544"/>
      <c r="AV792" s="547"/>
      <c r="AW792" s="548"/>
      <c r="AX792" s="529"/>
      <c r="AY792" s="530"/>
      <c r="AZ792" s="521"/>
      <c r="BA792" s="522"/>
      <c r="BB792" s="525"/>
      <c r="BC792" s="526"/>
      <c r="BD792" s="529"/>
      <c r="BE792" s="530"/>
      <c r="BF792" s="543"/>
      <c r="BG792" s="544"/>
      <c r="BH792" s="547"/>
      <c r="BI792" s="548"/>
      <c r="BJ792" s="529"/>
      <c r="BK792" s="530"/>
      <c r="BL792" s="552"/>
      <c r="BM792" s="553"/>
      <c r="BN792" s="554"/>
      <c r="BO792" s="502"/>
      <c r="BP792" s="502"/>
      <c r="BQ792" s="54"/>
      <c r="BR792" s="54"/>
      <c r="BS792" s="54"/>
    </row>
    <row r="793" spans="1:71" ht="21.75" customHeight="1" x14ac:dyDescent="0.2">
      <c r="A793" s="54"/>
      <c r="B793" s="505" t="str">
        <f>IF(ROSTER!B34="","",ROSTER!B34)</f>
        <v/>
      </c>
      <c r="C793" s="507" t="str">
        <f>IF(ROSTER!C$34="","",ROSTER!C$34)</f>
        <v/>
      </c>
      <c r="D793" s="508"/>
      <c r="E793" s="509"/>
      <c r="F793" s="511">
        <f>IF(E793="y",1,IF(E793="S",1,0))</f>
        <v>0</v>
      </c>
      <c r="G793" s="513">
        <f>IF(E793="S",1,0)</f>
        <v>0</v>
      </c>
      <c r="H793" s="515"/>
      <c r="I793" s="516"/>
      <c r="J793" s="519"/>
      <c r="K793" s="520"/>
      <c r="L793" s="523"/>
      <c r="M793" s="524"/>
      <c r="N793" s="537">
        <f>L793+J793</f>
        <v>0</v>
      </c>
      <c r="O793" s="538"/>
      <c r="P793" s="519"/>
      <c r="Q793" s="520"/>
      <c r="R793" s="523"/>
      <c r="S793" s="524"/>
      <c r="T793" s="527">
        <f t="shared" ref="T793" si="696">R793-P793</f>
        <v>0</v>
      </c>
      <c r="U793" s="528"/>
      <c r="V793" s="531"/>
      <c r="W793" s="516"/>
      <c r="X793" s="519"/>
      <c r="Y793" s="516"/>
      <c r="Z793" s="519"/>
      <c r="AA793" s="516"/>
      <c r="AB793" s="519"/>
      <c r="AC793" s="520"/>
      <c r="AD793" s="523"/>
      <c r="AE793" s="524"/>
      <c r="AF793" s="533">
        <f>IF(AB793=0,0,(AD793/AB793)*100)</f>
        <v>0</v>
      </c>
      <c r="AG793" s="534"/>
      <c r="AH793" s="519"/>
      <c r="AI793" s="520"/>
      <c r="AJ793" s="523"/>
      <c r="AK793" s="524"/>
      <c r="AL793" s="527">
        <f>IF(AH793=0,0,(AJ793/AH793)*100)</f>
        <v>0</v>
      </c>
      <c r="AM793" s="528"/>
      <c r="AN793" s="519"/>
      <c r="AO793" s="520"/>
      <c r="AP793" s="523"/>
      <c r="AQ793" s="524"/>
      <c r="AR793" s="527">
        <f>IF(AN793=0,0,(AP793/AN793)*100)</f>
        <v>0</v>
      </c>
      <c r="AS793" s="528"/>
      <c r="AT793" s="541">
        <f>AB793+AH793+AN793</f>
        <v>0</v>
      </c>
      <c r="AU793" s="542"/>
      <c r="AV793" s="545">
        <f>AD793+AJ793+AP793</f>
        <v>0</v>
      </c>
      <c r="AW793" s="546"/>
      <c r="AX793" s="527">
        <f>IF(AT793=0,0,(AV793/AT793)*100)</f>
        <v>0</v>
      </c>
      <c r="AY793" s="528"/>
      <c r="AZ793" s="519"/>
      <c r="BA793" s="520"/>
      <c r="BB793" s="523"/>
      <c r="BC793" s="524"/>
      <c r="BD793" s="527">
        <f>IF(AZ793=0,0,(BB793/AZ793)*100)</f>
        <v>0</v>
      </c>
      <c r="BE793" s="528"/>
      <c r="BF793" s="541">
        <f>AT793+AZ793</f>
        <v>0</v>
      </c>
      <c r="BG793" s="542"/>
      <c r="BH793" s="545">
        <f>AV793+BB793</f>
        <v>0</v>
      </c>
      <c r="BI793" s="546"/>
      <c r="BJ793" s="527">
        <f>IF(BF793=0,0,(BH793/BF793)*100)</f>
        <v>0</v>
      </c>
      <c r="BK793" s="528"/>
      <c r="BL793" s="549">
        <f>(AD793*2)+(AJ793*2)+(AP793*3)+BB793</f>
        <v>0</v>
      </c>
      <c r="BM793" s="550"/>
      <c r="BN793" s="551"/>
      <c r="BO793" s="501"/>
      <c r="BP793" s="501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06"/>
      <c r="C794" s="503" t="str">
        <f>IF(ROSTER!D$34="","",ROSTER!D$34)</f>
        <v/>
      </c>
      <c r="D794" s="504"/>
      <c r="E794" s="510"/>
      <c r="F794" s="512"/>
      <c r="G794" s="514"/>
      <c r="H794" s="517"/>
      <c r="I794" s="518"/>
      <c r="J794" s="521"/>
      <c r="K794" s="522"/>
      <c r="L794" s="525"/>
      <c r="M794" s="526"/>
      <c r="N794" s="539" t="s">
        <v>14</v>
      </c>
      <c r="O794" s="540"/>
      <c r="P794" s="521"/>
      <c r="Q794" s="522"/>
      <c r="R794" s="525"/>
      <c r="S794" s="526"/>
      <c r="T794" s="529"/>
      <c r="U794" s="530"/>
      <c r="V794" s="532"/>
      <c r="W794" s="518"/>
      <c r="X794" s="521"/>
      <c r="Y794" s="518"/>
      <c r="Z794" s="521"/>
      <c r="AA794" s="518"/>
      <c r="AB794" s="521"/>
      <c r="AC794" s="522"/>
      <c r="AD794" s="525"/>
      <c r="AE794" s="526"/>
      <c r="AF794" s="535"/>
      <c r="AG794" s="536"/>
      <c r="AH794" s="521"/>
      <c r="AI794" s="522"/>
      <c r="AJ794" s="525"/>
      <c r="AK794" s="526"/>
      <c r="AL794" s="529"/>
      <c r="AM794" s="530"/>
      <c r="AN794" s="521"/>
      <c r="AO794" s="522"/>
      <c r="AP794" s="525"/>
      <c r="AQ794" s="526"/>
      <c r="AR794" s="529"/>
      <c r="AS794" s="530"/>
      <c r="AT794" s="543"/>
      <c r="AU794" s="544"/>
      <c r="AV794" s="547"/>
      <c r="AW794" s="548"/>
      <c r="AX794" s="529"/>
      <c r="AY794" s="530"/>
      <c r="AZ794" s="521"/>
      <c r="BA794" s="522"/>
      <c r="BB794" s="525"/>
      <c r="BC794" s="526"/>
      <c r="BD794" s="529"/>
      <c r="BE794" s="530"/>
      <c r="BF794" s="543"/>
      <c r="BG794" s="544"/>
      <c r="BH794" s="547"/>
      <c r="BI794" s="548"/>
      <c r="BJ794" s="529"/>
      <c r="BK794" s="530"/>
      <c r="BL794" s="552"/>
      <c r="BM794" s="553"/>
      <c r="BN794" s="554"/>
      <c r="BO794" s="502"/>
      <c r="BP794" s="502"/>
      <c r="BQ794" s="54"/>
      <c r="BR794" s="54"/>
      <c r="BS794" s="54"/>
    </row>
    <row r="795" spans="1:71" ht="21.75" customHeight="1" x14ac:dyDescent="0.2">
      <c r="A795" s="54"/>
      <c r="B795" s="505" t="str">
        <f>IF(ROSTER!B36="","",ROSTER!B36)</f>
        <v/>
      </c>
      <c r="C795" s="507" t="str">
        <f>IF(ROSTER!C$36="","",ROSTER!C$36)</f>
        <v>Heather</v>
      </c>
      <c r="D795" s="508"/>
      <c r="E795" s="509"/>
      <c r="F795" s="511">
        <f>IF(E795="y",1,IF(E795="S",1,0))</f>
        <v>0</v>
      </c>
      <c r="G795" s="513">
        <f>IF(E795="S",1,0)</f>
        <v>0</v>
      </c>
      <c r="H795" s="515"/>
      <c r="I795" s="516"/>
      <c r="J795" s="519"/>
      <c r="K795" s="520"/>
      <c r="L795" s="523"/>
      <c r="M795" s="524"/>
      <c r="N795" s="537">
        <f>L795+J795</f>
        <v>0</v>
      </c>
      <c r="O795" s="538"/>
      <c r="P795" s="519"/>
      <c r="Q795" s="520"/>
      <c r="R795" s="523"/>
      <c r="S795" s="524"/>
      <c r="T795" s="527">
        <f t="shared" ref="T795" si="697">R795-P795</f>
        <v>0</v>
      </c>
      <c r="U795" s="528"/>
      <c r="V795" s="531"/>
      <c r="W795" s="516"/>
      <c r="X795" s="519"/>
      <c r="Y795" s="516"/>
      <c r="Z795" s="519"/>
      <c r="AA795" s="516"/>
      <c r="AB795" s="519"/>
      <c r="AC795" s="520"/>
      <c r="AD795" s="523"/>
      <c r="AE795" s="524"/>
      <c r="AF795" s="533">
        <f>IF(AB795=0,0,(AD795/AB795)*100)</f>
        <v>0</v>
      </c>
      <c r="AG795" s="534"/>
      <c r="AH795" s="519">
        <v>1</v>
      </c>
      <c r="AI795" s="520"/>
      <c r="AJ795" s="523">
        <v>0</v>
      </c>
      <c r="AK795" s="524"/>
      <c r="AL795" s="527">
        <f>IF(AH795=0,0,(AJ795/AH795)*100)</f>
        <v>0</v>
      </c>
      <c r="AM795" s="528"/>
      <c r="AN795" s="519">
        <v>1</v>
      </c>
      <c r="AO795" s="520"/>
      <c r="AP795" s="523">
        <v>0</v>
      </c>
      <c r="AQ795" s="524"/>
      <c r="AR795" s="527">
        <f>IF(AN795=0,0,(AP795/AN795)*100)</f>
        <v>0</v>
      </c>
      <c r="AS795" s="528"/>
      <c r="AT795" s="541">
        <f>AB795+AH795+AN795</f>
        <v>2</v>
      </c>
      <c r="AU795" s="542"/>
      <c r="AV795" s="545">
        <f>AD795+AJ795+AP795</f>
        <v>0</v>
      </c>
      <c r="AW795" s="546"/>
      <c r="AX795" s="527">
        <f>IF(AT795=0,0,(AV795/AT795)*100)</f>
        <v>0</v>
      </c>
      <c r="AY795" s="528"/>
      <c r="AZ795" s="519"/>
      <c r="BA795" s="520"/>
      <c r="BB795" s="523"/>
      <c r="BC795" s="524"/>
      <c r="BD795" s="527">
        <f>IF(AZ795=0,0,(BB795/AZ795)*100)</f>
        <v>0</v>
      </c>
      <c r="BE795" s="528"/>
      <c r="BF795" s="541">
        <f>AT795+AZ795</f>
        <v>2</v>
      </c>
      <c r="BG795" s="542"/>
      <c r="BH795" s="545">
        <f>AV795+BB795</f>
        <v>0</v>
      </c>
      <c r="BI795" s="546"/>
      <c r="BJ795" s="527">
        <f>IF(BF795=0,0,(BH795/BF795)*100)</f>
        <v>0</v>
      </c>
      <c r="BK795" s="528"/>
      <c r="BL795" s="549">
        <f>(AD795*2)+(AJ795*2)+(AP795*3)+BB795</f>
        <v>0</v>
      </c>
      <c r="BM795" s="550"/>
      <c r="BN795" s="551"/>
      <c r="BO795" s="501"/>
      <c r="BP795" s="501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06"/>
      <c r="C796" s="503" t="str">
        <f>IF(ROSTER!D$36="","",ROSTER!D$36)</f>
        <v>Hamson</v>
      </c>
      <c r="D796" s="504"/>
      <c r="E796" s="510"/>
      <c r="F796" s="512"/>
      <c r="G796" s="514"/>
      <c r="H796" s="517"/>
      <c r="I796" s="518"/>
      <c r="J796" s="521"/>
      <c r="K796" s="522"/>
      <c r="L796" s="525"/>
      <c r="M796" s="526"/>
      <c r="N796" s="539" t="s">
        <v>14</v>
      </c>
      <c r="O796" s="540"/>
      <c r="P796" s="521"/>
      <c r="Q796" s="522"/>
      <c r="R796" s="525"/>
      <c r="S796" s="526"/>
      <c r="T796" s="529"/>
      <c r="U796" s="530"/>
      <c r="V796" s="532"/>
      <c r="W796" s="518"/>
      <c r="X796" s="521"/>
      <c r="Y796" s="518"/>
      <c r="Z796" s="521"/>
      <c r="AA796" s="518"/>
      <c r="AB796" s="521"/>
      <c r="AC796" s="522"/>
      <c r="AD796" s="525"/>
      <c r="AE796" s="526"/>
      <c r="AF796" s="535"/>
      <c r="AG796" s="536"/>
      <c r="AH796" s="521"/>
      <c r="AI796" s="522"/>
      <c r="AJ796" s="525"/>
      <c r="AK796" s="526"/>
      <c r="AL796" s="529"/>
      <c r="AM796" s="530"/>
      <c r="AN796" s="521"/>
      <c r="AO796" s="522"/>
      <c r="AP796" s="525"/>
      <c r="AQ796" s="526"/>
      <c r="AR796" s="529"/>
      <c r="AS796" s="530"/>
      <c r="AT796" s="543"/>
      <c r="AU796" s="544"/>
      <c r="AV796" s="547"/>
      <c r="AW796" s="548"/>
      <c r="AX796" s="529"/>
      <c r="AY796" s="530"/>
      <c r="AZ796" s="521"/>
      <c r="BA796" s="522"/>
      <c r="BB796" s="525"/>
      <c r="BC796" s="526"/>
      <c r="BD796" s="529"/>
      <c r="BE796" s="530"/>
      <c r="BF796" s="543"/>
      <c r="BG796" s="544"/>
      <c r="BH796" s="547"/>
      <c r="BI796" s="548"/>
      <c r="BJ796" s="529"/>
      <c r="BK796" s="530"/>
      <c r="BL796" s="552"/>
      <c r="BM796" s="553"/>
      <c r="BN796" s="554"/>
      <c r="BO796" s="502"/>
      <c r="BP796" s="502"/>
      <c r="BQ796" s="54"/>
      <c r="BR796" s="54"/>
      <c r="BS796" s="54"/>
    </row>
    <row r="797" spans="1:71" ht="21.75" customHeight="1" x14ac:dyDescent="0.2">
      <c r="A797" s="54"/>
      <c r="B797" s="505" t="str">
        <f>IF(ROSTER!B38="","",ROSTER!B38)</f>
        <v/>
      </c>
      <c r="C797" s="507" t="str">
        <f>IF(ROSTER!C$38="","",ROSTER!C$38)</f>
        <v>Emma</v>
      </c>
      <c r="D797" s="508"/>
      <c r="E797" s="509"/>
      <c r="F797" s="511">
        <f>IF(E797="y",1,IF(E797="S",1,0))</f>
        <v>0</v>
      </c>
      <c r="G797" s="513">
        <f>IF(E797="S",1,0)</f>
        <v>0</v>
      </c>
      <c r="H797" s="515"/>
      <c r="I797" s="516"/>
      <c r="J797" s="519">
        <v>1</v>
      </c>
      <c r="K797" s="520"/>
      <c r="L797" s="523"/>
      <c r="M797" s="524"/>
      <c r="N797" s="537">
        <f>L797+J797</f>
        <v>1</v>
      </c>
      <c r="O797" s="538"/>
      <c r="P797" s="519"/>
      <c r="Q797" s="520"/>
      <c r="R797" s="523"/>
      <c r="S797" s="524"/>
      <c r="T797" s="527">
        <f t="shared" ref="T797" si="698">R797-P797</f>
        <v>0</v>
      </c>
      <c r="U797" s="528"/>
      <c r="V797" s="531"/>
      <c r="W797" s="516"/>
      <c r="X797" s="519">
        <v>1</v>
      </c>
      <c r="Y797" s="516"/>
      <c r="Z797" s="519"/>
      <c r="AA797" s="516"/>
      <c r="AB797" s="519"/>
      <c r="AC797" s="520"/>
      <c r="AD797" s="523"/>
      <c r="AE797" s="524"/>
      <c r="AF797" s="533">
        <f>IF(AB797=0,0,(AD797/AB797)*100)</f>
        <v>0</v>
      </c>
      <c r="AG797" s="534"/>
      <c r="AH797" s="519">
        <v>6</v>
      </c>
      <c r="AI797" s="520"/>
      <c r="AJ797" s="523">
        <v>4</v>
      </c>
      <c r="AK797" s="524"/>
      <c r="AL797" s="527">
        <f>IF(AH797=0,0,(AJ797/AH797)*100)</f>
        <v>66.666666666666657</v>
      </c>
      <c r="AM797" s="528"/>
      <c r="AN797" s="519">
        <v>7</v>
      </c>
      <c r="AO797" s="520"/>
      <c r="AP797" s="523">
        <v>3</v>
      </c>
      <c r="AQ797" s="524"/>
      <c r="AR797" s="527">
        <f>IF(AN797=0,0,(AP797/AN797)*100)</f>
        <v>42.857142857142854</v>
      </c>
      <c r="AS797" s="528"/>
      <c r="AT797" s="541">
        <f>AB797+AH797+AN797</f>
        <v>13</v>
      </c>
      <c r="AU797" s="542"/>
      <c r="AV797" s="545">
        <f>AD797+AJ797+AP797</f>
        <v>7</v>
      </c>
      <c r="AW797" s="546"/>
      <c r="AX797" s="527">
        <f>IF(AT797=0,0,(AV797/AT797)*100)</f>
        <v>53.846153846153847</v>
      </c>
      <c r="AY797" s="528"/>
      <c r="AZ797" s="519"/>
      <c r="BA797" s="520"/>
      <c r="BB797" s="523"/>
      <c r="BC797" s="524"/>
      <c r="BD797" s="527">
        <f>IF(AZ797=0,0,(BB797/AZ797)*100)</f>
        <v>0</v>
      </c>
      <c r="BE797" s="528"/>
      <c r="BF797" s="541">
        <f>AT797+AZ797</f>
        <v>13</v>
      </c>
      <c r="BG797" s="542"/>
      <c r="BH797" s="545">
        <f>AV797+BB797</f>
        <v>7</v>
      </c>
      <c r="BI797" s="546"/>
      <c r="BJ797" s="527">
        <f>IF(BF797=0,0,(BH797/BF797)*100)</f>
        <v>53.846153846153847</v>
      </c>
      <c r="BK797" s="528"/>
      <c r="BL797" s="549">
        <f>(AD797*2)+(AJ797*2)+(AP797*3)+BB797</f>
        <v>17</v>
      </c>
      <c r="BM797" s="550"/>
      <c r="BN797" s="551"/>
      <c r="BO797" s="501"/>
      <c r="BP797" s="501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06"/>
      <c r="C798" s="503" t="str">
        <f>IF(ROSTER!D$38="","",ROSTER!D$38)</f>
        <v>Calvert</v>
      </c>
      <c r="D798" s="504"/>
      <c r="E798" s="510"/>
      <c r="F798" s="512"/>
      <c r="G798" s="514"/>
      <c r="H798" s="517"/>
      <c r="I798" s="518"/>
      <c r="J798" s="521"/>
      <c r="K798" s="522"/>
      <c r="L798" s="525"/>
      <c r="M798" s="526"/>
      <c r="N798" s="539" t="s">
        <v>14</v>
      </c>
      <c r="O798" s="540"/>
      <c r="P798" s="521"/>
      <c r="Q798" s="522"/>
      <c r="R798" s="525"/>
      <c r="S798" s="526"/>
      <c r="T798" s="529"/>
      <c r="U798" s="530"/>
      <c r="V798" s="532"/>
      <c r="W798" s="518"/>
      <c r="X798" s="521"/>
      <c r="Y798" s="518"/>
      <c r="Z798" s="521"/>
      <c r="AA798" s="518"/>
      <c r="AB798" s="521"/>
      <c r="AC798" s="522"/>
      <c r="AD798" s="525"/>
      <c r="AE798" s="526"/>
      <c r="AF798" s="535"/>
      <c r="AG798" s="536"/>
      <c r="AH798" s="521"/>
      <c r="AI798" s="522"/>
      <c r="AJ798" s="525"/>
      <c r="AK798" s="526"/>
      <c r="AL798" s="529"/>
      <c r="AM798" s="530"/>
      <c r="AN798" s="521"/>
      <c r="AO798" s="522"/>
      <c r="AP798" s="525"/>
      <c r="AQ798" s="526"/>
      <c r="AR798" s="529"/>
      <c r="AS798" s="530"/>
      <c r="AT798" s="543"/>
      <c r="AU798" s="544"/>
      <c r="AV798" s="547"/>
      <c r="AW798" s="548"/>
      <c r="AX798" s="529"/>
      <c r="AY798" s="530"/>
      <c r="AZ798" s="521"/>
      <c r="BA798" s="522"/>
      <c r="BB798" s="525"/>
      <c r="BC798" s="526"/>
      <c r="BD798" s="529"/>
      <c r="BE798" s="530"/>
      <c r="BF798" s="543"/>
      <c r="BG798" s="544"/>
      <c r="BH798" s="547"/>
      <c r="BI798" s="548"/>
      <c r="BJ798" s="529"/>
      <c r="BK798" s="530"/>
      <c r="BL798" s="552"/>
      <c r="BM798" s="553"/>
      <c r="BN798" s="554"/>
      <c r="BO798" s="502"/>
      <c r="BP798" s="502"/>
      <c r="BQ798" s="54"/>
      <c r="BR798" s="54"/>
      <c r="BS798" s="54"/>
    </row>
    <row r="799" spans="1:71" ht="21.75" customHeight="1" x14ac:dyDescent="0.2">
      <c r="A799" s="54"/>
      <c r="B799" s="505" t="str">
        <f>IF(ROSTER!B40="","",ROSTER!B40)</f>
        <v>1</v>
      </c>
      <c r="C799" s="507" t="str">
        <f>IF(ROSTER!C$40="","",ROSTER!C$40)</f>
        <v>Amanda</v>
      </c>
      <c r="D799" s="508"/>
      <c r="E799" s="509"/>
      <c r="F799" s="511">
        <f>IF(E799="y",1,IF(E799="S",1,0))</f>
        <v>0</v>
      </c>
      <c r="G799" s="513">
        <f>IF(E799="S",1,0)</f>
        <v>0</v>
      </c>
      <c r="H799" s="515"/>
      <c r="I799" s="516"/>
      <c r="J799" s="519"/>
      <c r="K799" s="520"/>
      <c r="L799" s="523"/>
      <c r="M799" s="524"/>
      <c r="N799" s="537">
        <f>L799+J799</f>
        <v>0</v>
      </c>
      <c r="O799" s="538"/>
      <c r="P799" s="519"/>
      <c r="Q799" s="520"/>
      <c r="R799" s="523"/>
      <c r="S799" s="524"/>
      <c r="T799" s="527">
        <f t="shared" ref="T799" si="699">R799-P799</f>
        <v>0</v>
      </c>
      <c r="U799" s="528"/>
      <c r="V799" s="531"/>
      <c r="W799" s="516"/>
      <c r="X799" s="519"/>
      <c r="Y799" s="516"/>
      <c r="Z799" s="519"/>
      <c r="AA799" s="516"/>
      <c r="AB799" s="519"/>
      <c r="AC799" s="520"/>
      <c r="AD799" s="523"/>
      <c r="AE799" s="524"/>
      <c r="AF799" s="533">
        <f>IF(AB799=0,0,(AD799/AB799)*100)</f>
        <v>0</v>
      </c>
      <c r="AG799" s="534"/>
      <c r="AH799" s="519"/>
      <c r="AI799" s="520"/>
      <c r="AJ799" s="523"/>
      <c r="AK799" s="524"/>
      <c r="AL799" s="527">
        <f>IF(AH799=0,0,(AJ799/AH799)*100)</f>
        <v>0</v>
      </c>
      <c r="AM799" s="528"/>
      <c r="AN799" s="519"/>
      <c r="AO799" s="520"/>
      <c r="AP799" s="523"/>
      <c r="AQ799" s="524"/>
      <c r="AR799" s="527">
        <f>IF(AN799=0,0,(AP799/AN799)*100)</f>
        <v>0</v>
      </c>
      <c r="AS799" s="528"/>
      <c r="AT799" s="541">
        <f>AB799+AH799+AN799</f>
        <v>0</v>
      </c>
      <c r="AU799" s="542"/>
      <c r="AV799" s="545">
        <f>AD799+AJ799+AP799</f>
        <v>0</v>
      </c>
      <c r="AW799" s="546"/>
      <c r="AX799" s="527">
        <f>IF(AT799=0,0,(AV799/AT799)*100)</f>
        <v>0</v>
      </c>
      <c r="AY799" s="528"/>
      <c r="AZ799" s="519"/>
      <c r="BA799" s="520"/>
      <c r="BB799" s="523"/>
      <c r="BC799" s="524"/>
      <c r="BD799" s="527">
        <f>IF(AZ799=0,0,(BB799/AZ799)*100)</f>
        <v>0</v>
      </c>
      <c r="BE799" s="528"/>
      <c r="BF799" s="541">
        <f>AT799+AZ799</f>
        <v>0</v>
      </c>
      <c r="BG799" s="542"/>
      <c r="BH799" s="545">
        <f>AV799+BB799</f>
        <v>0</v>
      </c>
      <c r="BI799" s="546"/>
      <c r="BJ799" s="527">
        <f>IF(BF799=0,0,(BH799/BF799)*100)</f>
        <v>0</v>
      </c>
      <c r="BK799" s="528"/>
      <c r="BL799" s="549">
        <f>(AD799*2)+(AJ799*2)+(AP799*3)+BB799</f>
        <v>0</v>
      </c>
      <c r="BM799" s="550"/>
      <c r="BN799" s="551"/>
      <c r="BO799" s="501"/>
      <c r="BP799" s="501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06"/>
      <c r="C800" s="503" t="str">
        <f>IF(ROSTER!D$40="","",ROSTER!D$40)</f>
        <v>Barcello</v>
      </c>
      <c r="D800" s="504"/>
      <c r="E800" s="510"/>
      <c r="F800" s="512"/>
      <c r="G800" s="514"/>
      <c r="H800" s="517"/>
      <c r="I800" s="518"/>
      <c r="J800" s="521"/>
      <c r="K800" s="522"/>
      <c r="L800" s="525"/>
      <c r="M800" s="526"/>
      <c r="N800" s="539" t="s">
        <v>14</v>
      </c>
      <c r="O800" s="540"/>
      <c r="P800" s="521"/>
      <c r="Q800" s="522"/>
      <c r="R800" s="525"/>
      <c r="S800" s="526"/>
      <c r="T800" s="529"/>
      <c r="U800" s="530"/>
      <c r="V800" s="532"/>
      <c r="W800" s="518"/>
      <c r="X800" s="521"/>
      <c r="Y800" s="518"/>
      <c r="Z800" s="521"/>
      <c r="AA800" s="518"/>
      <c r="AB800" s="521"/>
      <c r="AC800" s="522"/>
      <c r="AD800" s="525"/>
      <c r="AE800" s="526"/>
      <c r="AF800" s="535"/>
      <c r="AG800" s="536"/>
      <c r="AH800" s="521"/>
      <c r="AI800" s="522"/>
      <c r="AJ800" s="525"/>
      <c r="AK800" s="526"/>
      <c r="AL800" s="529"/>
      <c r="AM800" s="530"/>
      <c r="AN800" s="521"/>
      <c r="AO800" s="522"/>
      <c r="AP800" s="525"/>
      <c r="AQ800" s="526"/>
      <c r="AR800" s="529"/>
      <c r="AS800" s="530"/>
      <c r="AT800" s="543"/>
      <c r="AU800" s="544"/>
      <c r="AV800" s="547"/>
      <c r="AW800" s="548"/>
      <c r="AX800" s="529"/>
      <c r="AY800" s="530"/>
      <c r="AZ800" s="521"/>
      <c r="BA800" s="522"/>
      <c r="BB800" s="525"/>
      <c r="BC800" s="526"/>
      <c r="BD800" s="529"/>
      <c r="BE800" s="530"/>
      <c r="BF800" s="543"/>
      <c r="BG800" s="544"/>
      <c r="BH800" s="547"/>
      <c r="BI800" s="548"/>
      <c r="BJ800" s="529"/>
      <c r="BK800" s="530"/>
      <c r="BL800" s="552"/>
      <c r="BM800" s="553"/>
      <c r="BN800" s="554"/>
      <c r="BO800" s="502"/>
      <c r="BP800" s="502"/>
      <c r="BQ800" s="54"/>
      <c r="BR800" s="54"/>
      <c r="BS800" s="54"/>
    </row>
    <row r="801" spans="1:71" ht="21.75" customHeight="1" x14ac:dyDescent="0.2">
      <c r="A801" s="54"/>
      <c r="B801" s="505" t="str">
        <f>IF(ROSTER!B42="","",ROSTER!B42)</f>
        <v>4</v>
      </c>
      <c r="C801" s="507" t="str">
        <f>IF(ROSTER!C$42="","",ROSTER!C$42)</f>
        <v>Arielle</v>
      </c>
      <c r="D801" s="508"/>
      <c r="E801" s="509"/>
      <c r="F801" s="511">
        <f>IF(E801="y",1,IF(E801="S",1,0))</f>
        <v>0</v>
      </c>
      <c r="G801" s="513">
        <f>IF(E801="S",1,0)</f>
        <v>0</v>
      </c>
      <c r="H801" s="515"/>
      <c r="I801" s="516"/>
      <c r="J801" s="519">
        <f ca="1">+J801:K804</f>
        <v>0</v>
      </c>
      <c r="K801" s="520"/>
      <c r="L801" s="523">
        <v>1</v>
      </c>
      <c r="M801" s="524"/>
      <c r="N801" s="537">
        <f ca="1">L801+J801</f>
        <v>2</v>
      </c>
      <c r="O801" s="538"/>
      <c r="P801" s="519">
        <v>1</v>
      </c>
      <c r="Q801" s="520"/>
      <c r="R801" s="523">
        <v>2</v>
      </c>
      <c r="S801" s="524"/>
      <c r="T801" s="527">
        <f t="shared" ref="T801" si="700">R801-P801</f>
        <v>1</v>
      </c>
      <c r="U801" s="528"/>
      <c r="V801" s="531"/>
      <c r="W801" s="516"/>
      <c r="X801" s="519">
        <v>1</v>
      </c>
      <c r="Y801" s="516"/>
      <c r="Z801" s="519"/>
      <c r="AA801" s="516"/>
      <c r="AB801" s="519"/>
      <c r="AC801" s="520"/>
      <c r="AD801" s="523"/>
      <c r="AE801" s="524"/>
      <c r="AF801" s="533">
        <f>IF(AB801=0,0,(AD801/AB801)*100)</f>
        <v>0</v>
      </c>
      <c r="AG801" s="534"/>
      <c r="AH801" s="519">
        <v>5</v>
      </c>
      <c r="AI801" s="520"/>
      <c r="AJ801" s="523">
        <v>2</v>
      </c>
      <c r="AK801" s="524"/>
      <c r="AL801" s="527">
        <f>IF(AH801=0,0,(AJ801/AH801)*100)</f>
        <v>40</v>
      </c>
      <c r="AM801" s="528"/>
      <c r="AN801" s="519">
        <v>4</v>
      </c>
      <c r="AO801" s="520"/>
      <c r="AP801" s="523">
        <v>1</v>
      </c>
      <c r="AQ801" s="524"/>
      <c r="AR801" s="527">
        <f>IF(AN801=0,0,(AP801/AN801)*100)</f>
        <v>25</v>
      </c>
      <c r="AS801" s="528"/>
      <c r="AT801" s="541">
        <f>AB801+AH801+AN801</f>
        <v>9</v>
      </c>
      <c r="AU801" s="542"/>
      <c r="AV801" s="545">
        <f>AD801+AJ801+AP801</f>
        <v>3</v>
      </c>
      <c r="AW801" s="546"/>
      <c r="AX801" s="527">
        <f>IF(AT801=0,0,(AV801/AT801)*100)</f>
        <v>33.333333333333329</v>
      </c>
      <c r="AY801" s="528"/>
      <c r="AZ801" s="519"/>
      <c r="BA801" s="520"/>
      <c r="BB801" s="523"/>
      <c r="BC801" s="524"/>
      <c r="BD801" s="527">
        <f>IF(AZ801=0,0,(BB801/AZ801)*100)</f>
        <v>0</v>
      </c>
      <c r="BE801" s="528"/>
      <c r="BF801" s="541">
        <f>AT801+AZ801</f>
        <v>9</v>
      </c>
      <c r="BG801" s="542"/>
      <c r="BH801" s="545">
        <f>AV801+BB801</f>
        <v>3</v>
      </c>
      <c r="BI801" s="546"/>
      <c r="BJ801" s="527">
        <f>IF(BF801=0,0,(BH801/BF801)*100)</f>
        <v>33.333333333333329</v>
      </c>
      <c r="BK801" s="528"/>
      <c r="BL801" s="549">
        <f>(AD801*2)+(AJ801*2)+(AP801*3)+BB801</f>
        <v>7</v>
      </c>
      <c r="BM801" s="550"/>
      <c r="BN801" s="551"/>
      <c r="BO801" s="501"/>
      <c r="BP801" s="501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06"/>
      <c r="C802" s="503" t="str">
        <f>IF(ROSTER!D$42="","",ROSTER!D$42)</f>
        <v>Mackey-Williams</v>
      </c>
      <c r="D802" s="504"/>
      <c r="E802" s="510"/>
      <c r="F802" s="512"/>
      <c r="G802" s="514"/>
      <c r="H802" s="517"/>
      <c r="I802" s="518"/>
      <c r="J802" s="521"/>
      <c r="K802" s="522"/>
      <c r="L802" s="525"/>
      <c r="M802" s="526"/>
      <c r="N802" s="539" t="s">
        <v>14</v>
      </c>
      <c r="O802" s="540"/>
      <c r="P802" s="521"/>
      <c r="Q802" s="522"/>
      <c r="R802" s="525"/>
      <c r="S802" s="526"/>
      <c r="T802" s="529"/>
      <c r="U802" s="530"/>
      <c r="V802" s="532"/>
      <c r="W802" s="518"/>
      <c r="X802" s="521"/>
      <c r="Y802" s="518"/>
      <c r="Z802" s="521"/>
      <c r="AA802" s="518"/>
      <c r="AB802" s="521"/>
      <c r="AC802" s="522"/>
      <c r="AD802" s="525"/>
      <c r="AE802" s="526"/>
      <c r="AF802" s="535"/>
      <c r="AG802" s="536"/>
      <c r="AH802" s="521"/>
      <c r="AI802" s="522"/>
      <c r="AJ802" s="525"/>
      <c r="AK802" s="526"/>
      <c r="AL802" s="529"/>
      <c r="AM802" s="530"/>
      <c r="AN802" s="521"/>
      <c r="AO802" s="522"/>
      <c r="AP802" s="525"/>
      <c r="AQ802" s="526"/>
      <c r="AR802" s="529"/>
      <c r="AS802" s="530"/>
      <c r="AT802" s="543"/>
      <c r="AU802" s="544"/>
      <c r="AV802" s="547"/>
      <c r="AW802" s="548"/>
      <c r="AX802" s="529"/>
      <c r="AY802" s="530"/>
      <c r="AZ802" s="521"/>
      <c r="BA802" s="522"/>
      <c r="BB802" s="525"/>
      <c r="BC802" s="526"/>
      <c r="BD802" s="529"/>
      <c r="BE802" s="530"/>
      <c r="BF802" s="543"/>
      <c r="BG802" s="544"/>
      <c r="BH802" s="547"/>
      <c r="BI802" s="548"/>
      <c r="BJ802" s="529"/>
      <c r="BK802" s="530"/>
      <c r="BL802" s="552"/>
      <c r="BM802" s="553"/>
      <c r="BN802" s="554"/>
      <c r="BO802" s="502"/>
      <c r="BP802" s="502"/>
      <c r="BQ802" s="54"/>
      <c r="BR802" s="54"/>
      <c r="BS802" s="54"/>
    </row>
    <row r="803" spans="1:71" ht="21.75" customHeight="1" x14ac:dyDescent="0.2">
      <c r="A803" s="54"/>
      <c r="B803" s="505" t="str">
        <f>IF(ROSTER!B44="","",ROSTER!B44)</f>
        <v/>
      </c>
      <c r="C803" s="507" t="str">
        <f>IF(ROSTER!C$44="","",ROSTER!C$44)</f>
        <v>Rose</v>
      </c>
      <c r="D803" s="508"/>
      <c r="E803" s="509"/>
      <c r="F803" s="511">
        <f>IF(E803="y",1,IF(E803="S",1,0))</f>
        <v>0</v>
      </c>
      <c r="G803" s="513">
        <f>IF(E803="S",1,0)</f>
        <v>0</v>
      </c>
      <c r="H803" s="515"/>
      <c r="I803" s="516"/>
      <c r="J803" s="519">
        <v>9</v>
      </c>
      <c r="K803" s="520"/>
      <c r="L803" s="523"/>
      <c r="M803" s="524"/>
      <c r="N803" s="537">
        <f>L803+J803</f>
        <v>9</v>
      </c>
      <c r="O803" s="538"/>
      <c r="P803" s="519"/>
      <c r="Q803" s="520"/>
      <c r="R803" s="523">
        <v>3</v>
      </c>
      <c r="S803" s="524"/>
      <c r="T803" s="527">
        <f t="shared" ref="T803" si="701">R803-P803</f>
        <v>3</v>
      </c>
      <c r="U803" s="528"/>
      <c r="V803" s="531"/>
      <c r="W803" s="516"/>
      <c r="X803" s="519">
        <v>1</v>
      </c>
      <c r="Y803" s="516"/>
      <c r="Z803" s="519"/>
      <c r="AA803" s="516"/>
      <c r="AB803" s="519"/>
      <c r="AC803" s="520"/>
      <c r="AD803" s="523"/>
      <c r="AE803" s="524"/>
      <c r="AF803" s="533">
        <f>IF(AB803=0,0,(AD803/AB803)*100)</f>
        <v>0</v>
      </c>
      <c r="AG803" s="534"/>
      <c r="AH803" s="519">
        <v>7</v>
      </c>
      <c r="AI803" s="520"/>
      <c r="AJ803" s="523">
        <v>3</v>
      </c>
      <c r="AK803" s="524"/>
      <c r="AL803" s="527">
        <f>IF(AH803=0,0,(AJ803/AH803)*100)</f>
        <v>42.857142857142854</v>
      </c>
      <c r="AM803" s="528"/>
      <c r="AN803" s="519">
        <v>4</v>
      </c>
      <c r="AO803" s="520"/>
      <c r="AP803" s="523">
        <v>1</v>
      </c>
      <c r="AQ803" s="524"/>
      <c r="AR803" s="527">
        <f>IF(AN803=0,0,(AP803/AN803)*100)</f>
        <v>25</v>
      </c>
      <c r="AS803" s="528"/>
      <c r="AT803" s="541">
        <f>AB803+AH803+AN803</f>
        <v>11</v>
      </c>
      <c r="AU803" s="542"/>
      <c r="AV803" s="545">
        <f>AD803+AJ803+AP803</f>
        <v>4</v>
      </c>
      <c r="AW803" s="546"/>
      <c r="AX803" s="527">
        <f>IF(AT803=0,0,(AV803/AT803)*100)</f>
        <v>36.363636363636367</v>
      </c>
      <c r="AY803" s="528"/>
      <c r="AZ803" s="519"/>
      <c r="BA803" s="520"/>
      <c r="BB803" s="523"/>
      <c r="BC803" s="524"/>
      <c r="BD803" s="527">
        <f>IF(AZ803=0,0,(BB803/AZ803)*100)</f>
        <v>0</v>
      </c>
      <c r="BE803" s="528"/>
      <c r="BF803" s="541">
        <f>AT803+AZ803</f>
        <v>11</v>
      </c>
      <c r="BG803" s="542"/>
      <c r="BH803" s="545">
        <f>AV803+BB803</f>
        <v>4</v>
      </c>
      <c r="BI803" s="546"/>
      <c r="BJ803" s="527">
        <f>IF(BF803=0,0,(BH803/BF803)*100)</f>
        <v>36.363636363636367</v>
      </c>
      <c r="BK803" s="528"/>
      <c r="BL803" s="549">
        <f>(AD803*2)+(AJ803*2)+(AP803*3)+BB803</f>
        <v>9</v>
      </c>
      <c r="BM803" s="550"/>
      <c r="BN803" s="551"/>
      <c r="BO803" s="501"/>
      <c r="BP803" s="501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06"/>
      <c r="C804" s="503" t="str">
        <f>IF(ROSTER!D$44="","",ROSTER!D$44)</f>
        <v>Bubakar</v>
      </c>
      <c r="D804" s="504"/>
      <c r="E804" s="510"/>
      <c r="F804" s="512"/>
      <c r="G804" s="514"/>
      <c r="H804" s="517"/>
      <c r="I804" s="518"/>
      <c r="J804" s="521"/>
      <c r="K804" s="522"/>
      <c r="L804" s="525"/>
      <c r="M804" s="526"/>
      <c r="N804" s="539" t="s">
        <v>14</v>
      </c>
      <c r="O804" s="540"/>
      <c r="P804" s="521"/>
      <c r="Q804" s="522"/>
      <c r="R804" s="525"/>
      <c r="S804" s="526"/>
      <c r="T804" s="529"/>
      <c r="U804" s="530"/>
      <c r="V804" s="532"/>
      <c r="W804" s="518"/>
      <c r="X804" s="521"/>
      <c r="Y804" s="518"/>
      <c r="Z804" s="521"/>
      <c r="AA804" s="518"/>
      <c r="AB804" s="521"/>
      <c r="AC804" s="522"/>
      <c r="AD804" s="525"/>
      <c r="AE804" s="526"/>
      <c r="AF804" s="535"/>
      <c r="AG804" s="536"/>
      <c r="AH804" s="521"/>
      <c r="AI804" s="522"/>
      <c r="AJ804" s="525"/>
      <c r="AK804" s="526"/>
      <c r="AL804" s="529"/>
      <c r="AM804" s="530"/>
      <c r="AN804" s="521"/>
      <c r="AO804" s="522"/>
      <c r="AP804" s="525"/>
      <c r="AQ804" s="526"/>
      <c r="AR804" s="529"/>
      <c r="AS804" s="530"/>
      <c r="AT804" s="543"/>
      <c r="AU804" s="544"/>
      <c r="AV804" s="547"/>
      <c r="AW804" s="548"/>
      <c r="AX804" s="529"/>
      <c r="AY804" s="530"/>
      <c r="AZ804" s="521"/>
      <c r="BA804" s="522"/>
      <c r="BB804" s="525"/>
      <c r="BC804" s="526"/>
      <c r="BD804" s="529"/>
      <c r="BE804" s="530"/>
      <c r="BF804" s="543"/>
      <c r="BG804" s="544"/>
      <c r="BH804" s="547"/>
      <c r="BI804" s="548"/>
      <c r="BJ804" s="529"/>
      <c r="BK804" s="530"/>
      <c r="BL804" s="552"/>
      <c r="BM804" s="553"/>
      <c r="BN804" s="554"/>
      <c r="BO804" s="502"/>
      <c r="BP804" s="502"/>
      <c r="BQ804" s="54"/>
      <c r="BR804" s="54"/>
      <c r="BS804" s="54"/>
    </row>
    <row r="805" spans="1:71" ht="21.75" customHeight="1" x14ac:dyDescent="0.2">
      <c r="A805" s="54"/>
      <c r="B805" s="505" t="str">
        <f>IF(ROSTER!B46="","",ROSTER!B46)</f>
        <v/>
      </c>
      <c r="C805" s="507" t="str">
        <f>IF(ROSTER!C$46="","",ROSTER!C$46)</f>
        <v/>
      </c>
      <c r="D805" s="508"/>
      <c r="E805" s="509"/>
      <c r="F805" s="511">
        <f>IF(E805="y",1,IF(E805="S",1,0))</f>
        <v>0</v>
      </c>
      <c r="G805" s="513">
        <f>IF(E805="S",1,0)</f>
        <v>0</v>
      </c>
      <c r="H805" s="515"/>
      <c r="I805" s="516"/>
      <c r="J805" s="519"/>
      <c r="K805" s="520"/>
      <c r="L805" s="523"/>
      <c r="M805" s="524"/>
      <c r="N805" s="537">
        <f>L805+J805</f>
        <v>0</v>
      </c>
      <c r="O805" s="538"/>
      <c r="P805" s="519"/>
      <c r="Q805" s="520"/>
      <c r="R805" s="523"/>
      <c r="S805" s="524"/>
      <c r="T805" s="527">
        <f t="shared" ref="T805" si="702">R805-P805</f>
        <v>0</v>
      </c>
      <c r="U805" s="528"/>
      <c r="V805" s="531"/>
      <c r="W805" s="516"/>
      <c r="X805" s="519"/>
      <c r="Y805" s="516"/>
      <c r="Z805" s="519"/>
      <c r="AA805" s="516"/>
      <c r="AB805" s="519"/>
      <c r="AC805" s="520"/>
      <c r="AD805" s="523"/>
      <c r="AE805" s="524"/>
      <c r="AF805" s="533">
        <f>IF(AB805=0,0,(AD805/AB805)*100)</f>
        <v>0</v>
      </c>
      <c r="AG805" s="534"/>
      <c r="AH805" s="519"/>
      <c r="AI805" s="520"/>
      <c r="AJ805" s="523"/>
      <c r="AK805" s="524"/>
      <c r="AL805" s="527">
        <f>IF(AH805=0,0,(AJ805/AH805)*100)</f>
        <v>0</v>
      </c>
      <c r="AM805" s="528"/>
      <c r="AN805" s="519"/>
      <c r="AO805" s="520"/>
      <c r="AP805" s="523"/>
      <c r="AQ805" s="524"/>
      <c r="AR805" s="527">
        <f>IF(AN805=0,0,(AP805/AN805)*100)</f>
        <v>0</v>
      </c>
      <c r="AS805" s="528"/>
      <c r="AT805" s="541">
        <f>AB805+AH805+AN805</f>
        <v>0</v>
      </c>
      <c r="AU805" s="542"/>
      <c r="AV805" s="545">
        <f>AD805+AJ805+AP805</f>
        <v>0</v>
      </c>
      <c r="AW805" s="546"/>
      <c r="AX805" s="527">
        <f>IF(AT805=0,0,(AV805/AT805)*100)</f>
        <v>0</v>
      </c>
      <c r="AY805" s="528"/>
      <c r="AZ805" s="519"/>
      <c r="BA805" s="520"/>
      <c r="BB805" s="523"/>
      <c r="BC805" s="524"/>
      <c r="BD805" s="527">
        <f>IF(AZ805=0,0,(BB805/AZ805)*100)</f>
        <v>0</v>
      </c>
      <c r="BE805" s="528"/>
      <c r="BF805" s="541">
        <f>AT805+AZ805</f>
        <v>0</v>
      </c>
      <c r="BG805" s="542"/>
      <c r="BH805" s="545">
        <f>AV805+BB805</f>
        <v>0</v>
      </c>
      <c r="BI805" s="546"/>
      <c r="BJ805" s="527">
        <f>IF(BF805=0,0,(BH805/BF805)*100)</f>
        <v>0</v>
      </c>
      <c r="BK805" s="528"/>
      <c r="BL805" s="549">
        <f>(AD805*2)+(AJ805*2)+(AP805*3)+BB805</f>
        <v>0</v>
      </c>
      <c r="BM805" s="550"/>
      <c r="BN805" s="551"/>
      <c r="BO805" s="499" t="e">
        <f>(BL805*BR$74)+(N805*BR$75)+(X805*BR$76)+(R805*BR$77)+(V805*BR$78)+(Z805*BR$79)</f>
        <v>#REF!</v>
      </c>
      <c r="BP805" s="501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06"/>
      <c r="C806" s="503" t="str">
        <f>IF(ROSTER!D$46="","",ROSTER!D$46)</f>
        <v/>
      </c>
      <c r="D806" s="504"/>
      <c r="E806" s="510"/>
      <c r="F806" s="512"/>
      <c r="G806" s="514"/>
      <c r="H806" s="517"/>
      <c r="I806" s="518"/>
      <c r="J806" s="521"/>
      <c r="K806" s="522"/>
      <c r="L806" s="525"/>
      <c r="M806" s="526"/>
      <c r="N806" s="539" t="s">
        <v>14</v>
      </c>
      <c r="O806" s="540"/>
      <c r="P806" s="521"/>
      <c r="Q806" s="522"/>
      <c r="R806" s="525"/>
      <c r="S806" s="526"/>
      <c r="T806" s="529"/>
      <c r="U806" s="530"/>
      <c r="V806" s="532"/>
      <c r="W806" s="518"/>
      <c r="X806" s="521"/>
      <c r="Y806" s="518"/>
      <c r="Z806" s="521"/>
      <c r="AA806" s="518"/>
      <c r="AB806" s="521"/>
      <c r="AC806" s="522"/>
      <c r="AD806" s="525"/>
      <c r="AE806" s="526"/>
      <c r="AF806" s="535"/>
      <c r="AG806" s="536"/>
      <c r="AH806" s="521"/>
      <c r="AI806" s="522"/>
      <c r="AJ806" s="525"/>
      <c r="AK806" s="526"/>
      <c r="AL806" s="529"/>
      <c r="AM806" s="530"/>
      <c r="AN806" s="521"/>
      <c r="AO806" s="522"/>
      <c r="AP806" s="525"/>
      <c r="AQ806" s="526"/>
      <c r="AR806" s="529"/>
      <c r="AS806" s="530"/>
      <c r="AT806" s="543"/>
      <c r="AU806" s="544"/>
      <c r="AV806" s="547"/>
      <c r="AW806" s="548"/>
      <c r="AX806" s="529"/>
      <c r="AY806" s="530"/>
      <c r="AZ806" s="521"/>
      <c r="BA806" s="522"/>
      <c r="BB806" s="525"/>
      <c r="BC806" s="526"/>
      <c r="BD806" s="529"/>
      <c r="BE806" s="530"/>
      <c r="BF806" s="543"/>
      <c r="BG806" s="544"/>
      <c r="BH806" s="547"/>
      <c r="BI806" s="548"/>
      <c r="BJ806" s="529"/>
      <c r="BK806" s="530"/>
      <c r="BL806" s="552"/>
      <c r="BM806" s="553"/>
      <c r="BN806" s="554"/>
      <c r="BO806" s="500"/>
      <c r="BP806" s="502"/>
      <c r="BQ806" s="54"/>
      <c r="BR806" s="54"/>
      <c r="BS806" s="54"/>
    </row>
    <row r="807" spans="1:71" ht="21.75" customHeight="1" x14ac:dyDescent="0.2">
      <c r="A807" s="54"/>
      <c r="B807" s="505" t="str">
        <f>IF(ROSTER!B48="","",ROSTER!B48)</f>
        <v/>
      </c>
      <c r="C807" s="507" t="str">
        <f>IF(ROSTER!C$48="","",ROSTER!C$48)</f>
        <v/>
      </c>
      <c r="D807" s="508"/>
      <c r="E807" s="509"/>
      <c r="F807" s="511">
        <f t="shared" ref="F807" si="703">IF(E807="y",1,IF(E807="S",1,0))</f>
        <v>0</v>
      </c>
      <c r="G807" s="513">
        <f t="shared" ref="G807" si="704">IF(E807="S",1,0)</f>
        <v>0</v>
      </c>
      <c r="H807" s="515"/>
      <c r="I807" s="516"/>
      <c r="J807" s="519"/>
      <c r="K807" s="520"/>
      <c r="L807" s="523"/>
      <c r="M807" s="524"/>
      <c r="N807" s="537">
        <f t="shared" ref="N807" si="705">L807+J807</f>
        <v>0</v>
      </c>
      <c r="O807" s="538"/>
      <c r="P807" s="519"/>
      <c r="Q807" s="520"/>
      <c r="R807" s="523"/>
      <c r="S807" s="524"/>
      <c r="T807" s="527">
        <f t="shared" ref="T807" si="706">R807-P807</f>
        <v>0</v>
      </c>
      <c r="U807" s="528"/>
      <c r="V807" s="531"/>
      <c r="W807" s="516"/>
      <c r="X807" s="519"/>
      <c r="Y807" s="516"/>
      <c r="Z807" s="519"/>
      <c r="AA807" s="516"/>
      <c r="AB807" s="519"/>
      <c r="AC807" s="520"/>
      <c r="AD807" s="523"/>
      <c r="AE807" s="524"/>
      <c r="AF807" s="533"/>
      <c r="AG807" s="534"/>
      <c r="AH807" s="519"/>
      <c r="AI807" s="520"/>
      <c r="AJ807" s="523"/>
      <c r="AK807" s="524"/>
      <c r="AL807" s="527">
        <f t="shared" ref="AL807" si="707">IF(AH807=0,0,(AJ807/AH807)*100)</f>
        <v>0</v>
      </c>
      <c r="AM807" s="528"/>
      <c r="AN807" s="519"/>
      <c r="AO807" s="520"/>
      <c r="AP807" s="523"/>
      <c r="AQ807" s="524"/>
      <c r="AR807" s="527">
        <f t="shared" ref="AR807" si="708">IF(AN807=0,0,(AP807/AN807)*100)</f>
        <v>0</v>
      </c>
      <c r="AS807" s="528"/>
      <c r="AT807" s="541">
        <f t="shared" ref="AT807" si="709">AB807+AH807+AN807</f>
        <v>0</v>
      </c>
      <c r="AU807" s="542"/>
      <c r="AV807" s="545">
        <f t="shared" ref="AV807" si="710">AD807+AJ807+AP807</f>
        <v>0</v>
      </c>
      <c r="AW807" s="546"/>
      <c r="AX807" s="527">
        <f t="shared" ref="AX807" si="711">IF(AT807=0,0,(AV807/AT807)*100)</f>
        <v>0</v>
      </c>
      <c r="AY807" s="528"/>
      <c r="AZ807" s="519"/>
      <c r="BA807" s="520"/>
      <c r="BB807" s="523"/>
      <c r="BC807" s="524"/>
      <c r="BD807" s="527">
        <f t="shared" ref="BD807" si="712">IF(AZ807=0,0,(BB807/AZ807)*100)</f>
        <v>0</v>
      </c>
      <c r="BE807" s="528"/>
      <c r="BF807" s="541">
        <f t="shared" ref="BF807" si="713">AT807+AZ807</f>
        <v>0</v>
      </c>
      <c r="BG807" s="542"/>
      <c r="BH807" s="545">
        <f t="shared" ref="BH807" si="714">AV807+BB807</f>
        <v>0</v>
      </c>
      <c r="BI807" s="546"/>
      <c r="BJ807" s="527">
        <f t="shared" ref="BJ807" si="715">IF(BF807=0,0,(BH807/BF807)*100)</f>
        <v>0</v>
      </c>
      <c r="BK807" s="528"/>
      <c r="BL807" s="549">
        <f t="shared" ref="BL807" si="716">(AD807*2)+(AJ807*2)+(AP807*3)+BB807</f>
        <v>0</v>
      </c>
      <c r="BM807" s="550"/>
      <c r="BN807" s="551"/>
      <c r="BO807" s="499" t="e">
        <f>(BL807*BR$74)+(N807*BR$75)+(X807*BR$76)+(R807*BR$77)+(V807*BR$78)+(Z807*BR$79)</f>
        <v>#REF!</v>
      </c>
      <c r="BP807" s="501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06"/>
      <c r="C808" s="503" t="str">
        <f>IF(ROSTER!D$48="","",ROSTER!D$48)</f>
        <v/>
      </c>
      <c r="D808" s="504"/>
      <c r="E808" s="510"/>
      <c r="F808" s="512"/>
      <c r="G808" s="514"/>
      <c r="H808" s="517"/>
      <c r="I808" s="518"/>
      <c r="J808" s="521"/>
      <c r="K808" s="522"/>
      <c r="L808" s="525"/>
      <c r="M808" s="526"/>
      <c r="N808" s="539" t="s">
        <v>14</v>
      </c>
      <c r="O808" s="540"/>
      <c r="P808" s="521"/>
      <c r="Q808" s="522"/>
      <c r="R808" s="525"/>
      <c r="S808" s="526"/>
      <c r="T808" s="529"/>
      <c r="U808" s="530"/>
      <c r="V808" s="532"/>
      <c r="W808" s="518"/>
      <c r="X808" s="521"/>
      <c r="Y808" s="518"/>
      <c r="Z808" s="521"/>
      <c r="AA808" s="518"/>
      <c r="AB808" s="521"/>
      <c r="AC808" s="522"/>
      <c r="AD808" s="525"/>
      <c r="AE808" s="526"/>
      <c r="AF808" s="535"/>
      <c r="AG808" s="536"/>
      <c r="AH808" s="521"/>
      <c r="AI808" s="522"/>
      <c r="AJ808" s="525"/>
      <c r="AK808" s="526"/>
      <c r="AL808" s="529"/>
      <c r="AM808" s="530"/>
      <c r="AN808" s="521"/>
      <c r="AO808" s="522"/>
      <c r="AP808" s="525"/>
      <c r="AQ808" s="526"/>
      <c r="AR808" s="529"/>
      <c r="AS808" s="530"/>
      <c r="AT808" s="543"/>
      <c r="AU808" s="544"/>
      <c r="AV808" s="547"/>
      <c r="AW808" s="548"/>
      <c r="AX808" s="529"/>
      <c r="AY808" s="530"/>
      <c r="AZ808" s="521"/>
      <c r="BA808" s="522"/>
      <c r="BB808" s="525"/>
      <c r="BC808" s="526"/>
      <c r="BD808" s="529"/>
      <c r="BE808" s="530"/>
      <c r="BF808" s="543"/>
      <c r="BG808" s="544"/>
      <c r="BH808" s="547"/>
      <c r="BI808" s="548"/>
      <c r="BJ808" s="529"/>
      <c r="BK808" s="530"/>
      <c r="BL808" s="552"/>
      <c r="BM808" s="553"/>
      <c r="BN808" s="554"/>
      <c r="BO808" s="500"/>
      <c r="BP808" s="502"/>
      <c r="BQ808" s="54"/>
      <c r="BR808" s="54"/>
      <c r="BS808" s="54"/>
    </row>
    <row r="809" spans="1:71" ht="21.75" customHeight="1" x14ac:dyDescent="0.2">
      <c r="A809" s="54"/>
      <c r="B809" s="505" t="str">
        <f>IF(ROSTER!B50="","",ROSTER!B50)</f>
        <v/>
      </c>
      <c r="C809" s="507" t="str">
        <f>IF(ROSTER!C$50="","",ROSTER!C$50)</f>
        <v/>
      </c>
      <c r="D809" s="508"/>
      <c r="E809" s="509"/>
      <c r="F809" s="511">
        <f t="shared" ref="F809" si="717">IF(E809="y",1,IF(E809="S",1,0))</f>
        <v>0</v>
      </c>
      <c r="G809" s="513">
        <f t="shared" ref="G809" si="718">IF(E809="S",1,0)</f>
        <v>0</v>
      </c>
      <c r="H809" s="515"/>
      <c r="I809" s="516"/>
      <c r="J809" s="519"/>
      <c r="K809" s="520"/>
      <c r="L809" s="523"/>
      <c r="M809" s="524"/>
      <c r="N809" s="537">
        <f t="shared" ref="N809" si="719">L809+J809</f>
        <v>0</v>
      </c>
      <c r="O809" s="538"/>
      <c r="P809" s="519"/>
      <c r="Q809" s="520"/>
      <c r="R809" s="523"/>
      <c r="S809" s="524"/>
      <c r="T809" s="527">
        <f t="shared" ref="T809" si="720">R809-P809</f>
        <v>0</v>
      </c>
      <c r="U809" s="528"/>
      <c r="V809" s="531"/>
      <c r="W809" s="516"/>
      <c r="X809" s="519"/>
      <c r="Y809" s="516"/>
      <c r="Z809" s="519"/>
      <c r="AA809" s="516"/>
      <c r="AB809" s="519"/>
      <c r="AC809" s="520"/>
      <c r="AD809" s="523"/>
      <c r="AE809" s="524"/>
      <c r="AF809" s="533"/>
      <c r="AG809" s="534"/>
      <c r="AH809" s="519"/>
      <c r="AI809" s="520"/>
      <c r="AJ809" s="523"/>
      <c r="AK809" s="524"/>
      <c r="AL809" s="527">
        <f t="shared" ref="AL809" si="721">IF(AH809=0,0,(AJ809/AH809)*100)</f>
        <v>0</v>
      </c>
      <c r="AM809" s="528"/>
      <c r="AN809" s="519"/>
      <c r="AO809" s="520"/>
      <c r="AP809" s="523"/>
      <c r="AQ809" s="524"/>
      <c r="AR809" s="527">
        <f t="shared" ref="AR809" si="722">IF(AN809=0,0,(AP809/AN809)*100)</f>
        <v>0</v>
      </c>
      <c r="AS809" s="528"/>
      <c r="AT809" s="541">
        <f t="shared" ref="AT809" si="723">AB809+AH809+AN809</f>
        <v>0</v>
      </c>
      <c r="AU809" s="542"/>
      <c r="AV809" s="545">
        <f t="shared" ref="AV809" si="724">AD809+AJ809+AP809</f>
        <v>0</v>
      </c>
      <c r="AW809" s="546"/>
      <c r="AX809" s="527">
        <f t="shared" ref="AX809" si="725">IF(AT809=0,0,(AV809/AT809)*100)</f>
        <v>0</v>
      </c>
      <c r="AY809" s="528"/>
      <c r="AZ809" s="519"/>
      <c r="BA809" s="520"/>
      <c r="BB809" s="523"/>
      <c r="BC809" s="524"/>
      <c r="BD809" s="527">
        <f t="shared" ref="BD809" si="726">IF(AZ809=0,0,(BB809/AZ809)*100)</f>
        <v>0</v>
      </c>
      <c r="BE809" s="528"/>
      <c r="BF809" s="541">
        <f t="shared" ref="BF809" si="727">AT809+AZ809</f>
        <v>0</v>
      </c>
      <c r="BG809" s="542"/>
      <c r="BH809" s="545">
        <f t="shared" ref="BH809" si="728">AV809+BB809</f>
        <v>0</v>
      </c>
      <c r="BI809" s="546"/>
      <c r="BJ809" s="527">
        <f t="shared" ref="BJ809" si="729">IF(BF809=0,0,(BH809/BF809)*100)</f>
        <v>0</v>
      </c>
      <c r="BK809" s="528"/>
      <c r="BL809" s="549">
        <f t="shared" ref="BL809" si="730">(AD809*2)+(AJ809*2)+(AP809*3)+BB809</f>
        <v>0</v>
      </c>
      <c r="BM809" s="550"/>
      <c r="BN809" s="551"/>
      <c r="BO809" s="499" t="e">
        <f>(BL809*BR$74)+(N809*BR$75)+(X809*BR$76)+(R809*BR$77)+(V809*BR$78)+(Z809*BR$79)</f>
        <v>#REF!</v>
      </c>
      <c r="BP809" s="501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06"/>
      <c r="C810" s="503" t="str">
        <f>IF(ROSTER!D$50="","",ROSTER!D$50)</f>
        <v/>
      </c>
      <c r="D810" s="504"/>
      <c r="E810" s="510"/>
      <c r="F810" s="512"/>
      <c r="G810" s="514"/>
      <c r="H810" s="517"/>
      <c r="I810" s="518"/>
      <c r="J810" s="521"/>
      <c r="K810" s="522"/>
      <c r="L810" s="525"/>
      <c r="M810" s="526"/>
      <c r="N810" s="539" t="s">
        <v>14</v>
      </c>
      <c r="O810" s="540"/>
      <c r="P810" s="521"/>
      <c r="Q810" s="522"/>
      <c r="R810" s="525"/>
      <c r="S810" s="526"/>
      <c r="T810" s="529"/>
      <c r="U810" s="530"/>
      <c r="V810" s="532"/>
      <c r="W810" s="518"/>
      <c r="X810" s="521"/>
      <c r="Y810" s="518"/>
      <c r="Z810" s="521"/>
      <c r="AA810" s="518"/>
      <c r="AB810" s="521"/>
      <c r="AC810" s="522"/>
      <c r="AD810" s="525"/>
      <c r="AE810" s="526"/>
      <c r="AF810" s="535"/>
      <c r="AG810" s="536"/>
      <c r="AH810" s="521"/>
      <c r="AI810" s="522"/>
      <c r="AJ810" s="525"/>
      <c r="AK810" s="526"/>
      <c r="AL810" s="529"/>
      <c r="AM810" s="530"/>
      <c r="AN810" s="521"/>
      <c r="AO810" s="522"/>
      <c r="AP810" s="525"/>
      <c r="AQ810" s="526"/>
      <c r="AR810" s="529"/>
      <c r="AS810" s="530"/>
      <c r="AT810" s="543"/>
      <c r="AU810" s="544"/>
      <c r="AV810" s="547"/>
      <c r="AW810" s="548"/>
      <c r="AX810" s="529"/>
      <c r="AY810" s="530"/>
      <c r="AZ810" s="521"/>
      <c r="BA810" s="522"/>
      <c r="BB810" s="525"/>
      <c r="BC810" s="526"/>
      <c r="BD810" s="529"/>
      <c r="BE810" s="530"/>
      <c r="BF810" s="543"/>
      <c r="BG810" s="544"/>
      <c r="BH810" s="547"/>
      <c r="BI810" s="548"/>
      <c r="BJ810" s="529"/>
      <c r="BK810" s="530"/>
      <c r="BL810" s="552"/>
      <c r="BM810" s="553"/>
      <c r="BN810" s="554"/>
      <c r="BO810" s="500"/>
      <c r="BP810" s="502"/>
      <c r="BQ810" s="54"/>
      <c r="BR810" s="54"/>
      <c r="BS810" s="54"/>
    </row>
    <row r="811" spans="1:71" s="335" customFormat="1" ht="33.5" customHeight="1" x14ac:dyDescent="0.35">
      <c r="A811" s="333"/>
      <c r="B811" s="631"/>
      <c r="C811" s="627"/>
      <c r="D811" s="627" t="s">
        <v>10</v>
      </c>
      <c r="E811" s="628"/>
      <c r="F811" s="334"/>
      <c r="G811" s="334"/>
      <c r="H811" s="597">
        <f>SUM(H767:I810)</f>
        <v>0</v>
      </c>
      <c r="I811" s="598"/>
      <c r="J811" s="597">
        <f ca="1">SUM(J767:K810)</f>
        <v>45</v>
      </c>
      <c r="K811" s="598"/>
      <c r="L811" s="593">
        <f>SUM(L767:M810)</f>
        <v>8</v>
      </c>
      <c r="M811" s="594"/>
      <c r="N811" s="589">
        <f ca="1">L811+J811</f>
        <v>53</v>
      </c>
      <c r="O811" s="590"/>
      <c r="P811" s="593">
        <f>SUM(P767:Q810)</f>
        <v>17</v>
      </c>
      <c r="Q811" s="598"/>
      <c r="R811" s="593">
        <f t="shared" ref="R811" si="731">SUM(R767:S810)</f>
        <v>14</v>
      </c>
      <c r="S811" s="594"/>
      <c r="T811" s="593">
        <f t="shared" ref="T811" si="732">SUM(T767:U810)</f>
        <v>-3</v>
      </c>
      <c r="U811" s="590"/>
      <c r="V811" s="594">
        <f t="shared" ref="V811" si="733">SUM(V767:W810)</f>
        <v>2</v>
      </c>
      <c r="W811" s="594"/>
      <c r="X811" s="597">
        <f t="shared" ref="X811" si="734">SUM(X767:Y810)</f>
        <v>30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79</v>
      </c>
      <c r="AI811" s="598"/>
      <c r="AJ811" s="593">
        <f t="shared" ref="AJ811" si="740">SUM(AJ767:AK810)</f>
        <v>45</v>
      </c>
      <c r="AK811" s="594"/>
      <c r="AL811" s="589">
        <f>IF(AH811=0,0,(AJ811/AH811)*100)</f>
        <v>56.962025316455701</v>
      </c>
      <c r="AM811" s="590"/>
      <c r="AN811" s="593">
        <f>SUM(AN767:AO810)</f>
        <v>51</v>
      </c>
      <c r="AO811" s="598"/>
      <c r="AP811" s="593">
        <f>SUM(AP767:AQ810)</f>
        <v>19</v>
      </c>
      <c r="AQ811" s="594"/>
      <c r="AR811" s="589">
        <f>IF(AN811=0,0,(AP811/AN811)*100)</f>
        <v>37.254901960784316</v>
      </c>
      <c r="AS811" s="590"/>
      <c r="AT811" s="597">
        <f>AB811+AH811+AN811</f>
        <v>130</v>
      </c>
      <c r="AU811" s="598"/>
      <c r="AV811" s="593">
        <f>AD811+AJ811+AP811</f>
        <v>64</v>
      </c>
      <c r="AW811" s="601"/>
      <c r="AX811" s="589">
        <f>IF(AT811=0,0,(AV811/AT811)*100)</f>
        <v>49.230769230769234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130</v>
      </c>
      <c r="BG811" s="598"/>
      <c r="BH811" s="593">
        <f>AV811+BB811</f>
        <v>64</v>
      </c>
      <c r="BI811" s="601"/>
      <c r="BJ811" s="589">
        <f>IF(BF811=0,0,(BH811/BF811)*100)</f>
        <v>49.230769230769234</v>
      </c>
      <c r="BK811" s="649"/>
      <c r="BL811" s="643">
        <f>SUM(BL767:BN810)</f>
        <v>147</v>
      </c>
      <c r="BM811" s="644"/>
      <c r="BN811" s="645"/>
      <c r="BO811" s="499" t="e">
        <f ca="1">(BL811*BR$74)+(N811*BR$75)+(X811*BR$76)+(R811*BR$77)+(V811*BR$78)+(Z811*BR$79)</f>
        <v>#REF!</v>
      </c>
      <c r="BP811" s="501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32"/>
      <c r="C812" s="629"/>
      <c r="D812" s="629"/>
      <c r="E812" s="630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50"/>
      <c r="BL812" s="646"/>
      <c r="BM812" s="647"/>
      <c r="BN812" s="648"/>
      <c r="BO812" s="500"/>
      <c r="BP812" s="502"/>
      <c r="BQ812" s="333"/>
      <c r="BR812" s="333"/>
      <c r="BS812" s="333"/>
    </row>
    <row r="813" spans="1:71" s="341" customFormat="1" ht="48.25" customHeight="1" thickBot="1" x14ac:dyDescent="0.4">
      <c r="A813" s="337"/>
      <c r="B813" s="637"/>
      <c r="C813" s="587"/>
      <c r="D813" s="587" t="s">
        <v>13</v>
      </c>
      <c r="E813" s="588"/>
      <c r="F813" s="338"/>
      <c r="G813" s="334"/>
      <c r="H813" s="585"/>
      <c r="I813" s="586"/>
      <c r="J813" s="625"/>
      <c r="K813" s="626"/>
      <c r="L813" s="623"/>
      <c r="M813" s="624"/>
      <c r="N813" s="633">
        <f>J813+L813</f>
        <v>0</v>
      </c>
      <c r="O813" s="634"/>
      <c r="P813" s="625"/>
      <c r="Q813" s="626"/>
      <c r="R813" s="623"/>
      <c r="S813" s="626"/>
      <c r="T813" s="589">
        <f>R813-P813</f>
        <v>0</v>
      </c>
      <c r="U813" s="590"/>
      <c r="V813" s="625"/>
      <c r="W813" s="638"/>
      <c r="X813" s="639"/>
      <c r="Y813" s="640"/>
      <c r="Z813" s="625"/>
      <c r="AA813" s="638"/>
      <c r="AB813" s="625"/>
      <c r="AC813" s="626"/>
      <c r="AD813" s="623"/>
      <c r="AE813" s="624"/>
      <c r="AF813" s="635">
        <f>IF(AB813=0,0,(AD813/AB813)*100)</f>
        <v>0</v>
      </c>
      <c r="AG813" s="636"/>
      <c r="AH813" s="625"/>
      <c r="AI813" s="626"/>
      <c r="AJ813" s="623"/>
      <c r="AK813" s="624"/>
      <c r="AL813" s="589">
        <f>IF(AH813=0,0,(AJ813/AH813)*100)</f>
        <v>0</v>
      </c>
      <c r="AM813" s="590"/>
      <c r="AN813" s="625"/>
      <c r="AO813" s="626"/>
      <c r="AP813" s="623"/>
      <c r="AQ813" s="624"/>
      <c r="AR813" s="589">
        <f>IF(AN813=0,0,(AP813/AN813)*100)</f>
        <v>0</v>
      </c>
      <c r="AS813" s="590"/>
      <c r="AT813" s="609">
        <f>AB813+AH813+AN813</f>
        <v>0</v>
      </c>
      <c r="AU813" s="610"/>
      <c r="AV813" s="607">
        <f>AD813+AJ813+AP813</f>
        <v>0</v>
      </c>
      <c r="AW813" s="608"/>
      <c r="AX813" s="589">
        <f>IF(AT813=0,0,(AV813/AT813)*100)</f>
        <v>0</v>
      </c>
      <c r="AY813" s="590"/>
      <c r="AZ813" s="625"/>
      <c r="BA813" s="626"/>
      <c r="BB813" s="623"/>
      <c r="BC813" s="624"/>
      <c r="BD813" s="589">
        <f>IF(AZ813=0,0,(BB813/AZ813)*100)</f>
        <v>0</v>
      </c>
      <c r="BE813" s="590"/>
      <c r="BF813" s="609">
        <f>AT813+AZ813</f>
        <v>0</v>
      </c>
      <c r="BG813" s="610"/>
      <c r="BH813" s="607">
        <f>AV813+BB813</f>
        <v>0</v>
      </c>
      <c r="BI813" s="608"/>
      <c r="BJ813" s="589">
        <f>IF(BF813=0,0,(BH813/BF813)*100)</f>
        <v>0</v>
      </c>
      <c r="BK813" s="590"/>
      <c r="BL813" s="604"/>
      <c r="BM813" s="605"/>
      <c r="BN813" s="606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9" t="s">
        <v>95</v>
      </c>
      <c r="E814" s="620"/>
      <c r="F814" s="344"/>
      <c r="G814" s="344"/>
      <c r="H814" s="343"/>
      <c r="I814" s="343"/>
      <c r="J814" s="616">
        <f ca="1">IF((J811+L813)=0,0,J811/(J811+L813)*100)</f>
        <v>100</v>
      </c>
      <c r="K814" s="618"/>
      <c r="L814" s="616">
        <f>IF((L811+J813)=0,0,L811/(L811+J813)*100)</f>
        <v>100</v>
      </c>
      <c r="M814" s="618"/>
      <c r="N814" s="616">
        <f ca="1">IF((N811+N813)=0,0,N811/(N811+N813)*100)</f>
        <v>100</v>
      </c>
      <c r="O814" s="617"/>
      <c r="P814" s="611"/>
      <c r="Q814" s="583"/>
      <c r="R814" s="583"/>
      <c r="S814" s="583"/>
      <c r="T814" s="612"/>
      <c r="U814" s="612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14" t="s">
        <v>62</v>
      </c>
      <c r="C816" s="615"/>
      <c r="D816" s="613" t="s">
        <v>54</v>
      </c>
      <c r="E816" s="613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21" t="s">
        <v>117</v>
      </c>
      <c r="BC816" s="622"/>
      <c r="BD816" s="622"/>
      <c r="BE816" s="642"/>
      <c r="BF816" s="574">
        <f>BL811</f>
        <v>147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21" t="s">
        <v>47</v>
      </c>
      <c r="C818" s="622"/>
      <c r="D818" s="613" t="s">
        <v>55</v>
      </c>
      <c r="E818" s="613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21" t="s">
        <v>118</v>
      </c>
      <c r="BC818" s="622"/>
      <c r="BD818" s="622"/>
      <c r="BE818" s="642"/>
      <c r="BF818" s="574">
        <f>BF816-AU816</f>
        <v>147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41" t="s">
        <v>11</v>
      </c>
      <c r="AF823" s="641"/>
      <c r="AG823" s="641"/>
      <c r="AH823" s="641"/>
      <c r="AI823" s="641"/>
      <c r="AJ823" s="641"/>
      <c r="AK823" s="641"/>
      <c r="AL823" s="641"/>
      <c r="AM823" s="641"/>
      <c r="AN823" s="651"/>
      <c r="AO823" s="651"/>
      <c r="AP823" s="651"/>
      <c r="AQ823" s="651"/>
      <c r="AR823" s="651"/>
      <c r="AS823" s="651"/>
      <c r="AT823" s="651"/>
      <c r="AU823" s="651"/>
      <c r="AV823" s="651"/>
      <c r="AW823" s="651"/>
      <c r="AX823" s="651"/>
      <c r="AY823" s="651"/>
      <c r="AZ823" s="651"/>
      <c r="BA823" s="651"/>
      <c r="BB823" s="651"/>
      <c r="BC823" s="651"/>
      <c r="BD823" s="651"/>
      <c r="BE823" s="651"/>
      <c r="BF823" s="651"/>
      <c r="BG823" s="651"/>
      <c r="BH823" s="651"/>
      <c r="BI823" s="651"/>
      <c r="BJ823" s="651"/>
      <c r="BK823" s="651"/>
      <c r="BL823" s="651"/>
      <c r="BM823" s="651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51"/>
      <c r="F825" s="651"/>
      <c r="G825" s="651"/>
      <c r="H825" s="651"/>
      <c r="I825" s="651"/>
      <c r="J825" s="651"/>
      <c r="K825" s="651"/>
      <c r="L825" s="651"/>
      <c r="M825" s="651"/>
      <c r="N825" s="651"/>
      <c r="O825" s="651"/>
      <c r="P825" s="651"/>
      <c r="Q825" s="651"/>
      <c r="R825" s="651"/>
      <c r="S825" s="651"/>
      <c r="T825" s="651"/>
      <c r="U825" s="651"/>
      <c r="V825" s="651"/>
      <c r="W825" s="651"/>
      <c r="X825" s="651"/>
      <c r="Y825" s="651"/>
      <c r="Z825" s="651"/>
      <c r="AA825" s="651"/>
      <c r="AB825" s="651"/>
      <c r="AC825" s="651"/>
      <c r="AD825" s="198"/>
      <c r="AE825" s="239" t="s">
        <v>19</v>
      </c>
      <c r="AF825" s="239"/>
      <c r="AG825" s="239"/>
      <c r="AH825" s="641" t="s">
        <v>19</v>
      </c>
      <c r="AI825" s="641"/>
      <c r="AJ825" s="641"/>
      <c r="AK825" s="641"/>
      <c r="AL825" s="641"/>
      <c r="AM825" s="641"/>
      <c r="AN825" s="651"/>
      <c r="AO825" s="651"/>
      <c r="AP825" s="651"/>
      <c r="AQ825" s="651"/>
      <c r="AR825" s="651"/>
      <c r="AS825" s="651"/>
      <c r="AT825" s="651"/>
      <c r="AU825" s="651"/>
      <c r="AV825" s="651"/>
      <c r="AW825" s="651"/>
      <c r="AX825" s="651"/>
      <c r="AY825" s="651"/>
      <c r="AZ825" s="651"/>
      <c r="BA825" s="641" t="s">
        <v>12</v>
      </c>
      <c r="BB825" s="641"/>
      <c r="BC825" s="641"/>
      <c r="BD825" s="652">
        <v>44480</v>
      </c>
      <c r="BE825" s="652"/>
      <c r="BF825" s="652"/>
      <c r="BG825" s="652"/>
      <c r="BH825" s="652"/>
      <c r="BI825" s="652"/>
      <c r="BJ825" s="652"/>
      <c r="BK825" s="652"/>
      <c r="BL825" s="652"/>
      <c r="BM825" s="652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53" t="s">
        <v>119</v>
      </c>
      <c r="BM828" s="654"/>
      <c r="BN828" s="655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56"/>
      <c r="BM829" s="657"/>
      <c r="BN829" s="658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07" t="str">
        <f>IF(ROSTER!C$8="","",ROSTER!C$8)</f>
        <v>Shaylee</v>
      </c>
      <c r="D830" s="508"/>
      <c r="E830" s="509"/>
      <c r="F830" s="511">
        <f>IF(E830="y",1,IF(E830="S",1,0))</f>
        <v>0</v>
      </c>
      <c r="G830" s="513">
        <f>IF(E830="S",1,0)</f>
        <v>0</v>
      </c>
      <c r="H830" s="515"/>
      <c r="I830" s="516"/>
      <c r="J830" s="519"/>
      <c r="K830" s="520"/>
      <c r="L830" s="523">
        <v>1</v>
      </c>
      <c r="M830" s="524"/>
      <c r="N830" s="537">
        <f>L830+J830</f>
        <v>1</v>
      </c>
      <c r="O830" s="538"/>
      <c r="P830" s="519">
        <v>1</v>
      </c>
      <c r="Q830" s="520"/>
      <c r="R830" s="523">
        <v>2</v>
      </c>
      <c r="S830" s="524"/>
      <c r="T830" s="527">
        <f>R830-P830</f>
        <v>1</v>
      </c>
      <c r="U830" s="528"/>
      <c r="V830" s="531"/>
      <c r="W830" s="516"/>
      <c r="X830" s="519">
        <v>1</v>
      </c>
      <c r="Y830" s="516"/>
      <c r="Z830" s="519"/>
      <c r="AA830" s="516"/>
      <c r="AB830" s="519"/>
      <c r="AC830" s="520"/>
      <c r="AD830" s="523"/>
      <c r="AE830" s="524"/>
      <c r="AF830" s="533">
        <f>IF(AB830=0,0,(AD830/AB830)*100)</f>
        <v>0</v>
      </c>
      <c r="AG830" s="534"/>
      <c r="AH830" s="519">
        <v>2</v>
      </c>
      <c r="AI830" s="520"/>
      <c r="AJ830" s="523">
        <v>0</v>
      </c>
      <c r="AK830" s="524"/>
      <c r="AL830" s="527">
        <f>IF(AH830=0,0,(AJ830/AH830)*100)</f>
        <v>0</v>
      </c>
      <c r="AM830" s="528"/>
      <c r="AN830" s="519">
        <v>1</v>
      </c>
      <c r="AO830" s="520"/>
      <c r="AP830" s="523">
        <v>1</v>
      </c>
      <c r="AQ830" s="524"/>
      <c r="AR830" s="527">
        <f>IF(AN830=0,0,(AP830/AN830)*100)</f>
        <v>100</v>
      </c>
      <c r="AS830" s="528"/>
      <c r="AT830" s="541">
        <f>AB830+AH830+AN830</f>
        <v>3</v>
      </c>
      <c r="AU830" s="542"/>
      <c r="AV830" s="545">
        <f>AD830+AJ830+AP830</f>
        <v>1</v>
      </c>
      <c r="AW830" s="546"/>
      <c r="AX830" s="527">
        <f>IF(AT830=0,0,(AV830/AT830)*100)</f>
        <v>33.333333333333329</v>
      </c>
      <c r="AY830" s="528"/>
      <c r="AZ830" s="519"/>
      <c r="BA830" s="520"/>
      <c r="BB830" s="523"/>
      <c r="BC830" s="524"/>
      <c r="BD830" s="527">
        <f>IF(AZ830=0,0,(BB830/AZ830)*100)</f>
        <v>0</v>
      </c>
      <c r="BE830" s="528"/>
      <c r="BF830" s="541">
        <f>AT830+AZ830</f>
        <v>3</v>
      </c>
      <c r="BG830" s="542"/>
      <c r="BH830" s="545">
        <f>AV830+BB830</f>
        <v>1</v>
      </c>
      <c r="BI830" s="546"/>
      <c r="BJ830" s="527">
        <f>IF(BF830=0,0,(BH830/BF830)*100)</f>
        <v>33.333333333333329</v>
      </c>
      <c r="BK830" s="528"/>
      <c r="BL830" s="549">
        <f>(AD830*2)+(AJ830*2)+(AP830*3)+BB830</f>
        <v>3</v>
      </c>
      <c r="BM830" s="550"/>
      <c r="BN830" s="551"/>
      <c r="BO830" s="501" t="e">
        <f>(BL830*BR$830)+(N830*BR$831)+(X830*BR$832)+(R830*BR$833)+(V830*BR$834)+(Z830*BR$835)</f>
        <v>#REF!</v>
      </c>
      <c r="BP830" s="501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03" t="str">
        <f>IF(ROSTER!D$8="","",ROSTER!D$8)</f>
        <v>Gonzales</v>
      </c>
      <c r="D831" s="504"/>
      <c r="E831" s="510"/>
      <c r="F831" s="512"/>
      <c r="G831" s="514"/>
      <c r="H831" s="517"/>
      <c r="I831" s="518"/>
      <c r="J831" s="521"/>
      <c r="K831" s="522"/>
      <c r="L831" s="525"/>
      <c r="M831" s="526"/>
      <c r="N831" s="539" t="s">
        <v>14</v>
      </c>
      <c r="O831" s="540"/>
      <c r="P831" s="521"/>
      <c r="Q831" s="522"/>
      <c r="R831" s="525"/>
      <c r="S831" s="526"/>
      <c r="T831" s="529"/>
      <c r="U831" s="530"/>
      <c r="V831" s="532"/>
      <c r="W831" s="518"/>
      <c r="X831" s="521"/>
      <c r="Y831" s="518"/>
      <c r="Z831" s="521"/>
      <c r="AA831" s="518"/>
      <c r="AB831" s="521"/>
      <c r="AC831" s="522"/>
      <c r="AD831" s="525"/>
      <c r="AE831" s="526"/>
      <c r="AF831" s="535"/>
      <c r="AG831" s="536"/>
      <c r="AH831" s="521"/>
      <c r="AI831" s="522"/>
      <c r="AJ831" s="525"/>
      <c r="AK831" s="526"/>
      <c r="AL831" s="529"/>
      <c r="AM831" s="530"/>
      <c r="AN831" s="521"/>
      <c r="AO831" s="522"/>
      <c r="AP831" s="525"/>
      <c r="AQ831" s="526"/>
      <c r="AR831" s="529"/>
      <c r="AS831" s="530"/>
      <c r="AT831" s="543"/>
      <c r="AU831" s="544"/>
      <c r="AV831" s="547"/>
      <c r="AW831" s="548"/>
      <c r="AX831" s="529"/>
      <c r="AY831" s="530"/>
      <c r="AZ831" s="521"/>
      <c r="BA831" s="522"/>
      <c r="BB831" s="525"/>
      <c r="BC831" s="526"/>
      <c r="BD831" s="529"/>
      <c r="BE831" s="530"/>
      <c r="BF831" s="543"/>
      <c r="BG831" s="544"/>
      <c r="BH831" s="547"/>
      <c r="BI831" s="548"/>
      <c r="BJ831" s="529"/>
      <c r="BK831" s="530"/>
      <c r="BL831" s="552"/>
      <c r="BM831" s="553"/>
      <c r="BN831" s="554"/>
      <c r="BO831" s="502"/>
      <c r="BP831" s="502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07" t="str">
        <f>IF(ROSTER!C$10="","",ROSTER!C$10)</f>
        <v>Nani</v>
      </c>
      <c r="D832" s="508"/>
      <c r="E832" s="509"/>
      <c r="F832" s="511">
        <f>IF(E832="y",1,IF(E832="S",1,0))</f>
        <v>0</v>
      </c>
      <c r="G832" s="513">
        <f>IF(E832="S",1,0)</f>
        <v>0</v>
      </c>
      <c r="H832" s="515"/>
      <c r="I832" s="516"/>
      <c r="J832" s="519">
        <v>1</v>
      </c>
      <c r="K832" s="520"/>
      <c r="L832" s="523"/>
      <c r="M832" s="524"/>
      <c r="N832" s="537">
        <f>L832+J832</f>
        <v>1</v>
      </c>
      <c r="O832" s="538"/>
      <c r="P832" s="519"/>
      <c r="Q832" s="520"/>
      <c r="R832" s="523"/>
      <c r="S832" s="524"/>
      <c r="T832" s="527">
        <f t="shared" ref="T832" si="741">R832-P832</f>
        <v>0</v>
      </c>
      <c r="U832" s="528"/>
      <c r="V832" s="531"/>
      <c r="W832" s="516"/>
      <c r="X832" s="519"/>
      <c r="Y832" s="516"/>
      <c r="Z832" s="519"/>
      <c r="AA832" s="516"/>
      <c r="AB832" s="519"/>
      <c r="AC832" s="520"/>
      <c r="AD832" s="523"/>
      <c r="AE832" s="524"/>
      <c r="AF832" s="533">
        <f>IF(AB832=0,0,(AD832/AB832)*100)</f>
        <v>0</v>
      </c>
      <c r="AG832" s="534"/>
      <c r="AH832" s="519">
        <v>2</v>
      </c>
      <c r="AI832" s="520"/>
      <c r="AJ832" s="523">
        <v>0</v>
      </c>
      <c r="AK832" s="524"/>
      <c r="AL832" s="527">
        <f>IF(AH832=0,0,(AJ832/AH832)*100)</f>
        <v>0</v>
      </c>
      <c r="AM832" s="528"/>
      <c r="AN832" s="519">
        <v>2</v>
      </c>
      <c r="AO832" s="520"/>
      <c r="AP832" s="523">
        <v>0</v>
      </c>
      <c r="AQ832" s="524"/>
      <c r="AR832" s="527">
        <f>IF(AN832=0,0,(AP832/AN832)*100)</f>
        <v>0</v>
      </c>
      <c r="AS832" s="528"/>
      <c r="AT832" s="541">
        <f>AB832+AH832+AN832</f>
        <v>4</v>
      </c>
      <c r="AU832" s="542"/>
      <c r="AV832" s="545">
        <f>AD832+AJ832+AP832</f>
        <v>0</v>
      </c>
      <c r="AW832" s="546"/>
      <c r="AX832" s="527">
        <f>IF(AT832=0,0,(AV832/AT832)*100)</f>
        <v>0</v>
      </c>
      <c r="AY832" s="528"/>
      <c r="AZ832" s="519"/>
      <c r="BA832" s="520"/>
      <c r="BB832" s="523"/>
      <c r="BC832" s="524"/>
      <c r="BD832" s="527">
        <f>IF(AZ832=0,0,(BB832/AZ832)*100)</f>
        <v>0</v>
      </c>
      <c r="BE832" s="528"/>
      <c r="BF832" s="541">
        <f>AT832+AZ832</f>
        <v>4</v>
      </c>
      <c r="BG832" s="542"/>
      <c r="BH832" s="545">
        <f>AV832+BB832</f>
        <v>0</v>
      </c>
      <c r="BI832" s="546"/>
      <c r="BJ832" s="527">
        <f>IF(BF832=0,0,(BH832/BF832)*100)</f>
        <v>0</v>
      </c>
      <c r="BK832" s="528"/>
      <c r="BL832" s="549">
        <f>(AD832*2)+(AJ832*2)+(AP832*3)+BB832</f>
        <v>0</v>
      </c>
      <c r="BM832" s="550"/>
      <c r="BN832" s="551"/>
      <c r="BO832" s="501" t="e">
        <f>(BL832*BR$830)+(N832*BR$831)+(X832*BR$832)+(R832*BR$833)+(V832*BR$834)+(Z832*BR$835)</f>
        <v>#REF!</v>
      </c>
      <c r="BP832" s="501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03" t="str">
        <f>IF(ROSTER!D$10="","",ROSTER!D$10)</f>
        <v>Falatea</v>
      </c>
      <c r="D833" s="504"/>
      <c r="E833" s="510"/>
      <c r="F833" s="512"/>
      <c r="G833" s="514"/>
      <c r="H833" s="517"/>
      <c r="I833" s="518"/>
      <c r="J833" s="521"/>
      <c r="K833" s="522"/>
      <c r="L833" s="525"/>
      <c r="M833" s="526"/>
      <c r="N833" s="539" t="s">
        <v>14</v>
      </c>
      <c r="O833" s="540"/>
      <c r="P833" s="521"/>
      <c r="Q833" s="522"/>
      <c r="R833" s="525"/>
      <c r="S833" s="526"/>
      <c r="T833" s="529"/>
      <c r="U833" s="530"/>
      <c r="V833" s="532"/>
      <c r="W833" s="518"/>
      <c r="X833" s="521"/>
      <c r="Y833" s="518"/>
      <c r="Z833" s="521"/>
      <c r="AA833" s="518"/>
      <c r="AB833" s="521"/>
      <c r="AC833" s="522"/>
      <c r="AD833" s="525"/>
      <c r="AE833" s="526"/>
      <c r="AF833" s="535"/>
      <c r="AG833" s="536"/>
      <c r="AH833" s="521"/>
      <c r="AI833" s="522"/>
      <c r="AJ833" s="525"/>
      <c r="AK833" s="526"/>
      <c r="AL833" s="529"/>
      <c r="AM833" s="530"/>
      <c r="AN833" s="521"/>
      <c r="AO833" s="522"/>
      <c r="AP833" s="525"/>
      <c r="AQ833" s="526"/>
      <c r="AR833" s="529"/>
      <c r="AS833" s="530"/>
      <c r="AT833" s="543"/>
      <c r="AU833" s="544"/>
      <c r="AV833" s="547"/>
      <c r="AW833" s="548"/>
      <c r="AX833" s="529"/>
      <c r="AY833" s="530"/>
      <c r="AZ833" s="521"/>
      <c r="BA833" s="522"/>
      <c r="BB833" s="525"/>
      <c r="BC833" s="526"/>
      <c r="BD833" s="529"/>
      <c r="BE833" s="530"/>
      <c r="BF833" s="543"/>
      <c r="BG833" s="544"/>
      <c r="BH833" s="547"/>
      <c r="BI833" s="548"/>
      <c r="BJ833" s="529"/>
      <c r="BK833" s="530"/>
      <c r="BL833" s="552"/>
      <c r="BM833" s="553"/>
      <c r="BN833" s="554"/>
      <c r="BO833" s="502"/>
      <c r="BP833" s="502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05" t="str">
        <f>IF(ROSTER!B12="","",ROSTER!B12)</f>
        <v>20</v>
      </c>
      <c r="C834" s="507" t="str">
        <f>IF(ROSTER!C$12="","",ROSTER!C$12)</f>
        <v>Devry</v>
      </c>
      <c r="D834" s="508"/>
      <c r="E834" s="509"/>
      <c r="F834" s="511">
        <f>IF(E834="y",1,IF(E834="S",1,0))</f>
        <v>0</v>
      </c>
      <c r="G834" s="513">
        <f>IF(E834="S",1,0)</f>
        <v>0</v>
      </c>
      <c r="H834" s="515"/>
      <c r="I834" s="516"/>
      <c r="J834" s="519"/>
      <c r="K834" s="520"/>
      <c r="L834" s="523"/>
      <c r="M834" s="524"/>
      <c r="N834" s="537">
        <f>L834+J834</f>
        <v>0</v>
      </c>
      <c r="O834" s="538"/>
      <c r="P834" s="519"/>
      <c r="Q834" s="520"/>
      <c r="R834" s="523"/>
      <c r="S834" s="524"/>
      <c r="T834" s="527">
        <f t="shared" ref="T834" si="742">R834-P834</f>
        <v>0</v>
      </c>
      <c r="U834" s="528"/>
      <c r="V834" s="531"/>
      <c r="W834" s="516"/>
      <c r="X834" s="519"/>
      <c r="Y834" s="516"/>
      <c r="Z834" s="519"/>
      <c r="AA834" s="516"/>
      <c r="AB834" s="519"/>
      <c r="AC834" s="520"/>
      <c r="AD834" s="523"/>
      <c r="AE834" s="524"/>
      <c r="AF834" s="533">
        <f>IF(AB834=0,0,(AD834/AB834)*100)</f>
        <v>0</v>
      </c>
      <c r="AG834" s="534"/>
      <c r="AH834" s="519"/>
      <c r="AI834" s="520"/>
      <c r="AJ834" s="523"/>
      <c r="AK834" s="524"/>
      <c r="AL834" s="527">
        <f>IF(AH834=0,0,(AJ834/AH834)*100)</f>
        <v>0</v>
      </c>
      <c r="AM834" s="528"/>
      <c r="AN834" s="519">
        <v>3</v>
      </c>
      <c r="AO834" s="520"/>
      <c r="AP834" s="523">
        <v>2</v>
      </c>
      <c r="AQ834" s="524"/>
      <c r="AR834" s="527">
        <f>IF(AN834=0,0,(AP834/AN834)*100)</f>
        <v>66.666666666666657</v>
      </c>
      <c r="AS834" s="528"/>
      <c r="AT834" s="541">
        <f>AB834+AH834+AN834</f>
        <v>3</v>
      </c>
      <c r="AU834" s="542"/>
      <c r="AV834" s="545">
        <f>AD834+AJ834+AP834</f>
        <v>2</v>
      </c>
      <c r="AW834" s="546"/>
      <c r="AX834" s="527">
        <f>IF(AT834=0,0,(AV834/AT834)*100)</f>
        <v>66.666666666666657</v>
      </c>
      <c r="AY834" s="528"/>
      <c r="AZ834" s="519"/>
      <c r="BA834" s="520"/>
      <c r="BB834" s="523"/>
      <c r="BC834" s="524"/>
      <c r="BD834" s="527">
        <f>IF(AZ834=0,0,(BB834/AZ834)*100)</f>
        <v>0</v>
      </c>
      <c r="BE834" s="528"/>
      <c r="BF834" s="541">
        <f>AT834+AZ834</f>
        <v>3</v>
      </c>
      <c r="BG834" s="542"/>
      <c r="BH834" s="545">
        <f>AV834+BB834</f>
        <v>2</v>
      </c>
      <c r="BI834" s="546"/>
      <c r="BJ834" s="527">
        <f>IF(BF834=0,0,(BH834/BF834)*100)</f>
        <v>66.666666666666657</v>
      </c>
      <c r="BK834" s="528"/>
      <c r="BL834" s="549">
        <f>(AD834*2)+(AJ834*2)+(AP834*3)+BB834</f>
        <v>6</v>
      </c>
      <c r="BM834" s="550"/>
      <c r="BN834" s="551"/>
      <c r="BO834" s="501" t="e">
        <f>(BL834*BR$830)+(N834*BR$831)+(X834*BR$832)+(R834*BR$833)+(V834*BR$834)+(Z834*BR$835)</f>
        <v>#REF!</v>
      </c>
      <c r="BP834" s="501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06"/>
      <c r="C835" s="503" t="str">
        <f>IF(ROSTER!D$12="","",ROSTER!D$12)</f>
        <v>Millett</v>
      </c>
      <c r="D835" s="504"/>
      <c r="E835" s="510"/>
      <c r="F835" s="512"/>
      <c r="G835" s="514"/>
      <c r="H835" s="517"/>
      <c r="I835" s="518"/>
      <c r="J835" s="521"/>
      <c r="K835" s="522"/>
      <c r="L835" s="525"/>
      <c r="M835" s="526"/>
      <c r="N835" s="539" t="s">
        <v>14</v>
      </c>
      <c r="O835" s="540"/>
      <c r="P835" s="521"/>
      <c r="Q835" s="522"/>
      <c r="R835" s="525"/>
      <c r="S835" s="526"/>
      <c r="T835" s="529"/>
      <c r="U835" s="530"/>
      <c r="V835" s="532"/>
      <c r="W835" s="518"/>
      <c r="X835" s="521"/>
      <c r="Y835" s="518"/>
      <c r="Z835" s="521"/>
      <c r="AA835" s="518"/>
      <c r="AB835" s="521"/>
      <c r="AC835" s="522"/>
      <c r="AD835" s="525"/>
      <c r="AE835" s="526"/>
      <c r="AF835" s="535"/>
      <c r="AG835" s="536"/>
      <c r="AH835" s="521"/>
      <c r="AI835" s="522"/>
      <c r="AJ835" s="525"/>
      <c r="AK835" s="526"/>
      <c r="AL835" s="529"/>
      <c r="AM835" s="530"/>
      <c r="AN835" s="521"/>
      <c r="AO835" s="522"/>
      <c r="AP835" s="525"/>
      <c r="AQ835" s="526"/>
      <c r="AR835" s="529"/>
      <c r="AS835" s="530"/>
      <c r="AT835" s="543"/>
      <c r="AU835" s="544"/>
      <c r="AV835" s="547"/>
      <c r="AW835" s="548"/>
      <c r="AX835" s="529"/>
      <c r="AY835" s="530"/>
      <c r="AZ835" s="521"/>
      <c r="BA835" s="522"/>
      <c r="BB835" s="525"/>
      <c r="BC835" s="526"/>
      <c r="BD835" s="529"/>
      <c r="BE835" s="530"/>
      <c r="BF835" s="543"/>
      <c r="BG835" s="544"/>
      <c r="BH835" s="547"/>
      <c r="BI835" s="548"/>
      <c r="BJ835" s="529"/>
      <c r="BK835" s="530"/>
      <c r="BL835" s="552"/>
      <c r="BM835" s="553"/>
      <c r="BN835" s="554"/>
      <c r="BO835" s="502"/>
      <c r="BP835" s="502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05" t="str">
        <f>IF(ROSTER!B14="","",ROSTER!B14)</f>
        <v>5</v>
      </c>
      <c r="C836" s="507" t="str">
        <f>IF(ROSTER!C$14="","",ROSTER!C$14)</f>
        <v>Maria</v>
      </c>
      <c r="D836" s="508"/>
      <c r="E836" s="509"/>
      <c r="F836" s="511">
        <f>IF(E836="y",1,IF(E836="S",1,0))</f>
        <v>0</v>
      </c>
      <c r="G836" s="513">
        <f>IF(E836="S",1,0)</f>
        <v>0</v>
      </c>
      <c r="H836" s="515"/>
      <c r="I836" s="516"/>
      <c r="J836" s="519"/>
      <c r="K836" s="520"/>
      <c r="L836" s="523"/>
      <c r="M836" s="524"/>
      <c r="N836" s="537">
        <f>L836+J836</f>
        <v>0</v>
      </c>
      <c r="O836" s="538"/>
      <c r="P836" s="519"/>
      <c r="Q836" s="520"/>
      <c r="R836" s="523">
        <v>1</v>
      </c>
      <c r="S836" s="524"/>
      <c r="T836" s="527">
        <f t="shared" ref="T836" si="743">R836-P836</f>
        <v>1</v>
      </c>
      <c r="U836" s="528"/>
      <c r="V836" s="531"/>
      <c r="W836" s="516"/>
      <c r="X836" s="519">
        <v>2</v>
      </c>
      <c r="Y836" s="516"/>
      <c r="Z836" s="519"/>
      <c r="AA836" s="516"/>
      <c r="AB836" s="519"/>
      <c r="AC836" s="520"/>
      <c r="AD836" s="523"/>
      <c r="AE836" s="524"/>
      <c r="AF836" s="533">
        <f>IF(AB836=0,0,(AD836/AB836)*100)</f>
        <v>0</v>
      </c>
      <c r="AG836" s="534"/>
      <c r="AH836" s="519">
        <v>1</v>
      </c>
      <c r="AI836" s="520"/>
      <c r="AJ836" s="523">
        <v>1</v>
      </c>
      <c r="AK836" s="524"/>
      <c r="AL836" s="527">
        <f>IF(AH836=0,0,(AJ836/AH836)*100)</f>
        <v>100</v>
      </c>
      <c r="AM836" s="528"/>
      <c r="AN836" s="519">
        <v>1</v>
      </c>
      <c r="AO836" s="520"/>
      <c r="AP836" s="523">
        <v>0</v>
      </c>
      <c r="AQ836" s="524"/>
      <c r="AR836" s="527">
        <f>IF(AN836=0,0,(AP836/AN836)*100)</f>
        <v>0</v>
      </c>
      <c r="AS836" s="528"/>
      <c r="AT836" s="541">
        <f>AB836+AH836+AN836</f>
        <v>2</v>
      </c>
      <c r="AU836" s="542"/>
      <c r="AV836" s="545">
        <f>AD836+AJ836+AP836</f>
        <v>1</v>
      </c>
      <c r="AW836" s="546"/>
      <c r="AX836" s="527">
        <f>IF(AT836=0,0,(AV836/AT836)*100)</f>
        <v>50</v>
      </c>
      <c r="AY836" s="528"/>
      <c r="AZ836" s="519"/>
      <c r="BA836" s="520"/>
      <c r="BB836" s="523"/>
      <c r="BC836" s="524"/>
      <c r="BD836" s="527">
        <f>IF(AZ836=0,0,(BB836/AZ836)*100)</f>
        <v>0</v>
      </c>
      <c r="BE836" s="528"/>
      <c r="BF836" s="541">
        <f>AT836+AZ836</f>
        <v>2</v>
      </c>
      <c r="BG836" s="542"/>
      <c r="BH836" s="545">
        <f>AV836+BB836</f>
        <v>1</v>
      </c>
      <c r="BI836" s="546"/>
      <c r="BJ836" s="527">
        <f>IF(BF836=0,0,(BH836/BF836)*100)</f>
        <v>50</v>
      </c>
      <c r="BK836" s="528"/>
      <c r="BL836" s="549">
        <f>(AD836*2)+(AJ836*2)+(AP836*3)+BB836</f>
        <v>2</v>
      </c>
      <c r="BM836" s="550"/>
      <c r="BN836" s="551"/>
      <c r="BO836" s="501" t="e">
        <f>(BL836*BR$830)+(N836*BR$831)+(X836*BR$832)+(R836*BR$833)+(V836*BR$834)+(Z836*BR$835)</f>
        <v>#REF!</v>
      </c>
      <c r="BP836" s="501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06"/>
      <c r="C837" s="503" t="str">
        <f>IF(ROSTER!D$14="","",ROSTER!D$14)</f>
        <v>Albiero</v>
      </c>
      <c r="D837" s="504"/>
      <c r="E837" s="510"/>
      <c r="F837" s="512"/>
      <c r="G837" s="514"/>
      <c r="H837" s="517"/>
      <c r="I837" s="518"/>
      <c r="J837" s="521"/>
      <c r="K837" s="522"/>
      <c r="L837" s="525"/>
      <c r="M837" s="526"/>
      <c r="N837" s="539" t="s">
        <v>14</v>
      </c>
      <c r="O837" s="540"/>
      <c r="P837" s="521"/>
      <c r="Q837" s="522"/>
      <c r="R837" s="525"/>
      <c r="S837" s="526"/>
      <c r="T837" s="529"/>
      <c r="U837" s="530"/>
      <c r="V837" s="532"/>
      <c r="W837" s="518"/>
      <c r="X837" s="521"/>
      <c r="Y837" s="518"/>
      <c r="Z837" s="521"/>
      <c r="AA837" s="518"/>
      <c r="AB837" s="521"/>
      <c r="AC837" s="522"/>
      <c r="AD837" s="525"/>
      <c r="AE837" s="526"/>
      <c r="AF837" s="535"/>
      <c r="AG837" s="536"/>
      <c r="AH837" s="521"/>
      <c r="AI837" s="522"/>
      <c r="AJ837" s="525"/>
      <c r="AK837" s="526"/>
      <c r="AL837" s="529"/>
      <c r="AM837" s="530"/>
      <c r="AN837" s="521"/>
      <c r="AO837" s="522"/>
      <c r="AP837" s="525"/>
      <c r="AQ837" s="526"/>
      <c r="AR837" s="529"/>
      <c r="AS837" s="530"/>
      <c r="AT837" s="543"/>
      <c r="AU837" s="544"/>
      <c r="AV837" s="547"/>
      <c r="AW837" s="548"/>
      <c r="AX837" s="529"/>
      <c r="AY837" s="530"/>
      <c r="AZ837" s="521"/>
      <c r="BA837" s="522"/>
      <c r="BB837" s="525"/>
      <c r="BC837" s="526"/>
      <c r="BD837" s="529"/>
      <c r="BE837" s="530"/>
      <c r="BF837" s="543"/>
      <c r="BG837" s="544"/>
      <c r="BH837" s="547"/>
      <c r="BI837" s="548"/>
      <c r="BJ837" s="529"/>
      <c r="BK837" s="530"/>
      <c r="BL837" s="552"/>
      <c r="BM837" s="553"/>
      <c r="BN837" s="554"/>
      <c r="BO837" s="502"/>
      <c r="BP837" s="502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05" t="str">
        <f>IF(ROSTER!B16="","",ROSTER!B16)</f>
        <v>10</v>
      </c>
      <c r="C838" s="507" t="str">
        <f>IF(ROSTER!C$16="","",ROSTER!C$16)</f>
        <v>Tegan</v>
      </c>
      <c r="D838" s="508"/>
      <c r="E838" s="509"/>
      <c r="F838" s="511">
        <f>IF(E838="y",1,IF(E838="S",1,0))</f>
        <v>0</v>
      </c>
      <c r="G838" s="513">
        <f>IF(E838="S",1,0)</f>
        <v>0</v>
      </c>
      <c r="H838" s="515"/>
      <c r="I838" s="516"/>
      <c r="J838" s="519">
        <v>3</v>
      </c>
      <c r="K838" s="520"/>
      <c r="L838" s="523">
        <v>1</v>
      </c>
      <c r="M838" s="524"/>
      <c r="N838" s="537">
        <f>L838+J838</f>
        <v>4</v>
      </c>
      <c r="O838" s="538"/>
      <c r="P838" s="519"/>
      <c r="Q838" s="520"/>
      <c r="R838" s="523"/>
      <c r="S838" s="524"/>
      <c r="T838" s="527">
        <f t="shared" ref="T838" si="744">R838-P838</f>
        <v>0</v>
      </c>
      <c r="U838" s="528"/>
      <c r="V838" s="531"/>
      <c r="W838" s="516"/>
      <c r="X838" s="519">
        <v>2</v>
      </c>
      <c r="Y838" s="516"/>
      <c r="Z838" s="519"/>
      <c r="AA838" s="516"/>
      <c r="AB838" s="519"/>
      <c r="AC838" s="520"/>
      <c r="AD838" s="523"/>
      <c r="AE838" s="524"/>
      <c r="AF838" s="533">
        <f>IF(AB838=0,0,(AD838/AB838)*100)</f>
        <v>0</v>
      </c>
      <c r="AG838" s="534"/>
      <c r="AH838" s="519">
        <v>1</v>
      </c>
      <c r="AI838" s="520"/>
      <c r="AJ838" s="523">
        <v>1</v>
      </c>
      <c r="AK838" s="524"/>
      <c r="AL838" s="527">
        <f>IF(AH838=0,0,(AJ838/AH838)*100)</f>
        <v>100</v>
      </c>
      <c r="AM838" s="528"/>
      <c r="AN838" s="519">
        <v>4</v>
      </c>
      <c r="AO838" s="520"/>
      <c r="AP838" s="523">
        <v>3</v>
      </c>
      <c r="AQ838" s="524"/>
      <c r="AR838" s="527">
        <f>IF(AN838=0,0,(AP838/AN838)*100)</f>
        <v>75</v>
      </c>
      <c r="AS838" s="528"/>
      <c r="AT838" s="541">
        <f>AB838+AH838+AN838</f>
        <v>5</v>
      </c>
      <c r="AU838" s="542"/>
      <c r="AV838" s="545">
        <f>AD838+AJ838+AP838</f>
        <v>4</v>
      </c>
      <c r="AW838" s="546"/>
      <c r="AX838" s="527">
        <f>IF(AT838=0,0,(AV838/AT838)*100)</f>
        <v>80</v>
      </c>
      <c r="AY838" s="528"/>
      <c r="AZ838" s="519"/>
      <c r="BA838" s="520"/>
      <c r="BB838" s="523"/>
      <c r="BC838" s="524"/>
      <c r="BD838" s="527">
        <f>IF(AZ838=0,0,(BB838/AZ838)*100)</f>
        <v>0</v>
      </c>
      <c r="BE838" s="528"/>
      <c r="BF838" s="541">
        <f>AT838+AZ838</f>
        <v>5</v>
      </c>
      <c r="BG838" s="542"/>
      <c r="BH838" s="545">
        <f>AV838+BB838</f>
        <v>4</v>
      </c>
      <c r="BI838" s="546"/>
      <c r="BJ838" s="527">
        <f>IF(BF838=0,0,(BH838/BF838)*100)</f>
        <v>80</v>
      </c>
      <c r="BK838" s="528"/>
      <c r="BL838" s="549">
        <f>(AD838*2)+(AJ838*2)+(AP838*3)+BB838</f>
        <v>11</v>
      </c>
      <c r="BM838" s="550"/>
      <c r="BN838" s="551"/>
      <c r="BO838" s="501" t="e">
        <f>(BL838*BR$830)+(N838*BR$831)+(X838*BR$832)+(R838*BR$833)+(V838*BR$834)+(Z838*BR$835)</f>
        <v>#REF!</v>
      </c>
      <c r="BP838" s="501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06"/>
      <c r="C839" s="503" t="str">
        <f>IF(ROSTER!D$16="","",ROSTER!D$16)</f>
        <v>Graham</v>
      </c>
      <c r="D839" s="504"/>
      <c r="E839" s="510"/>
      <c r="F839" s="512"/>
      <c r="G839" s="514"/>
      <c r="H839" s="517"/>
      <c r="I839" s="518"/>
      <c r="J839" s="521"/>
      <c r="K839" s="522"/>
      <c r="L839" s="525"/>
      <c r="M839" s="526"/>
      <c r="N839" s="539" t="s">
        <v>14</v>
      </c>
      <c r="O839" s="540"/>
      <c r="P839" s="521"/>
      <c r="Q839" s="522"/>
      <c r="R839" s="525"/>
      <c r="S839" s="526"/>
      <c r="T839" s="529"/>
      <c r="U839" s="530"/>
      <c r="V839" s="532"/>
      <c r="W839" s="518"/>
      <c r="X839" s="521"/>
      <c r="Y839" s="518"/>
      <c r="Z839" s="521"/>
      <c r="AA839" s="518"/>
      <c r="AB839" s="521"/>
      <c r="AC839" s="522"/>
      <c r="AD839" s="525"/>
      <c r="AE839" s="526"/>
      <c r="AF839" s="535"/>
      <c r="AG839" s="536"/>
      <c r="AH839" s="521"/>
      <c r="AI839" s="522"/>
      <c r="AJ839" s="525"/>
      <c r="AK839" s="526"/>
      <c r="AL839" s="529"/>
      <c r="AM839" s="530"/>
      <c r="AN839" s="521"/>
      <c r="AO839" s="522"/>
      <c r="AP839" s="525"/>
      <c r="AQ839" s="526"/>
      <c r="AR839" s="529"/>
      <c r="AS839" s="530"/>
      <c r="AT839" s="543"/>
      <c r="AU839" s="544"/>
      <c r="AV839" s="547"/>
      <c r="AW839" s="548"/>
      <c r="AX839" s="529"/>
      <c r="AY839" s="530"/>
      <c r="AZ839" s="521"/>
      <c r="BA839" s="522"/>
      <c r="BB839" s="525"/>
      <c r="BC839" s="526"/>
      <c r="BD839" s="529"/>
      <c r="BE839" s="530"/>
      <c r="BF839" s="543"/>
      <c r="BG839" s="544"/>
      <c r="BH839" s="547"/>
      <c r="BI839" s="548"/>
      <c r="BJ839" s="529"/>
      <c r="BK839" s="530"/>
      <c r="BL839" s="552"/>
      <c r="BM839" s="553"/>
      <c r="BN839" s="554"/>
      <c r="BO839" s="502"/>
      <c r="BP839" s="502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05" t="str">
        <f>IF(ROSTER!B18="","",ROSTER!B18)</f>
        <v>11</v>
      </c>
      <c r="C840" s="507" t="str">
        <f>IF(ROSTER!C$18="","",ROSTER!C$18)</f>
        <v>Kaylee</v>
      </c>
      <c r="D840" s="508"/>
      <c r="E840" s="509"/>
      <c r="F840" s="511">
        <f>IF(E840="y",1,IF(E840="S",1,0))</f>
        <v>0</v>
      </c>
      <c r="G840" s="513">
        <f>IF(E840="S",1,0)</f>
        <v>0</v>
      </c>
      <c r="H840" s="515"/>
      <c r="I840" s="516"/>
      <c r="J840" s="519">
        <v>1</v>
      </c>
      <c r="K840" s="520"/>
      <c r="L840" s="523"/>
      <c r="M840" s="524"/>
      <c r="N840" s="537">
        <f>L840+J840</f>
        <v>1</v>
      </c>
      <c r="O840" s="538"/>
      <c r="P840" s="519"/>
      <c r="Q840" s="520"/>
      <c r="R840" s="523"/>
      <c r="S840" s="524"/>
      <c r="T840" s="527">
        <f t="shared" ref="T840" si="745">R840-P840</f>
        <v>0</v>
      </c>
      <c r="U840" s="528"/>
      <c r="V840" s="531"/>
      <c r="W840" s="516"/>
      <c r="X840" s="519">
        <v>2</v>
      </c>
      <c r="Y840" s="516"/>
      <c r="Z840" s="519"/>
      <c r="AA840" s="516"/>
      <c r="AB840" s="519"/>
      <c r="AC840" s="520"/>
      <c r="AD840" s="523"/>
      <c r="AE840" s="524"/>
      <c r="AF840" s="533">
        <f>IF(AB840=0,0,(AD840/AB840)*100)</f>
        <v>0</v>
      </c>
      <c r="AG840" s="534"/>
      <c r="AH840" s="519">
        <v>1</v>
      </c>
      <c r="AI840" s="520"/>
      <c r="AJ840" s="523">
        <v>1</v>
      </c>
      <c r="AK840" s="524"/>
      <c r="AL840" s="527">
        <f>IF(AH840=0,0,(AJ840/AH840)*100)</f>
        <v>100</v>
      </c>
      <c r="AM840" s="528"/>
      <c r="AN840" s="519">
        <v>1</v>
      </c>
      <c r="AO840" s="520"/>
      <c r="AP840" s="523">
        <v>0</v>
      </c>
      <c r="AQ840" s="524"/>
      <c r="AR840" s="527">
        <f>IF(AN840=0,0,(AP840/AN840)*100)</f>
        <v>0</v>
      </c>
      <c r="AS840" s="528"/>
      <c r="AT840" s="541">
        <f>AB840+AH840+AN840</f>
        <v>2</v>
      </c>
      <c r="AU840" s="542"/>
      <c r="AV840" s="545">
        <f>AD840+AJ840+AP840</f>
        <v>1</v>
      </c>
      <c r="AW840" s="546"/>
      <c r="AX840" s="527">
        <f>IF(AT840=0,0,(AV840/AT840)*100)</f>
        <v>50</v>
      </c>
      <c r="AY840" s="528"/>
      <c r="AZ840" s="519"/>
      <c r="BA840" s="520"/>
      <c r="BB840" s="523"/>
      <c r="BC840" s="524"/>
      <c r="BD840" s="527">
        <f>IF(AZ840=0,0,(BB840/AZ840)*100)</f>
        <v>0</v>
      </c>
      <c r="BE840" s="528"/>
      <c r="BF840" s="541">
        <f>AT840+AZ840</f>
        <v>2</v>
      </c>
      <c r="BG840" s="542"/>
      <c r="BH840" s="545">
        <f>AV840+BB840</f>
        <v>1</v>
      </c>
      <c r="BI840" s="546"/>
      <c r="BJ840" s="527">
        <f>IF(BF840=0,0,(BH840/BF840)*100)</f>
        <v>50</v>
      </c>
      <c r="BK840" s="528"/>
      <c r="BL840" s="549">
        <f>(AD840*2)+(AJ840*2)+(AP840*3)+BB840</f>
        <v>2</v>
      </c>
      <c r="BM840" s="550"/>
      <c r="BN840" s="551"/>
      <c r="BO840" s="501" t="e">
        <f>(BL840*BR$830)+(N840*BR$831)+(X840*BR$832)+(R840*BR$833)+(V840*BR$834)+(Z840*BR$835)</f>
        <v>#REF!</v>
      </c>
      <c r="BP840" s="501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06"/>
      <c r="C841" s="503" t="str">
        <f>IF(ROSTER!D$18="","",ROSTER!D$18)</f>
        <v>Smiler</v>
      </c>
      <c r="D841" s="504"/>
      <c r="E841" s="510"/>
      <c r="F841" s="512"/>
      <c r="G841" s="514"/>
      <c r="H841" s="517"/>
      <c r="I841" s="518"/>
      <c r="J841" s="521"/>
      <c r="K841" s="522"/>
      <c r="L841" s="525"/>
      <c r="M841" s="526"/>
      <c r="N841" s="539"/>
      <c r="O841" s="540"/>
      <c r="P841" s="521"/>
      <c r="Q841" s="522"/>
      <c r="R841" s="525"/>
      <c r="S841" s="526"/>
      <c r="T841" s="529"/>
      <c r="U841" s="530"/>
      <c r="V841" s="532"/>
      <c r="W841" s="518"/>
      <c r="X841" s="521"/>
      <c r="Y841" s="518"/>
      <c r="Z841" s="521"/>
      <c r="AA841" s="518"/>
      <c r="AB841" s="521"/>
      <c r="AC841" s="522"/>
      <c r="AD841" s="525"/>
      <c r="AE841" s="526"/>
      <c r="AF841" s="535"/>
      <c r="AG841" s="536"/>
      <c r="AH841" s="521"/>
      <c r="AI841" s="522"/>
      <c r="AJ841" s="525"/>
      <c r="AK841" s="526"/>
      <c r="AL841" s="529"/>
      <c r="AM841" s="530"/>
      <c r="AN841" s="521"/>
      <c r="AO841" s="522"/>
      <c r="AP841" s="525"/>
      <c r="AQ841" s="526"/>
      <c r="AR841" s="529"/>
      <c r="AS841" s="530"/>
      <c r="AT841" s="543"/>
      <c r="AU841" s="544"/>
      <c r="AV841" s="547"/>
      <c r="AW841" s="548"/>
      <c r="AX841" s="529"/>
      <c r="AY841" s="530"/>
      <c r="AZ841" s="521"/>
      <c r="BA841" s="522"/>
      <c r="BB841" s="525"/>
      <c r="BC841" s="526"/>
      <c r="BD841" s="529"/>
      <c r="BE841" s="530"/>
      <c r="BF841" s="543"/>
      <c r="BG841" s="544"/>
      <c r="BH841" s="547"/>
      <c r="BI841" s="548"/>
      <c r="BJ841" s="529"/>
      <c r="BK841" s="530"/>
      <c r="BL841" s="552"/>
      <c r="BM841" s="553"/>
      <c r="BN841" s="554"/>
      <c r="BO841" s="502"/>
      <c r="BP841" s="502"/>
      <c r="BQ841" s="54"/>
      <c r="BR841" s="54"/>
      <c r="BS841" s="54"/>
    </row>
    <row r="842" spans="1:71" ht="21.75" customHeight="1" x14ac:dyDescent="0.2">
      <c r="A842" s="54"/>
      <c r="B842" s="505" t="str">
        <f>IF(ROSTER!B20="","",ROSTER!B20)</f>
        <v>12</v>
      </c>
      <c r="C842" s="507" t="str">
        <f>IF(ROSTER!C$20="","",ROSTER!C$20)</f>
        <v>Lauren</v>
      </c>
      <c r="D842" s="508"/>
      <c r="E842" s="509"/>
      <c r="F842" s="511">
        <f>IF(E842="y",1,IF(E842="S",1,0))</f>
        <v>0</v>
      </c>
      <c r="G842" s="513">
        <f>IF(E842="S",1,0)</f>
        <v>0</v>
      </c>
      <c r="H842" s="515"/>
      <c r="I842" s="516"/>
      <c r="J842" s="519">
        <v>5</v>
      </c>
      <c r="K842" s="520"/>
      <c r="L842" s="523">
        <v>1</v>
      </c>
      <c r="M842" s="524"/>
      <c r="N842" s="537">
        <f>L842+J842</f>
        <v>6</v>
      </c>
      <c r="O842" s="538"/>
      <c r="P842" s="519"/>
      <c r="Q842" s="520"/>
      <c r="R842" s="523">
        <v>1</v>
      </c>
      <c r="S842" s="524"/>
      <c r="T842" s="527">
        <f t="shared" ref="T842" si="746">R842-P842</f>
        <v>1</v>
      </c>
      <c r="U842" s="528"/>
      <c r="V842" s="531"/>
      <c r="W842" s="516"/>
      <c r="X842" s="519"/>
      <c r="Y842" s="516"/>
      <c r="Z842" s="519"/>
      <c r="AA842" s="516"/>
      <c r="AB842" s="519"/>
      <c r="AC842" s="520"/>
      <c r="AD842" s="523"/>
      <c r="AE842" s="524"/>
      <c r="AF842" s="533">
        <f>IF(AB842=0,0,(AD842/AB842)*100)</f>
        <v>0</v>
      </c>
      <c r="AG842" s="534"/>
      <c r="AH842" s="519">
        <v>3</v>
      </c>
      <c r="AI842" s="520"/>
      <c r="AJ842" s="523">
        <v>0</v>
      </c>
      <c r="AK842" s="524"/>
      <c r="AL842" s="527">
        <f>IF(AH842=0,0,(AJ842/AH842)*100)</f>
        <v>0</v>
      </c>
      <c r="AM842" s="528"/>
      <c r="AN842" s="519"/>
      <c r="AO842" s="520"/>
      <c r="AP842" s="523"/>
      <c r="AQ842" s="524"/>
      <c r="AR842" s="527">
        <f>IF(AN842=0,0,(AP842/AN842)*100)</f>
        <v>0</v>
      </c>
      <c r="AS842" s="528"/>
      <c r="AT842" s="541">
        <f>AB842+AH842+AN842</f>
        <v>3</v>
      </c>
      <c r="AU842" s="542"/>
      <c r="AV842" s="545">
        <f>AD842+AJ842+AP842</f>
        <v>0</v>
      </c>
      <c r="AW842" s="546"/>
      <c r="AX842" s="527">
        <f>IF(AT842=0,0,(AV842/AT842)*100)</f>
        <v>0</v>
      </c>
      <c r="AY842" s="528"/>
      <c r="AZ842" s="519"/>
      <c r="BA842" s="520"/>
      <c r="BB842" s="523"/>
      <c r="BC842" s="524"/>
      <c r="BD842" s="527">
        <f>IF(AZ842=0,0,(BB842/AZ842)*100)</f>
        <v>0</v>
      </c>
      <c r="BE842" s="528"/>
      <c r="BF842" s="541">
        <f>AT842+AZ842</f>
        <v>3</v>
      </c>
      <c r="BG842" s="542"/>
      <c r="BH842" s="545">
        <f>AV842+BB842</f>
        <v>0</v>
      </c>
      <c r="BI842" s="546"/>
      <c r="BJ842" s="527">
        <f>IF(BF842=0,0,(BH842/BF842)*100)</f>
        <v>0</v>
      </c>
      <c r="BK842" s="528"/>
      <c r="BL842" s="549">
        <f>(AD842*2)+(AJ842*2)+(AP842*3)+BB842</f>
        <v>0</v>
      </c>
      <c r="BM842" s="550"/>
      <c r="BN842" s="551"/>
      <c r="BO842" s="501" t="e">
        <f>(BL842*BR$830)+(N842*BR$831)+(X842*BR$832)+(R842*BR$833)+(V842*BR$834)+(Z842*BR$835)</f>
        <v>#REF!</v>
      </c>
      <c r="BP842" s="501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06"/>
      <c r="C843" s="503" t="str">
        <f>IF(ROSTER!D$20="","",ROSTER!D$20)</f>
        <v>Gustin</v>
      </c>
      <c r="D843" s="504"/>
      <c r="E843" s="510"/>
      <c r="F843" s="512"/>
      <c r="G843" s="514"/>
      <c r="H843" s="517"/>
      <c r="I843" s="518"/>
      <c r="J843" s="521"/>
      <c r="K843" s="522"/>
      <c r="L843" s="525"/>
      <c r="M843" s="526"/>
      <c r="N843" s="539" t="s">
        <v>14</v>
      </c>
      <c r="O843" s="540"/>
      <c r="P843" s="521"/>
      <c r="Q843" s="522"/>
      <c r="R843" s="525"/>
      <c r="S843" s="526"/>
      <c r="T843" s="529"/>
      <c r="U843" s="530"/>
      <c r="V843" s="532"/>
      <c r="W843" s="518"/>
      <c r="X843" s="521"/>
      <c r="Y843" s="518"/>
      <c r="Z843" s="521"/>
      <c r="AA843" s="518"/>
      <c r="AB843" s="521"/>
      <c r="AC843" s="522"/>
      <c r="AD843" s="525"/>
      <c r="AE843" s="526"/>
      <c r="AF843" s="535"/>
      <c r="AG843" s="536"/>
      <c r="AH843" s="521"/>
      <c r="AI843" s="522"/>
      <c r="AJ843" s="525"/>
      <c r="AK843" s="526"/>
      <c r="AL843" s="529"/>
      <c r="AM843" s="530"/>
      <c r="AN843" s="521"/>
      <c r="AO843" s="522"/>
      <c r="AP843" s="525"/>
      <c r="AQ843" s="526"/>
      <c r="AR843" s="529"/>
      <c r="AS843" s="530"/>
      <c r="AT843" s="543"/>
      <c r="AU843" s="544"/>
      <c r="AV843" s="547"/>
      <c r="AW843" s="548"/>
      <c r="AX843" s="529"/>
      <c r="AY843" s="530"/>
      <c r="AZ843" s="521"/>
      <c r="BA843" s="522"/>
      <c r="BB843" s="525"/>
      <c r="BC843" s="526"/>
      <c r="BD843" s="529"/>
      <c r="BE843" s="530"/>
      <c r="BF843" s="543"/>
      <c r="BG843" s="544"/>
      <c r="BH843" s="547"/>
      <c r="BI843" s="548"/>
      <c r="BJ843" s="529"/>
      <c r="BK843" s="530"/>
      <c r="BL843" s="552"/>
      <c r="BM843" s="553"/>
      <c r="BN843" s="554"/>
      <c r="BO843" s="502"/>
      <c r="BP843" s="502"/>
      <c r="BQ843" s="54"/>
      <c r="BR843" s="54"/>
      <c r="BS843" s="54"/>
    </row>
    <row r="844" spans="1:71" ht="21.75" customHeight="1" x14ac:dyDescent="0.2">
      <c r="A844" s="54"/>
      <c r="B844" s="505" t="str">
        <f>IF(ROSTER!B22="","",ROSTER!B22)</f>
        <v>13</v>
      </c>
      <c r="C844" s="507" t="str">
        <f>IF(ROSTER!C$22="","",ROSTER!C$22)</f>
        <v>Paisley</v>
      </c>
      <c r="D844" s="508"/>
      <c r="E844" s="509"/>
      <c r="F844" s="511">
        <f>IF(E844="y",1,IF(E844="S",1,0))</f>
        <v>0</v>
      </c>
      <c r="G844" s="513">
        <f>IF(E844="S",1,0)</f>
        <v>0</v>
      </c>
      <c r="H844" s="515"/>
      <c r="I844" s="516"/>
      <c r="J844" s="519">
        <v>1</v>
      </c>
      <c r="K844" s="520"/>
      <c r="L844" s="523"/>
      <c r="M844" s="524"/>
      <c r="N844" s="537">
        <f>L844+J844</f>
        <v>1</v>
      </c>
      <c r="O844" s="538"/>
      <c r="P844" s="519"/>
      <c r="Q844" s="520"/>
      <c r="R844" s="523"/>
      <c r="S844" s="524"/>
      <c r="T844" s="527">
        <f t="shared" ref="T844" si="747">R844-P844</f>
        <v>0</v>
      </c>
      <c r="U844" s="528"/>
      <c r="V844" s="531"/>
      <c r="W844" s="516"/>
      <c r="X844" s="519">
        <v>1</v>
      </c>
      <c r="Y844" s="516"/>
      <c r="Z844" s="519"/>
      <c r="AA844" s="516"/>
      <c r="AB844" s="519"/>
      <c r="AC844" s="520"/>
      <c r="AD844" s="523"/>
      <c r="AE844" s="524"/>
      <c r="AF844" s="533">
        <f>IF(AB844=0,0,(AD844/AB844)*100)</f>
        <v>0</v>
      </c>
      <c r="AG844" s="534"/>
      <c r="AH844" s="519">
        <v>7</v>
      </c>
      <c r="AI844" s="520"/>
      <c r="AJ844" s="523">
        <v>3</v>
      </c>
      <c r="AK844" s="524"/>
      <c r="AL844" s="527">
        <f>IF(AH844=0,0,(AJ844/AH844)*100)</f>
        <v>42.857142857142854</v>
      </c>
      <c r="AM844" s="528"/>
      <c r="AN844" s="519">
        <v>3</v>
      </c>
      <c r="AO844" s="520"/>
      <c r="AP844" s="523">
        <v>1</v>
      </c>
      <c r="AQ844" s="524"/>
      <c r="AR844" s="527">
        <f>IF(AN844=0,0,(AP844/AN844)*100)</f>
        <v>33.333333333333329</v>
      </c>
      <c r="AS844" s="528"/>
      <c r="AT844" s="541">
        <f>AB844+AH844+AN844</f>
        <v>10</v>
      </c>
      <c r="AU844" s="542"/>
      <c r="AV844" s="545">
        <f>AD844+AJ844+AP844</f>
        <v>4</v>
      </c>
      <c r="AW844" s="546"/>
      <c r="AX844" s="527">
        <f>IF(AT844=0,0,(AV844/AT844)*100)</f>
        <v>40</v>
      </c>
      <c r="AY844" s="528"/>
      <c r="AZ844" s="519"/>
      <c r="BA844" s="520"/>
      <c r="BB844" s="523"/>
      <c r="BC844" s="524"/>
      <c r="BD844" s="527">
        <f>IF(AZ844=0,0,(BB844/AZ844)*100)</f>
        <v>0</v>
      </c>
      <c r="BE844" s="528"/>
      <c r="BF844" s="541">
        <f>AT844+AZ844</f>
        <v>10</v>
      </c>
      <c r="BG844" s="542"/>
      <c r="BH844" s="545">
        <f>AV844+BB844</f>
        <v>4</v>
      </c>
      <c r="BI844" s="546"/>
      <c r="BJ844" s="527">
        <f>IF(BF844=0,0,(BH844/BF844)*100)</f>
        <v>40</v>
      </c>
      <c r="BK844" s="528"/>
      <c r="BL844" s="549">
        <f>(AD844*2)+(AJ844*2)+(AP844*3)+BB844</f>
        <v>9</v>
      </c>
      <c r="BM844" s="550"/>
      <c r="BN844" s="551"/>
      <c r="BO844" s="501" t="e">
        <f>(BL844*BR$830)+(N844*BR$831)+(X844*BR$832)+(R844*BR$833)+(V844*BR$834)+(Z844*BR$835)</f>
        <v>#REF!</v>
      </c>
      <c r="BP844" s="501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06"/>
      <c r="C845" s="503" t="str">
        <f>IF(ROSTER!D$22="","",ROSTER!D$22)</f>
        <v>Harding</v>
      </c>
      <c r="D845" s="504"/>
      <c r="E845" s="510"/>
      <c r="F845" s="512"/>
      <c r="G845" s="514"/>
      <c r="H845" s="517"/>
      <c r="I845" s="518"/>
      <c r="J845" s="521"/>
      <c r="K845" s="522"/>
      <c r="L845" s="525"/>
      <c r="M845" s="526"/>
      <c r="N845" s="539" t="s">
        <v>14</v>
      </c>
      <c r="O845" s="540"/>
      <c r="P845" s="521"/>
      <c r="Q845" s="522"/>
      <c r="R845" s="525"/>
      <c r="S845" s="526"/>
      <c r="T845" s="529"/>
      <c r="U845" s="530"/>
      <c r="V845" s="532"/>
      <c r="W845" s="518"/>
      <c r="X845" s="521"/>
      <c r="Y845" s="518"/>
      <c r="Z845" s="521"/>
      <c r="AA845" s="518"/>
      <c r="AB845" s="521"/>
      <c r="AC845" s="522"/>
      <c r="AD845" s="525"/>
      <c r="AE845" s="526"/>
      <c r="AF845" s="535"/>
      <c r="AG845" s="536"/>
      <c r="AH845" s="521"/>
      <c r="AI845" s="522"/>
      <c r="AJ845" s="525"/>
      <c r="AK845" s="526"/>
      <c r="AL845" s="529"/>
      <c r="AM845" s="530"/>
      <c r="AN845" s="521"/>
      <c r="AO845" s="522"/>
      <c r="AP845" s="525"/>
      <c r="AQ845" s="526"/>
      <c r="AR845" s="529"/>
      <c r="AS845" s="530"/>
      <c r="AT845" s="543"/>
      <c r="AU845" s="544"/>
      <c r="AV845" s="547"/>
      <c r="AW845" s="548"/>
      <c r="AX845" s="529"/>
      <c r="AY845" s="530"/>
      <c r="AZ845" s="521"/>
      <c r="BA845" s="522"/>
      <c r="BB845" s="525"/>
      <c r="BC845" s="526"/>
      <c r="BD845" s="529"/>
      <c r="BE845" s="530"/>
      <c r="BF845" s="543"/>
      <c r="BG845" s="544"/>
      <c r="BH845" s="547"/>
      <c r="BI845" s="548"/>
      <c r="BJ845" s="529"/>
      <c r="BK845" s="530"/>
      <c r="BL845" s="552"/>
      <c r="BM845" s="553"/>
      <c r="BN845" s="554"/>
      <c r="BO845" s="502"/>
      <c r="BP845" s="502"/>
      <c r="BQ845" s="54"/>
      <c r="BR845" s="54"/>
      <c r="BS845" s="54"/>
    </row>
    <row r="846" spans="1:71" ht="21.75" customHeight="1" x14ac:dyDescent="0.2">
      <c r="A846" s="54"/>
      <c r="B846" s="505" t="str">
        <f>IF(ROSTER!B24="","",ROSTER!B24)</f>
        <v>22</v>
      </c>
      <c r="C846" s="507" t="str">
        <f>IF(ROSTER!C$24="","",ROSTER!C$24)</f>
        <v>Sara</v>
      </c>
      <c r="D846" s="508"/>
      <c r="E846" s="509"/>
      <c r="F846" s="511">
        <f>IF(E846="y",1,IF(E846="S",1,0))</f>
        <v>0</v>
      </c>
      <c r="G846" s="513">
        <f>IF(E846="S",1,0)</f>
        <v>0</v>
      </c>
      <c r="H846" s="515"/>
      <c r="I846" s="516"/>
      <c r="J846" s="519"/>
      <c r="K846" s="520"/>
      <c r="L846" s="523"/>
      <c r="M846" s="524"/>
      <c r="N846" s="537">
        <f>L846+J846</f>
        <v>0</v>
      </c>
      <c r="O846" s="538"/>
      <c r="P846" s="519"/>
      <c r="Q846" s="520"/>
      <c r="R846" s="523"/>
      <c r="S846" s="524"/>
      <c r="T846" s="527">
        <f t="shared" ref="T846" si="748">R846-P846</f>
        <v>0</v>
      </c>
      <c r="U846" s="528"/>
      <c r="V846" s="531"/>
      <c r="W846" s="516"/>
      <c r="X846" s="519"/>
      <c r="Y846" s="516"/>
      <c r="Z846" s="519"/>
      <c r="AA846" s="516"/>
      <c r="AB846" s="519"/>
      <c r="AC846" s="520"/>
      <c r="AD846" s="523"/>
      <c r="AE846" s="524"/>
      <c r="AF846" s="533">
        <f>IF(AB846=0,0,(AD846/AB846)*100)</f>
        <v>0</v>
      </c>
      <c r="AG846" s="534"/>
      <c r="AH846" s="519">
        <v>1</v>
      </c>
      <c r="AI846" s="520"/>
      <c r="AJ846" s="523">
        <v>1</v>
      </c>
      <c r="AK846" s="524"/>
      <c r="AL846" s="527">
        <f>IF(AH846=0,0,(AJ846/AH846)*100)</f>
        <v>100</v>
      </c>
      <c r="AM846" s="528"/>
      <c r="AN846" s="519"/>
      <c r="AO846" s="520"/>
      <c r="AP846" s="523"/>
      <c r="AQ846" s="524"/>
      <c r="AR846" s="527">
        <f>IF(AN846=0,0,(AP846/AN846)*100)</f>
        <v>0</v>
      </c>
      <c r="AS846" s="528"/>
      <c r="AT846" s="541">
        <f>AB846+AH846+AN846</f>
        <v>1</v>
      </c>
      <c r="AU846" s="542"/>
      <c r="AV846" s="545">
        <f>AD846+AJ846+AP846</f>
        <v>1</v>
      </c>
      <c r="AW846" s="546"/>
      <c r="AX846" s="527">
        <f>IF(AT846=0,0,(AV846/AT846)*100)</f>
        <v>100</v>
      </c>
      <c r="AY846" s="528"/>
      <c r="AZ846" s="519"/>
      <c r="BA846" s="520"/>
      <c r="BB846" s="523"/>
      <c r="BC846" s="524"/>
      <c r="BD846" s="527">
        <f>IF(AZ846=0,0,(BB846/AZ846)*100)</f>
        <v>0</v>
      </c>
      <c r="BE846" s="528"/>
      <c r="BF846" s="541">
        <f>AT846+AZ846</f>
        <v>1</v>
      </c>
      <c r="BG846" s="542"/>
      <c r="BH846" s="545">
        <f>AV846+BB846</f>
        <v>1</v>
      </c>
      <c r="BI846" s="546"/>
      <c r="BJ846" s="527">
        <f>IF(BF846=0,0,(BH846/BF846)*100)</f>
        <v>100</v>
      </c>
      <c r="BK846" s="528"/>
      <c r="BL846" s="549">
        <f>(AD846*2)+(AJ846*2)+(AP846*3)+BB846</f>
        <v>2</v>
      </c>
      <c r="BM846" s="550"/>
      <c r="BN846" s="551"/>
      <c r="BO846" s="501" t="e">
        <f>(BL846*BR$830)+(N846*BR$831)+(X846*BR$832)+(R846*BR$833)+(V846*BR$834)+(Z846*BR$835)</f>
        <v>#REF!</v>
      </c>
      <c r="BP846" s="501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06"/>
      <c r="C847" s="503" t="str">
        <f>IF(ROSTER!D$24="","",ROSTER!D$24)</f>
        <v>Hamson</v>
      </c>
      <c r="D847" s="504"/>
      <c r="E847" s="510"/>
      <c r="F847" s="512"/>
      <c r="G847" s="514"/>
      <c r="H847" s="517"/>
      <c r="I847" s="518"/>
      <c r="J847" s="521"/>
      <c r="K847" s="522"/>
      <c r="L847" s="525"/>
      <c r="M847" s="526"/>
      <c r="N847" s="539" t="s">
        <v>14</v>
      </c>
      <c r="O847" s="540"/>
      <c r="P847" s="521"/>
      <c r="Q847" s="522"/>
      <c r="R847" s="525"/>
      <c r="S847" s="526"/>
      <c r="T847" s="529"/>
      <c r="U847" s="530"/>
      <c r="V847" s="532"/>
      <c r="W847" s="518"/>
      <c r="X847" s="521"/>
      <c r="Y847" s="518"/>
      <c r="Z847" s="521"/>
      <c r="AA847" s="518"/>
      <c r="AB847" s="521"/>
      <c r="AC847" s="522"/>
      <c r="AD847" s="525"/>
      <c r="AE847" s="526"/>
      <c r="AF847" s="535"/>
      <c r="AG847" s="536"/>
      <c r="AH847" s="521"/>
      <c r="AI847" s="522"/>
      <c r="AJ847" s="525"/>
      <c r="AK847" s="526"/>
      <c r="AL847" s="529"/>
      <c r="AM847" s="530"/>
      <c r="AN847" s="521"/>
      <c r="AO847" s="522"/>
      <c r="AP847" s="525"/>
      <c r="AQ847" s="526"/>
      <c r="AR847" s="529"/>
      <c r="AS847" s="530"/>
      <c r="AT847" s="543"/>
      <c r="AU847" s="544"/>
      <c r="AV847" s="547"/>
      <c r="AW847" s="548"/>
      <c r="AX847" s="529"/>
      <c r="AY847" s="530"/>
      <c r="AZ847" s="521"/>
      <c r="BA847" s="522"/>
      <c r="BB847" s="525"/>
      <c r="BC847" s="526"/>
      <c r="BD847" s="529"/>
      <c r="BE847" s="530"/>
      <c r="BF847" s="543"/>
      <c r="BG847" s="544"/>
      <c r="BH847" s="547"/>
      <c r="BI847" s="548"/>
      <c r="BJ847" s="529"/>
      <c r="BK847" s="530"/>
      <c r="BL847" s="552"/>
      <c r="BM847" s="553"/>
      <c r="BN847" s="554"/>
      <c r="BO847" s="502"/>
      <c r="BP847" s="502"/>
      <c r="BQ847" s="54"/>
      <c r="BR847" s="54"/>
      <c r="BS847" s="54"/>
    </row>
    <row r="848" spans="1:71" ht="21.75" customHeight="1" x14ac:dyDescent="0.2">
      <c r="A848" s="54"/>
      <c r="B848" s="505" t="str">
        <f>IF(ROSTER!B26="","",ROSTER!B26)</f>
        <v>30</v>
      </c>
      <c r="C848" s="507" t="str">
        <f>IF(ROSTER!C$26="","",ROSTER!C$26)</f>
        <v>Kate</v>
      </c>
      <c r="D848" s="508"/>
      <c r="E848" s="509"/>
      <c r="F848" s="511">
        <f>IF(E848="y",1,IF(E848="S",1,0))</f>
        <v>0</v>
      </c>
      <c r="G848" s="513">
        <f>IF(E848="S",1,0)</f>
        <v>0</v>
      </c>
      <c r="H848" s="515"/>
      <c r="I848" s="516"/>
      <c r="J848" s="519">
        <v>1</v>
      </c>
      <c r="K848" s="520"/>
      <c r="L848" s="523"/>
      <c r="M848" s="524"/>
      <c r="N848" s="537">
        <f>L848+J848</f>
        <v>1</v>
      </c>
      <c r="O848" s="538"/>
      <c r="P848" s="519">
        <v>1</v>
      </c>
      <c r="Q848" s="520"/>
      <c r="R848" s="523"/>
      <c r="S848" s="524"/>
      <c r="T848" s="527">
        <f t="shared" ref="T848" si="749">R848-P848</f>
        <v>-1</v>
      </c>
      <c r="U848" s="528"/>
      <c r="V848" s="531"/>
      <c r="W848" s="516"/>
      <c r="X848" s="519">
        <v>1</v>
      </c>
      <c r="Y848" s="516"/>
      <c r="Z848" s="519"/>
      <c r="AA848" s="516"/>
      <c r="AB848" s="519"/>
      <c r="AC848" s="520"/>
      <c r="AD848" s="523"/>
      <c r="AE848" s="524"/>
      <c r="AF848" s="533">
        <f>IF(AB848=0,0,(AD848/AB848)*100)</f>
        <v>0</v>
      </c>
      <c r="AG848" s="534"/>
      <c r="AH848" s="519"/>
      <c r="AI848" s="520"/>
      <c r="AJ848" s="523"/>
      <c r="AK848" s="524"/>
      <c r="AL848" s="527">
        <f>IF(AH848=0,0,(AJ848/AH848)*100)</f>
        <v>0</v>
      </c>
      <c r="AM848" s="528"/>
      <c r="AN848" s="519">
        <v>1</v>
      </c>
      <c r="AO848" s="520"/>
      <c r="AP848" s="523">
        <v>0</v>
      </c>
      <c r="AQ848" s="524"/>
      <c r="AR848" s="527">
        <f>IF(AN848=0,0,(AP848/AN848)*100)</f>
        <v>0</v>
      </c>
      <c r="AS848" s="528"/>
      <c r="AT848" s="541">
        <f>AB848+AH848+AN848</f>
        <v>1</v>
      </c>
      <c r="AU848" s="542"/>
      <c r="AV848" s="545">
        <f>AD848+AJ848+AP848</f>
        <v>0</v>
      </c>
      <c r="AW848" s="546"/>
      <c r="AX848" s="527">
        <f>IF(AT848=0,0,(AV848/AT848)*100)</f>
        <v>0</v>
      </c>
      <c r="AY848" s="528"/>
      <c r="AZ848" s="519"/>
      <c r="BA848" s="520"/>
      <c r="BB848" s="523"/>
      <c r="BC848" s="524"/>
      <c r="BD848" s="527">
        <f>IF(AZ848=0,0,(BB848/AZ848)*100)</f>
        <v>0</v>
      </c>
      <c r="BE848" s="528"/>
      <c r="BF848" s="541">
        <f>AT848+AZ848</f>
        <v>1</v>
      </c>
      <c r="BG848" s="542"/>
      <c r="BH848" s="545">
        <f>AV848+BB848</f>
        <v>0</v>
      </c>
      <c r="BI848" s="546"/>
      <c r="BJ848" s="527">
        <f>IF(BF848=0,0,(BH848/BF848)*100)</f>
        <v>0</v>
      </c>
      <c r="BK848" s="528"/>
      <c r="BL848" s="549">
        <f>(AD848*2)+(AJ848*2)+(AP848*3)+BB848</f>
        <v>0</v>
      </c>
      <c r="BM848" s="550"/>
      <c r="BN848" s="551"/>
      <c r="BO848" s="501" t="e">
        <f>(BL848*BR$830)+(N848*BR$831)+(X848*BR$832)+(R848*BR$833)+(V848*BR$834)+(Z848*BR$835)</f>
        <v>#REF!</v>
      </c>
      <c r="BP848" s="501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06"/>
      <c r="C849" s="503" t="str">
        <f>IF(ROSTER!D$26="","",ROSTER!D$26)</f>
        <v>Vorwaller</v>
      </c>
      <c r="D849" s="504"/>
      <c r="E849" s="510"/>
      <c r="F849" s="512"/>
      <c r="G849" s="514"/>
      <c r="H849" s="517"/>
      <c r="I849" s="518"/>
      <c r="J849" s="521"/>
      <c r="K849" s="522"/>
      <c r="L849" s="525"/>
      <c r="M849" s="526"/>
      <c r="N849" s="539" t="s">
        <v>14</v>
      </c>
      <c r="O849" s="540"/>
      <c r="P849" s="521"/>
      <c r="Q849" s="522"/>
      <c r="R849" s="525"/>
      <c r="S849" s="526"/>
      <c r="T849" s="529"/>
      <c r="U849" s="530"/>
      <c r="V849" s="532"/>
      <c r="W849" s="518"/>
      <c r="X849" s="521"/>
      <c r="Y849" s="518"/>
      <c r="Z849" s="521"/>
      <c r="AA849" s="518"/>
      <c r="AB849" s="521"/>
      <c r="AC849" s="522"/>
      <c r="AD849" s="525"/>
      <c r="AE849" s="526"/>
      <c r="AF849" s="535"/>
      <c r="AG849" s="536"/>
      <c r="AH849" s="521"/>
      <c r="AI849" s="522"/>
      <c r="AJ849" s="525"/>
      <c r="AK849" s="526"/>
      <c r="AL849" s="529"/>
      <c r="AM849" s="530"/>
      <c r="AN849" s="521"/>
      <c r="AO849" s="522"/>
      <c r="AP849" s="525"/>
      <c r="AQ849" s="526"/>
      <c r="AR849" s="529"/>
      <c r="AS849" s="530"/>
      <c r="AT849" s="543"/>
      <c r="AU849" s="544"/>
      <c r="AV849" s="547"/>
      <c r="AW849" s="548"/>
      <c r="AX849" s="529"/>
      <c r="AY849" s="530"/>
      <c r="AZ849" s="521"/>
      <c r="BA849" s="522"/>
      <c r="BB849" s="525"/>
      <c r="BC849" s="526"/>
      <c r="BD849" s="529"/>
      <c r="BE849" s="530"/>
      <c r="BF849" s="543"/>
      <c r="BG849" s="544"/>
      <c r="BH849" s="547"/>
      <c r="BI849" s="548"/>
      <c r="BJ849" s="529"/>
      <c r="BK849" s="530"/>
      <c r="BL849" s="552"/>
      <c r="BM849" s="553"/>
      <c r="BN849" s="554"/>
      <c r="BO849" s="502"/>
      <c r="BP849" s="502"/>
      <c r="BQ849" s="54"/>
      <c r="BR849" s="54"/>
      <c r="BS849" s="54"/>
    </row>
    <row r="850" spans="1:71" ht="21.75" customHeight="1" x14ac:dyDescent="0.2">
      <c r="A850" s="54"/>
      <c r="B850" s="505" t="str">
        <f>IF(ROSTER!B28="","",ROSTER!B28)</f>
        <v>32</v>
      </c>
      <c r="C850" s="507" t="str">
        <f>IF(ROSTER!C$28="","",ROSTER!C$28)</f>
        <v>Signe</v>
      </c>
      <c r="D850" s="508"/>
      <c r="E850" s="509"/>
      <c r="F850" s="511">
        <f>IF(E850="y",1,IF(E850="S",1,0))</f>
        <v>0</v>
      </c>
      <c r="G850" s="513">
        <f>IF(E850="S",1,0)</f>
        <v>0</v>
      </c>
      <c r="H850" s="515"/>
      <c r="I850" s="516"/>
      <c r="J850" s="519"/>
      <c r="K850" s="520"/>
      <c r="L850" s="523"/>
      <c r="M850" s="524"/>
      <c r="N850" s="537">
        <f>L850+J850</f>
        <v>0</v>
      </c>
      <c r="O850" s="538"/>
      <c r="P850" s="519"/>
      <c r="Q850" s="520"/>
      <c r="R850" s="523"/>
      <c r="S850" s="524"/>
      <c r="T850" s="527">
        <f t="shared" ref="T850" si="750">R850-P850</f>
        <v>0</v>
      </c>
      <c r="U850" s="528"/>
      <c r="V850" s="531"/>
      <c r="W850" s="516"/>
      <c r="X850" s="519"/>
      <c r="Y850" s="516"/>
      <c r="Z850" s="519"/>
      <c r="AA850" s="516"/>
      <c r="AB850" s="519"/>
      <c r="AC850" s="520"/>
      <c r="AD850" s="523"/>
      <c r="AE850" s="524"/>
      <c r="AF850" s="533">
        <f>IF(AB850=0,0,(AD850/AB850)*100)</f>
        <v>0</v>
      </c>
      <c r="AG850" s="534"/>
      <c r="AH850" s="519"/>
      <c r="AI850" s="520"/>
      <c r="AJ850" s="523"/>
      <c r="AK850" s="524"/>
      <c r="AL850" s="527">
        <f>IF(AH850=0,0,(AJ850/AH850)*100)</f>
        <v>0</v>
      </c>
      <c r="AM850" s="528"/>
      <c r="AN850" s="519"/>
      <c r="AO850" s="520"/>
      <c r="AP850" s="523"/>
      <c r="AQ850" s="524"/>
      <c r="AR850" s="527">
        <f>IF(AN850=0,0,(AP850/AN850)*100)</f>
        <v>0</v>
      </c>
      <c r="AS850" s="528"/>
      <c r="AT850" s="541">
        <f>AB850+AH850+AN850</f>
        <v>0</v>
      </c>
      <c r="AU850" s="542"/>
      <c r="AV850" s="545">
        <f>AD850+AJ850+AP850</f>
        <v>0</v>
      </c>
      <c r="AW850" s="546"/>
      <c r="AX850" s="527">
        <f>IF(AT850=0,0,(AV850/AT850)*100)</f>
        <v>0</v>
      </c>
      <c r="AY850" s="528"/>
      <c r="AZ850" s="519"/>
      <c r="BA850" s="520"/>
      <c r="BB850" s="523"/>
      <c r="BC850" s="524"/>
      <c r="BD850" s="527">
        <f>IF(AZ850=0,0,(BB850/AZ850)*100)</f>
        <v>0</v>
      </c>
      <c r="BE850" s="528"/>
      <c r="BF850" s="541">
        <f>AT850+AZ850</f>
        <v>0</v>
      </c>
      <c r="BG850" s="542"/>
      <c r="BH850" s="545">
        <f>AV850+BB850</f>
        <v>0</v>
      </c>
      <c r="BI850" s="546"/>
      <c r="BJ850" s="527">
        <f>IF(BF850=0,0,(BH850/BF850)*100)</f>
        <v>0</v>
      </c>
      <c r="BK850" s="528"/>
      <c r="BL850" s="549">
        <f>(AD850*2)+(AJ850*2)+(AP850*3)+BB850</f>
        <v>0</v>
      </c>
      <c r="BM850" s="550"/>
      <c r="BN850" s="551"/>
      <c r="BO850" s="501" t="e">
        <f>(BL850*BR$830)+(N850*BR$831)+(X850*BR$832)+(R850*BR$833)+(V850*BR$834)+(Z850*BR$835)</f>
        <v>#REF!</v>
      </c>
      <c r="BP850" s="501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06"/>
      <c r="C851" s="503" t="str">
        <f>IF(ROSTER!D$28="","",ROSTER!D$28)</f>
        <v>Glantz</v>
      </c>
      <c r="D851" s="504"/>
      <c r="E851" s="510"/>
      <c r="F851" s="512"/>
      <c r="G851" s="514"/>
      <c r="H851" s="517"/>
      <c r="I851" s="518"/>
      <c r="J851" s="521"/>
      <c r="K851" s="522"/>
      <c r="L851" s="525"/>
      <c r="M851" s="526"/>
      <c r="N851" s="539" t="s">
        <v>14</v>
      </c>
      <c r="O851" s="540"/>
      <c r="P851" s="521"/>
      <c r="Q851" s="522"/>
      <c r="R851" s="525"/>
      <c r="S851" s="526"/>
      <c r="T851" s="529"/>
      <c r="U851" s="530"/>
      <c r="V851" s="532"/>
      <c r="W851" s="518"/>
      <c r="X851" s="521"/>
      <c r="Y851" s="518"/>
      <c r="Z851" s="521"/>
      <c r="AA851" s="518"/>
      <c r="AB851" s="521"/>
      <c r="AC851" s="522"/>
      <c r="AD851" s="525"/>
      <c r="AE851" s="526"/>
      <c r="AF851" s="535"/>
      <c r="AG851" s="536"/>
      <c r="AH851" s="521"/>
      <c r="AI851" s="522"/>
      <c r="AJ851" s="525"/>
      <c r="AK851" s="526"/>
      <c r="AL851" s="529"/>
      <c r="AM851" s="530"/>
      <c r="AN851" s="521"/>
      <c r="AO851" s="522"/>
      <c r="AP851" s="525"/>
      <c r="AQ851" s="526"/>
      <c r="AR851" s="529"/>
      <c r="AS851" s="530"/>
      <c r="AT851" s="543"/>
      <c r="AU851" s="544"/>
      <c r="AV851" s="547"/>
      <c r="AW851" s="548"/>
      <c r="AX851" s="529"/>
      <c r="AY851" s="530"/>
      <c r="AZ851" s="521"/>
      <c r="BA851" s="522"/>
      <c r="BB851" s="525"/>
      <c r="BC851" s="526"/>
      <c r="BD851" s="529"/>
      <c r="BE851" s="530"/>
      <c r="BF851" s="543"/>
      <c r="BG851" s="544"/>
      <c r="BH851" s="547"/>
      <c r="BI851" s="548"/>
      <c r="BJ851" s="529"/>
      <c r="BK851" s="530"/>
      <c r="BL851" s="552"/>
      <c r="BM851" s="553"/>
      <c r="BN851" s="554"/>
      <c r="BO851" s="502"/>
      <c r="BP851" s="502"/>
      <c r="BQ851" s="54"/>
      <c r="BR851" s="54"/>
      <c r="BS851" s="54"/>
    </row>
    <row r="852" spans="1:71" ht="21.75" customHeight="1" x14ac:dyDescent="0.2">
      <c r="A852" s="54"/>
      <c r="B852" s="505" t="str">
        <f>IF(ROSTER!B30="","",ROSTER!B30)</f>
        <v>34</v>
      </c>
      <c r="C852" s="507" t="str">
        <f>IF(ROSTER!C$30="","",ROSTER!C$30)</f>
        <v/>
      </c>
      <c r="D852" s="508"/>
      <c r="E852" s="509"/>
      <c r="F852" s="511">
        <f>IF(E852="y",1,IF(E852="S",1,0))</f>
        <v>0</v>
      </c>
      <c r="G852" s="513">
        <f>IF(E852="S",1,0)</f>
        <v>0</v>
      </c>
      <c r="H852" s="515"/>
      <c r="I852" s="516"/>
      <c r="J852" s="519"/>
      <c r="K852" s="520"/>
      <c r="L852" s="523"/>
      <c r="M852" s="524"/>
      <c r="N852" s="537">
        <f>L852+J852</f>
        <v>0</v>
      </c>
      <c r="O852" s="538"/>
      <c r="P852" s="519"/>
      <c r="Q852" s="520"/>
      <c r="R852" s="523"/>
      <c r="S852" s="524"/>
      <c r="T852" s="527">
        <f t="shared" ref="T852" si="751">R852-P852</f>
        <v>0</v>
      </c>
      <c r="U852" s="528"/>
      <c r="V852" s="531"/>
      <c r="W852" s="516"/>
      <c r="X852" s="519"/>
      <c r="Y852" s="516"/>
      <c r="Z852" s="519"/>
      <c r="AA852" s="516"/>
      <c r="AB852" s="519"/>
      <c r="AC852" s="520"/>
      <c r="AD852" s="523"/>
      <c r="AE852" s="524"/>
      <c r="AF852" s="533">
        <f>IF(AB852=0,0,(AD852/AB852)*100)</f>
        <v>0</v>
      </c>
      <c r="AG852" s="534"/>
      <c r="AH852" s="519"/>
      <c r="AI852" s="520"/>
      <c r="AJ852" s="523"/>
      <c r="AK852" s="524"/>
      <c r="AL852" s="527">
        <f>IF(AH852=0,0,(AJ852/AH852)*100)</f>
        <v>0</v>
      </c>
      <c r="AM852" s="528"/>
      <c r="AN852" s="519"/>
      <c r="AO852" s="520"/>
      <c r="AP852" s="523"/>
      <c r="AQ852" s="524"/>
      <c r="AR852" s="527">
        <f>IF(AN852=0,0,(AP852/AN852)*100)</f>
        <v>0</v>
      </c>
      <c r="AS852" s="528"/>
      <c r="AT852" s="541">
        <f>AB852+AH852+AN852</f>
        <v>0</v>
      </c>
      <c r="AU852" s="542"/>
      <c r="AV852" s="545">
        <f>AD852+AJ852+AP852</f>
        <v>0</v>
      </c>
      <c r="AW852" s="546"/>
      <c r="AX852" s="527">
        <f>IF(AT852=0,0,(AV852/AT852)*100)</f>
        <v>0</v>
      </c>
      <c r="AY852" s="528"/>
      <c r="AZ852" s="519"/>
      <c r="BA852" s="520"/>
      <c r="BB852" s="523"/>
      <c r="BC852" s="524"/>
      <c r="BD852" s="527">
        <f>IF(AZ852=0,0,(BB852/AZ852)*100)</f>
        <v>0</v>
      </c>
      <c r="BE852" s="528"/>
      <c r="BF852" s="541">
        <f>AT852+AZ852</f>
        <v>0</v>
      </c>
      <c r="BG852" s="542"/>
      <c r="BH852" s="545">
        <f>AV852+BB852</f>
        <v>0</v>
      </c>
      <c r="BI852" s="546"/>
      <c r="BJ852" s="527">
        <f>IF(BF852=0,0,(BH852/BF852)*100)</f>
        <v>0</v>
      </c>
      <c r="BK852" s="528"/>
      <c r="BL852" s="549">
        <f>(AD852*2)+(AJ852*2)+(AP852*3)+BB852</f>
        <v>0</v>
      </c>
      <c r="BM852" s="550"/>
      <c r="BN852" s="551"/>
      <c r="BO852" s="501" t="e">
        <f>(BL852*BR$830)+(N852*BR$831)+(X852*BR$832)+(R852*BR$833)+(V852*BR$834)+(Z852*BR$835)</f>
        <v>#REF!</v>
      </c>
      <c r="BP852" s="501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06"/>
      <c r="C853" s="503" t="str">
        <f>IF(ROSTER!D$30="","",ROSTER!D$30)</f>
        <v/>
      </c>
      <c r="D853" s="504"/>
      <c r="E853" s="510"/>
      <c r="F853" s="512"/>
      <c r="G853" s="514"/>
      <c r="H853" s="517"/>
      <c r="I853" s="518"/>
      <c r="J853" s="521"/>
      <c r="K853" s="522"/>
      <c r="L853" s="525"/>
      <c r="M853" s="526"/>
      <c r="N853" s="539" t="s">
        <v>14</v>
      </c>
      <c r="O853" s="540"/>
      <c r="P853" s="521"/>
      <c r="Q853" s="522"/>
      <c r="R853" s="525"/>
      <c r="S853" s="526"/>
      <c r="T853" s="529"/>
      <c r="U853" s="530"/>
      <c r="V853" s="532"/>
      <c r="W853" s="518"/>
      <c r="X853" s="521"/>
      <c r="Y853" s="518"/>
      <c r="Z853" s="521"/>
      <c r="AA853" s="518"/>
      <c r="AB853" s="521"/>
      <c r="AC853" s="522"/>
      <c r="AD853" s="525"/>
      <c r="AE853" s="526"/>
      <c r="AF853" s="535"/>
      <c r="AG853" s="536"/>
      <c r="AH853" s="521"/>
      <c r="AI853" s="522"/>
      <c r="AJ853" s="525"/>
      <c r="AK853" s="526"/>
      <c r="AL853" s="529"/>
      <c r="AM853" s="530"/>
      <c r="AN853" s="521"/>
      <c r="AO853" s="522"/>
      <c r="AP853" s="525"/>
      <c r="AQ853" s="526"/>
      <c r="AR853" s="529"/>
      <c r="AS853" s="530"/>
      <c r="AT853" s="543"/>
      <c r="AU853" s="544"/>
      <c r="AV853" s="547"/>
      <c r="AW853" s="548"/>
      <c r="AX853" s="529"/>
      <c r="AY853" s="530"/>
      <c r="AZ853" s="521"/>
      <c r="BA853" s="522"/>
      <c r="BB853" s="525"/>
      <c r="BC853" s="526"/>
      <c r="BD853" s="529"/>
      <c r="BE853" s="530"/>
      <c r="BF853" s="543"/>
      <c r="BG853" s="544"/>
      <c r="BH853" s="547"/>
      <c r="BI853" s="548"/>
      <c r="BJ853" s="529"/>
      <c r="BK853" s="530"/>
      <c r="BL853" s="552"/>
      <c r="BM853" s="553"/>
      <c r="BN853" s="554"/>
      <c r="BO853" s="502"/>
      <c r="BP853" s="502"/>
      <c r="BQ853" s="54"/>
      <c r="BR853" s="54"/>
      <c r="BS853" s="54"/>
    </row>
    <row r="854" spans="1:71" ht="21.75" customHeight="1" x14ac:dyDescent="0.2">
      <c r="A854" s="54"/>
      <c r="B854" s="505" t="str">
        <f>IF(ROSTER!B32="","",ROSTER!B32)</f>
        <v>42</v>
      </c>
      <c r="C854" s="507" t="str">
        <f>IF(ROSTER!C$32="","",ROSTER!C$32)</f>
        <v/>
      </c>
      <c r="D854" s="508"/>
      <c r="E854" s="509"/>
      <c r="F854" s="511">
        <f>IF(E854="y",1,IF(E854="S",1,0))</f>
        <v>0</v>
      </c>
      <c r="G854" s="513">
        <f>IF(E854="S",1,0)</f>
        <v>0</v>
      </c>
      <c r="H854" s="515"/>
      <c r="I854" s="516"/>
      <c r="J854" s="519"/>
      <c r="K854" s="520"/>
      <c r="L854" s="523"/>
      <c r="M854" s="524"/>
      <c r="N854" s="537">
        <f>L854+J854</f>
        <v>0</v>
      </c>
      <c r="O854" s="538"/>
      <c r="P854" s="519"/>
      <c r="Q854" s="520"/>
      <c r="R854" s="523"/>
      <c r="S854" s="524"/>
      <c r="T854" s="527">
        <f t="shared" ref="T854" si="752">R854-P854</f>
        <v>0</v>
      </c>
      <c r="U854" s="528"/>
      <c r="V854" s="531"/>
      <c r="W854" s="516"/>
      <c r="X854" s="519"/>
      <c r="Y854" s="516"/>
      <c r="Z854" s="519"/>
      <c r="AA854" s="516"/>
      <c r="AB854" s="519"/>
      <c r="AC854" s="520"/>
      <c r="AD854" s="523"/>
      <c r="AE854" s="524"/>
      <c r="AF854" s="533">
        <f>IF(AB854=0,0,(AD854/AB854)*100)</f>
        <v>0</v>
      </c>
      <c r="AG854" s="534"/>
      <c r="AH854" s="519"/>
      <c r="AI854" s="520"/>
      <c r="AJ854" s="523"/>
      <c r="AK854" s="524"/>
      <c r="AL854" s="527">
        <f>IF(AH854=0,0,(AJ854/AH854)*100)</f>
        <v>0</v>
      </c>
      <c r="AM854" s="528"/>
      <c r="AN854" s="519"/>
      <c r="AO854" s="520"/>
      <c r="AP854" s="523"/>
      <c r="AQ854" s="524"/>
      <c r="AR854" s="527">
        <f>IF(AN854=0,0,(AP854/AN854)*100)</f>
        <v>0</v>
      </c>
      <c r="AS854" s="528"/>
      <c r="AT854" s="541">
        <f>AB854+AH854+AN854</f>
        <v>0</v>
      </c>
      <c r="AU854" s="542"/>
      <c r="AV854" s="545">
        <f>AD854+AJ854+AP854</f>
        <v>0</v>
      </c>
      <c r="AW854" s="546"/>
      <c r="AX854" s="527">
        <f>IF(AT854=0,0,(AV854/AT854)*100)</f>
        <v>0</v>
      </c>
      <c r="AY854" s="528"/>
      <c r="AZ854" s="519"/>
      <c r="BA854" s="520"/>
      <c r="BB854" s="523"/>
      <c r="BC854" s="524"/>
      <c r="BD854" s="527">
        <f>IF(AZ854=0,0,(BB854/AZ854)*100)</f>
        <v>0</v>
      </c>
      <c r="BE854" s="528"/>
      <c r="BF854" s="541">
        <f>AT854+AZ854</f>
        <v>0</v>
      </c>
      <c r="BG854" s="542"/>
      <c r="BH854" s="545">
        <f>AV854+BB854</f>
        <v>0</v>
      </c>
      <c r="BI854" s="546"/>
      <c r="BJ854" s="527">
        <f>IF(BF854=0,0,(BH854/BF854)*100)</f>
        <v>0</v>
      </c>
      <c r="BK854" s="528"/>
      <c r="BL854" s="549">
        <f>(AD854*2)+(AJ854*2)+(AP854*3)+BB854</f>
        <v>0</v>
      </c>
      <c r="BM854" s="550"/>
      <c r="BN854" s="551"/>
      <c r="BO854" s="501" t="e">
        <f>(BL854*BR$830)+(N854*BR$831)+(X854*BR$832)+(R854*BR$833)+(V854*BR$834)+(Z854*BR$835)</f>
        <v>#REF!</v>
      </c>
      <c r="BP854" s="501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06"/>
      <c r="C855" s="503" t="str">
        <f>IF(ROSTER!D$32="","",ROSTER!D$32)</f>
        <v/>
      </c>
      <c r="D855" s="504"/>
      <c r="E855" s="510"/>
      <c r="F855" s="512"/>
      <c r="G855" s="514"/>
      <c r="H855" s="517"/>
      <c r="I855" s="518"/>
      <c r="J855" s="521"/>
      <c r="K855" s="522"/>
      <c r="L855" s="525"/>
      <c r="M855" s="526"/>
      <c r="N855" s="539" t="s">
        <v>14</v>
      </c>
      <c r="O855" s="540"/>
      <c r="P855" s="521"/>
      <c r="Q855" s="522"/>
      <c r="R855" s="525"/>
      <c r="S855" s="526"/>
      <c r="T855" s="529"/>
      <c r="U855" s="530"/>
      <c r="V855" s="532"/>
      <c r="W855" s="518"/>
      <c r="X855" s="521"/>
      <c r="Y855" s="518"/>
      <c r="Z855" s="521"/>
      <c r="AA855" s="518"/>
      <c r="AB855" s="521"/>
      <c r="AC855" s="522"/>
      <c r="AD855" s="525"/>
      <c r="AE855" s="526"/>
      <c r="AF855" s="535"/>
      <c r="AG855" s="536"/>
      <c r="AH855" s="521"/>
      <c r="AI855" s="522"/>
      <c r="AJ855" s="525"/>
      <c r="AK855" s="526"/>
      <c r="AL855" s="529"/>
      <c r="AM855" s="530"/>
      <c r="AN855" s="521"/>
      <c r="AO855" s="522"/>
      <c r="AP855" s="525"/>
      <c r="AQ855" s="526"/>
      <c r="AR855" s="529"/>
      <c r="AS855" s="530"/>
      <c r="AT855" s="543"/>
      <c r="AU855" s="544"/>
      <c r="AV855" s="547"/>
      <c r="AW855" s="548"/>
      <c r="AX855" s="529"/>
      <c r="AY855" s="530"/>
      <c r="AZ855" s="521"/>
      <c r="BA855" s="522"/>
      <c r="BB855" s="525"/>
      <c r="BC855" s="526"/>
      <c r="BD855" s="529"/>
      <c r="BE855" s="530"/>
      <c r="BF855" s="543"/>
      <c r="BG855" s="544"/>
      <c r="BH855" s="547"/>
      <c r="BI855" s="548"/>
      <c r="BJ855" s="529"/>
      <c r="BK855" s="530"/>
      <c r="BL855" s="552"/>
      <c r="BM855" s="553"/>
      <c r="BN855" s="554"/>
      <c r="BO855" s="502"/>
      <c r="BP855" s="502"/>
      <c r="BQ855" s="54"/>
      <c r="BR855" s="54"/>
      <c r="BS855" s="54"/>
    </row>
    <row r="856" spans="1:71" ht="21.75" customHeight="1" x14ac:dyDescent="0.2">
      <c r="A856" s="54"/>
      <c r="B856" s="505" t="str">
        <f>IF(ROSTER!B34="","",ROSTER!B34)</f>
        <v/>
      </c>
      <c r="C856" s="507" t="str">
        <f>IF(ROSTER!C$34="","",ROSTER!C$34)</f>
        <v/>
      </c>
      <c r="D856" s="508"/>
      <c r="E856" s="509"/>
      <c r="F856" s="511">
        <f>IF(E856="y",1,IF(E856="S",1,0))</f>
        <v>0</v>
      </c>
      <c r="G856" s="513">
        <f>IF(E856="S",1,0)</f>
        <v>0</v>
      </c>
      <c r="H856" s="515"/>
      <c r="I856" s="516"/>
      <c r="J856" s="519"/>
      <c r="K856" s="520"/>
      <c r="L856" s="523"/>
      <c r="M856" s="524"/>
      <c r="N856" s="537">
        <f>L856+J856</f>
        <v>0</v>
      </c>
      <c r="O856" s="538"/>
      <c r="P856" s="519"/>
      <c r="Q856" s="520"/>
      <c r="R856" s="523"/>
      <c r="S856" s="524"/>
      <c r="T856" s="527">
        <f t="shared" ref="T856" si="753">R856-P856</f>
        <v>0</v>
      </c>
      <c r="U856" s="528"/>
      <c r="V856" s="531"/>
      <c r="W856" s="516"/>
      <c r="X856" s="519"/>
      <c r="Y856" s="516"/>
      <c r="Z856" s="519"/>
      <c r="AA856" s="516"/>
      <c r="AB856" s="519"/>
      <c r="AC856" s="520"/>
      <c r="AD856" s="523"/>
      <c r="AE856" s="524"/>
      <c r="AF856" s="533">
        <f>IF(AB856=0,0,(AD856/AB856)*100)</f>
        <v>0</v>
      </c>
      <c r="AG856" s="534"/>
      <c r="AH856" s="519"/>
      <c r="AI856" s="520"/>
      <c r="AJ856" s="523"/>
      <c r="AK856" s="524"/>
      <c r="AL856" s="527">
        <f>IF(AH856=0,0,(AJ856/AH856)*100)</f>
        <v>0</v>
      </c>
      <c r="AM856" s="528"/>
      <c r="AN856" s="519"/>
      <c r="AO856" s="520"/>
      <c r="AP856" s="523"/>
      <c r="AQ856" s="524"/>
      <c r="AR856" s="527">
        <f>IF(AN856=0,0,(AP856/AN856)*100)</f>
        <v>0</v>
      </c>
      <c r="AS856" s="528"/>
      <c r="AT856" s="541">
        <f>AB856+AH856+AN856</f>
        <v>0</v>
      </c>
      <c r="AU856" s="542"/>
      <c r="AV856" s="545">
        <f>AD856+AJ856+AP856</f>
        <v>0</v>
      </c>
      <c r="AW856" s="546"/>
      <c r="AX856" s="527">
        <f>IF(AT856=0,0,(AV856/AT856)*100)</f>
        <v>0</v>
      </c>
      <c r="AY856" s="528"/>
      <c r="AZ856" s="519"/>
      <c r="BA856" s="520"/>
      <c r="BB856" s="523"/>
      <c r="BC856" s="524"/>
      <c r="BD856" s="527">
        <f>IF(AZ856=0,0,(BB856/AZ856)*100)</f>
        <v>0</v>
      </c>
      <c r="BE856" s="528"/>
      <c r="BF856" s="541">
        <f>AT856+AZ856</f>
        <v>0</v>
      </c>
      <c r="BG856" s="542"/>
      <c r="BH856" s="545">
        <f>AV856+BB856</f>
        <v>0</v>
      </c>
      <c r="BI856" s="546"/>
      <c r="BJ856" s="527">
        <f>IF(BF856=0,0,(BH856/BF856)*100)</f>
        <v>0</v>
      </c>
      <c r="BK856" s="528"/>
      <c r="BL856" s="549">
        <f>(AD856*2)+(AJ856*2)+(AP856*3)+BB856</f>
        <v>0</v>
      </c>
      <c r="BM856" s="550"/>
      <c r="BN856" s="551"/>
      <c r="BO856" s="501" t="e">
        <f>(BL856*BR$830)+(N856*BR$831)+(X856*BR$832)+(R856*BR$833)+(V856*BR$834)+(Z856*BR$835)</f>
        <v>#REF!</v>
      </c>
      <c r="BP856" s="501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06"/>
      <c r="C857" s="503" t="str">
        <f>IF(ROSTER!D$34="","",ROSTER!D$34)</f>
        <v/>
      </c>
      <c r="D857" s="504"/>
      <c r="E857" s="510"/>
      <c r="F857" s="512"/>
      <c r="G857" s="514"/>
      <c r="H857" s="517"/>
      <c r="I857" s="518"/>
      <c r="J857" s="521"/>
      <c r="K857" s="522"/>
      <c r="L857" s="525"/>
      <c r="M857" s="526"/>
      <c r="N857" s="539" t="s">
        <v>14</v>
      </c>
      <c r="O857" s="540"/>
      <c r="P857" s="521"/>
      <c r="Q857" s="522"/>
      <c r="R857" s="525"/>
      <c r="S857" s="526"/>
      <c r="T857" s="529"/>
      <c r="U857" s="530"/>
      <c r="V857" s="532"/>
      <c r="W857" s="518"/>
      <c r="X857" s="521"/>
      <c r="Y857" s="518"/>
      <c r="Z857" s="521"/>
      <c r="AA857" s="518"/>
      <c r="AB857" s="521"/>
      <c r="AC857" s="522"/>
      <c r="AD857" s="525"/>
      <c r="AE857" s="526"/>
      <c r="AF857" s="535"/>
      <c r="AG857" s="536"/>
      <c r="AH857" s="521"/>
      <c r="AI857" s="522"/>
      <c r="AJ857" s="525"/>
      <c r="AK857" s="526"/>
      <c r="AL857" s="529"/>
      <c r="AM857" s="530"/>
      <c r="AN857" s="521"/>
      <c r="AO857" s="522"/>
      <c r="AP857" s="525"/>
      <c r="AQ857" s="526"/>
      <c r="AR857" s="529"/>
      <c r="AS857" s="530"/>
      <c r="AT857" s="543"/>
      <c r="AU857" s="544"/>
      <c r="AV857" s="547"/>
      <c r="AW857" s="548"/>
      <c r="AX857" s="529"/>
      <c r="AY857" s="530"/>
      <c r="AZ857" s="521"/>
      <c r="BA857" s="522"/>
      <c r="BB857" s="525"/>
      <c r="BC857" s="526"/>
      <c r="BD857" s="529"/>
      <c r="BE857" s="530"/>
      <c r="BF857" s="543"/>
      <c r="BG857" s="544"/>
      <c r="BH857" s="547"/>
      <c r="BI857" s="548"/>
      <c r="BJ857" s="529"/>
      <c r="BK857" s="530"/>
      <c r="BL857" s="552"/>
      <c r="BM857" s="553"/>
      <c r="BN857" s="554"/>
      <c r="BO857" s="502"/>
      <c r="BP857" s="502"/>
      <c r="BQ857" s="54"/>
      <c r="BR857" s="54"/>
      <c r="BS857" s="54"/>
    </row>
    <row r="858" spans="1:71" ht="21.75" customHeight="1" x14ac:dyDescent="0.2">
      <c r="A858" s="54"/>
      <c r="B858" s="505" t="str">
        <f>IF(ROSTER!B36="","",ROSTER!B36)</f>
        <v/>
      </c>
      <c r="C858" s="507" t="str">
        <f>IF(ROSTER!C$36="","",ROSTER!C$36)</f>
        <v>Heather</v>
      </c>
      <c r="D858" s="508"/>
      <c r="E858" s="509"/>
      <c r="F858" s="511">
        <f>IF(E858="y",1,IF(E858="S",1,0))</f>
        <v>0</v>
      </c>
      <c r="G858" s="513">
        <f>IF(E858="S",1,0)</f>
        <v>0</v>
      </c>
      <c r="H858" s="515"/>
      <c r="I858" s="516"/>
      <c r="J858" s="519">
        <v>1</v>
      </c>
      <c r="K858" s="520"/>
      <c r="L858" s="523"/>
      <c r="M858" s="524"/>
      <c r="N858" s="537">
        <f>L858+J858</f>
        <v>1</v>
      </c>
      <c r="O858" s="538"/>
      <c r="P858" s="519">
        <v>2</v>
      </c>
      <c r="Q858" s="520"/>
      <c r="R858" s="523"/>
      <c r="S858" s="524"/>
      <c r="T858" s="527">
        <f t="shared" ref="T858" si="754">R858-P858</f>
        <v>-2</v>
      </c>
      <c r="U858" s="528"/>
      <c r="V858" s="531"/>
      <c r="W858" s="516"/>
      <c r="X858" s="519"/>
      <c r="Y858" s="516"/>
      <c r="Z858" s="519"/>
      <c r="AA858" s="516"/>
      <c r="AB858" s="519"/>
      <c r="AC858" s="520"/>
      <c r="AD858" s="523"/>
      <c r="AE858" s="524"/>
      <c r="AF858" s="533">
        <f>IF(AB858=0,0,(AD858/AB858)*100)</f>
        <v>0</v>
      </c>
      <c r="AG858" s="534"/>
      <c r="AH858" s="519">
        <v>3</v>
      </c>
      <c r="AI858" s="520"/>
      <c r="AJ858" s="523">
        <v>1</v>
      </c>
      <c r="AK858" s="524"/>
      <c r="AL858" s="527">
        <f>IF(AH858=0,0,(AJ858/AH858)*100)</f>
        <v>33.333333333333329</v>
      </c>
      <c r="AM858" s="528"/>
      <c r="AN858" s="519">
        <v>1</v>
      </c>
      <c r="AO858" s="520"/>
      <c r="AP858" s="523">
        <v>0</v>
      </c>
      <c r="AQ858" s="524"/>
      <c r="AR858" s="527">
        <f>IF(AN858=0,0,(AP858/AN858)*100)</f>
        <v>0</v>
      </c>
      <c r="AS858" s="528"/>
      <c r="AT858" s="541">
        <f>AB858+AH858+AN858</f>
        <v>4</v>
      </c>
      <c r="AU858" s="542"/>
      <c r="AV858" s="545">
        <f>AD858+AJ858+AP858</f>
        <v>1</v>
      </c>
      <c r="AW858" s="546"/>
      <c r="AX858" s="527">
        <f>IF(AT858=0,0,(AV858/AT858)*100)</f>
        <v>25</v>
      </c>
      <c r="AY858" s="528"/>
      <c r="AZ858" s="519"/>
      <c r="BA858" s="520"/>
      <c r="BB858" s="523"/>
      <c r="BC858" s="524"/>
      <c r="BD858" s="527">
        <f>IF(AZ858=0,0,(BB858/AZ858)*100)</f>
        <v>0</v>
      </c>
      <c r="BE858" s="528"/>
      <c r="BF858" s="541">
        <f>AT858+AZ858</f>
        <v>4</v>
      </c>
      <c r="BG858" s="542"/>
      <c r="BH858" s="545">
        <f>AV858+BB858</f>
        <v>1</v>
      </c>
      <c r="BI858" s="546"/>
      <c r="BJ858" s="527">
        <f>IF(BF858=0,0,(BH858/BF858)*100)</f>
        <v>25</v>
      </c>
      <c r="BK858" s="528"/>
      <c r="BL858" s="549">
        <f>(AD858*2)+(AJ858*2)+(AP858*3)+BB858</f>
        <v>2</v>
      </c>
      <c r="BM858" s="550"/>
      <c r="BN858" s="551"/>
      <c r="BO858" s="501" t="e">
        <f>(BL858*BR$830)+(N858*BR$831)+(X858*BR$832)+(R858*BR$833)+(V858*BR$834)+(Z858*BR$835)</f>
        <v>#REF!</v>
      </c>
      <c r="BP858" s="501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06"/>
      <c r="C859" s="503" t="str">
        <f>IF(ROSTER!D$36="","",ROSTER!D$36)</f>
        <v>Hamson</v>
      </c>
      <c r="D859" s="504"/>
      <c r="E859" s="510"/>
      <c r="F859" s="512"/>
      <c r="G859" s="514"/>
      <c r="H859" s="517"/>
      <c r="I859" s="518"/>
      <c r="J859" s="521"/>
      <c r="K859" s="522"/>
      <c r="L859" s="525"/>
      <c r="M859" s="526"/>
      <c r="N859" s="539" t="s">
        <v>14</v>
      </c>
      <c r="O859" s="540"/>
      <c r="P859" s="521"/>
      <c r="Q859" s="522"/>
      <c r="R859" s="525"/>
      <c r="S859" s="526"/>
      <c r="T859" s="529"/>
      <c r="U859" s="530"/>
      <c r="V859" s="532"/>
      <c r="W859" s="518"/>
      <c r="X859" s="521"/>
      <c r="Y859" s="518"/>
      <c r="Z859" s="521"/>
      <c r="AA859" s="518"/>
      <c r="AB859" s="521"/>
      <c r="AC859" s="522"/>
      <c r="AD859" s="525"/>
      <c r="AE859" s="526"/>
      <c r="AF859" s="535"/>
      <c r="AG859" s="536"/>
      <c r="AH859" s="521"/>
      <c r="AI859" s="522"/>
      <c r="AJ859" s="525"/>
      <c r="AK859" s="526"/>
      <c r="AL859" s="529"/>
      <c r="AM859" s="530"/>
      <c r="AN859" s="521"/>
      <c r="AO859" s="522"/>
      <c r="AP859" s="525"/>
      <c r="AQ859" s="526"/>
      <c r="AR859" s="529"/>
      <c r="AS859" s="530"/>
      <c r="AT859" s="543"/>
      <c r="AU859" s="544"/>
      <c r="AV859" s="547"/>
      <c r="AW859" s="548"/>
      <c r="AX859" s="529"/>
      <c r="AY859" s="530"/>
      <c r="AZ859" s="521"/>
      <c r="BA859" s="522"/>
      <c r="BB859" s="525"/>
      <c r="BC859" s="526"/>
      <c r="BD859" s="529"/>
      <c r="BE859" s="530"/>
      <c r="BF859" s="543"/>
      <c r="BG859" s="544"/>
      <c r="BH859" s="547"/>
      <c r="BI859" s="548"/>
      <c r="BJ859" s="529"/>
      <c r="BK859" s="530"/>
      <c r="BL859" s="552"/>
      <c r="BM859" s="553"/>
      <c r="BN859" s="554"/>
      <c r="BO859" s="502"/>
      <c r="BP859" s="502"/>
      <c r="BQ859" s="54"/>
      <c r="BR859" s="54"/>
      <c r="BS859" s="54"/>
    </row>
    <row r="860" spans="1:71" ht="21.75" customHeight="1" x14ac:dyDescent="0.2">
      <c r="A860" s="54"/>
      <c r="B860" s="505" t="str">
        <f>IF(ROSTER!B38="","",ROSTER!B38)</f>
        <v/>
      </c>
      <c r="C860" s="507" t="str">
        <f>IF(ROSTER!C$38="","",ROSTER!C$38)</f>
        <v>Emma</v>
      </c>
      <c r="D860" s="508"/>
      <c r="E860" s="509"/>
      <c r="F860" s="511">
        <f>IF(E860="y",1,IF(E860="S",1,0))</f>
        <v>0</v>
      </c>
      <c r="G860" s="513">
        <f>IF(E860="S",1,0)</f>
        <v>0</v>
      </c>
      <c r="H860" s="515"/>
      <c r="I860" s="516"/>
      <c r="J860" s="519">
        <v>1</v>
      </c>
      <c r="K860" s="520"/>
      <c r="L860" s="523">
        <v>2</v>
      </c>
      <c r="M860" s="524"/>
      <c r="N860" s="537">
        <f>L860+J860</f>
        <v>3</v>
      </c>
      <c r="O860" s="538"/>
      <c r="P860" s="519">
        <v>1</v>
      </c>
      <c r="Q860" s="520"/>
      <c r="R860" s="523"/>
      <c r="S860" s="524"/>
      <c r="T860" s="527">
        <f t="shared" ref="T860" si="755">R860-P860</f>
        <v>-1</v>
      </c>
      <c r="U860" s="528"/>
      <c r="V860" s="531"/>
      <c r="W860" s="516"/>
      <c r="X860" s="519"/>
      <c r="Y860" s="516"/>
      <c r="Z860" s="519"/>
      <c r="AA860" s="516"/>
      <c r="AB860" s="519"/>
      <c r="AC860" s="520"/>
      <c r="AD860" s="523"/>
      <c r="AE860" s="524"/>
      <c r="AF860" s="533">
        <f>IF(AB860=0,0,(AD860/AB860)*100)</f>
        <v>0</v>
      </c>
      <c r="AG860" s="534"/>
      <c r="AH860" s="519">
        <v>2</v>
      </c>
      <c r="AI860" s="520"/>
      <c r="AJ860" s="523">
        <v>1</v>
      </c>
      <c r="AK860" s="524"/>
      <c r="AL860" s="527">
        <f>IF(AH860=0,0,(AJ860/AH860)*100)</f>
        <v>50</v>
      </c>
      <c r="AM860" s="528"/>
      <c r="AN860" s="519">
        <v>3</v>
      </c>
      <c r="AO860" s="520"/>
      <c r="AP860" s="523">
        <v>2</v>
      </c>
      <c r="AQ860" s="524"/>
      <c r="AR860" s="527">
        <f>IF(AN860=0,0,(AP860/AN860)*100)</f>
        <v>66.666666666666657</v>
      </c>
      <c r="AS860" s="528"/>
      <c r="AT860" s="541">
        <f>AB860+AH860+AN860</f>
        <v>5</v>
      </c>
      <c r="AU860" s="542"/>
      <c r="AV860" s="545">
        <f>AD860+AJ860+AP860</f>
        <v>3</v>
      </c>
      <c r="AW860" s="546"/>
      <c r="AX860" s="527">
        <f>IF(AT860=0,0,(AV860/AT860)*100)</f>
        <v>60</v>
      </c>
      <c r="AY860" s="528"/>
      <c r="AZ860" s="519"/>
      <c r="BA860" s="520"/>
      <c r="BB860" s="523"/>
      <c r="BC860" s="524"/>
      <c r="BD860" s="527">
        <f>IF(AZ860=0,0,(BB860/AZ860)*100)</f>
        <v>0</v>
      </c>
      <c r="BE860" s="528"/>
      <c r="BF860" s="541">
        <f>AT860+AZ860</f>
        <v>5</v>
      </c>
      <c r="BG860" s="542"/>
      <c r="BH860" s="545">
        <f>AV860+BB860</f>
        <v>3</v>
      </c>
      <c r="BI860" s="546"/>
      <c r="BJ860" s="527">
        <f>IF(BF860=0,0,(BH860/BF860)*100)</f>
        <v>60</v>
      </c>
      <c r="BK860" s="528"/>
      <c r="BL860" s="549">
        <f>(AD860*2)+(AJ860*2)+(AP860*3)+BB860</f>
        <v>8</v>
      </c>
      <c r="BM860" s="550"/>
      <c r="BN860" s="551"/>
      <c r="BO860" s="501" t="e">
        <f>(BL860*BR$830)+(N860*BR$831)+(X860*BR$832)+(R860*BR$833)+(V860*BR$834)+(Z860*BR$835)</f>
        <v>#REF!</v>
      </c>
      <c r="BP860" s="501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06"/>
      <c r="C861" s="503" t="str">
        <f>IF(ROSTER!D$38="","",ROSTER!D$38)</f>
        <v>Calvert</v>
      </c>
      <c r="D861" s="504"/>
      <c r="E861" s="510"/>
      <c r="F861" s="512"/>
      <c r="G861" s="514"/>
      <c r="H861" s="517"/>
      <c r="I861" s="518"/>
      <c r="J861" s="521"/>
      <c r="K861" s="522"/>
      <c r="L861" s="525"/>
      <c r="M861" s="526"/>
      <c r="N861" s="539" t="s">
        <v>14</v>
      </c>
      <c r="O861" s="540"/>
      <c r="P861" s="521"/>
      <c r="Q861" s="522"/>
      <c r="R861" s="525"/>
      <c r="S861" s="526"/>
      <c r="T861" s="529"/>
      <c r="U861" s="530"/>
      <c r="V861" s="532"/>
      <c r="W861" s="518"/>
      <c r="X861" s="521"/>
      <c r="Y861" s="518"/>
      <c r="Z861" s="521"/>
      <c r="AA861" s="518"/>
      <c r="AB861" s="521"/>
      <c r="AC861" s="522"/>
      <c r="AD861" s="525"/>
      <c r="AE861" s="526"/>
      <c r="AF861" s="535"/>
      <c r="AG861" s="536"/>
      <c r="AH861" s="521"/>
      <c r="AI861" s="522"/>
      <c r="AJ861" s="525"/>
      <c r="AK861" s="526"/>
      <c r="AL861" s="529"/>
      <c r="AM861" s="530"/>
      <c r="AN861" s="521"/>
      <c r="AO861" s="522"/>
      <c r="AP861" s="525"/>
      <c r="AQ861" s="526"/>
      <c r="AR861" s="529"/>
      <c r="AS861" s="530"/>
      <c r="AT861" s="543"/>
      <c r="AU861" s="544"/>
      <c r="AV861" s="547"/>
      <c r="AW861" s="548"/>
      <c r="AX861" s="529"/>
      <c r="AY861" s="530"/>
      <c r="AZ861" s="521"/>
      <c r="BA861" s="522"/>
      <c r="BB861" s="525"/>
      <c r="BC861" s="526"/>
      <c r="BD861" s="529"/>
      <c r="BE861" s="530"/>
      <c r="BF861" s="543"/>
      <c r="BG861" s="544"/>
      <c r="BH861" s="547"/>
      <c r="BI861" s="548"/>
      <c r="BJ861" s="529"/>
      <c r="BK861" s="530"/>
      <c r="BL861" s="552"/>
      <c r="BM861" s="553"/>
      <c r="BN861" s="554"/>
      <c r="BO861" s="502"/>
      <c r="BP861" s="502"/>
      <c r="BQ861" s="54"/>
      <c r="BR861" s="54"/>
      <c r="BS861" s="54"/>
    </row>
    <row r="862" spans="1:71" ht="21.75" customHeight="1" x14ac:dyDescent="0.2">
      <c r="A862" s="54"/>
      <c r="B862" s="505" t="str">
        <f>IF(ROSTER!B40="","",ROSTER!B40)</f>
        <v>1</v>
      </c>
      <c r="C862" s="507" t="str">
        <f>IF(ROSTER!C$40="","",ROSTER!C$40)</f>
        <v>Amanda</v>
      </c>
      <c r="D862" s="508"/>
      <c r="E862" s="509"/>
      <c r="F862" s="511">
        <f>IF(E862="y",1,IF(E862="S",1,0))</f>
        <v>0</v>
      </c>
      <c r="G862" s="513">
        <f>IF(E862="S",1,0)</f>
        <v>0</v>
      </c>
      <c r="H862" s="515"/>
      <c r="I862" s="516"/>
      <c r="J862" s="519"/>
      <c r="K862" s="520"/>
      <c r="L862" s="523"/>
      <c r="M862" s="524"/>
      <c r="N862" s="537">
        <f>L862+J862</f>
        <v>0</v>
      </c>
      <c r="O862" s="538"/>
      <c r="P862" s="519"/>
      <c r="Q862" s="520"/>
      <c r="R862" s="523"/>
      <c r="S862" s="524"/>
      <c r="T862" s="527">
        <f t="shared" ref="T862" si="756">R862-P862</f>
        <v>0</v>
      </c>
      <c r="U862" s="528"/>
      <c r="V862" s="531"/>
      <c r="W862" s="516"/>
      <c r="X862" s="519"/>
      <c r="Y862" s="516"/>
      <c r="Z862" s="519"/>
      <c r="AA862" s="516"/>
      <c r="AB862" s="519"/>
      <c r="AC862" s="520"/>
      <c r="AD862" s="523"/>
      <c r="AE862" s="524"/>
      <c r="AF862" s="533">
        <f>IF(AB862=0,0,(AD862/AB862)*100)</f>
        <v>0</v>
      </c>
      <c r="AG862" s="534"/>
      <c r="AH862" s="519"/>
      <c r="AI862" s="520"/>
      <c r="AJ862" s="523"/>
      <c r="AK862" s="524"/>
      <c r="AL862" s="527">
        <f>IF(AH862=0,0,(AJ862/AH862)*100)</f>
        <v>0</v>
      </c>
      <c r="AM862" s="528"/>
      <c r="AN862" s="519"/>
      <c r="AO862" s="520"/>
      <c r="AP862" s="523"/>
      <c r="AQ862" s="524"/>
      <c r="AR862" s="527">
        <f>IF(AN862=0,0,(AP862/AN862)*100)</f>
        <v>0</v>
      </c>
      <c r="AS862" s="528"/>
      <c r="AT862" s="541">
        <f>AB862+AH862+AN862</f>
        <v>0</v>
      </c>
      <c r="AU862" s="542"/>
      <c r="AV862" s="545">
        <f>AD862+AJ862+AP862</f>
        <v>0</v>
      </c>
      <c r="AW862" s="546"/>
      <c r="AX862" s="527">
        <f>IF(AT862=0,0,(AV862/AT862)*100)</f>
        <v>0</v>
      </c>
      <c r="AY862" s="528"/>
      <c r="AZ862" s="519"/>
      <c r="BA862" s="520"/>
      <c r="BB862" s="523"/>
      <c r="BC862" s="524"/>
      <c r="BD862" s="527">
        <f>IF(AZ862=0,0,(BB862/AZ862)*100)</f>
        <v>0</v>
      </c>
      <c r="BE862" s="528"/>
      <c r="BF862" s="541">
        <f>AT862+AZ862</f>
        <v>0</v>
      </c>
      <c r="BG862" s="542"/>
      <c r="BH862" s="545">
        <f>AV862+BB862</f>
        <v>0</v>
      </c>
      <c r="BI862" s="546"/>
      <c r="BJ862" s="527">
        <f>IF(BF862=0,0,(BH862/BF862)*100)</f>
        <v>0</v>
      </c>
      <c r="BK862" s="528"/>
      <c r="BL862" s="549">
        <f>(AD862*2)+(AJ862*2)+(AP862*3)+BB862</f>
        <v>0</v>
      </c>
      <c r="BM862" s="550"/>
      <c r="BN862" s="551"/>
      <c r="BO862" s="501" t="e">
        <f>(BL862*BR$830)+(N862*BR$831)+(X862*BR$832)+(R862*BR$833)+(V862*BR$834)+(Z862*BR$835)</f>
        <v>#REF!</v>
      </c>
      <c r="BP862" s="501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06"/>
      <c r="C863" s="503" t="str">
        <f>IF(ROSTER!D$40="","",ROSTER!D$40)</f>
        <v>Barcello</v>
      </c>
      <c r="D863" s="504"/>
      <c r="E863" s="510"/>
      <c r="F863" s="512"/>
      <c r="G863" s="514"/>
      <c r="H863" s="517"/>
      <c r="I863" s="518"/>
      <c r="J863" s="521"/>
      <c r="K863" s="522"/>
      <c r="L863" s="525"/>
      <c r="M863" s="526"/>
      <c r="N863" s="539" t="s">
        <v>14</v>
      </c>
      <c r="O863" s="540"/>
      <c r="P863" s="521"/>
      <c r="Q863" s="522"/>
      <c r="R863" s="525"/>
      <c r="S863" s="526"/>
      <c r="T863" s="529"/>
      <c r="U863" s="530"/>
      <c r="V863" s="532"/>
      <c r="W863" s="518"/>
      <c r="X863" s="521"/>
      <c r="Y863" s="518"/>
      <c r="Z863" s="521"/>
      <c r="AA863" s="518"/>
      <c r="AB863" s="521"/>
      <c r="AC863" s="522"/>
      <c r="AD863" s="525"/>
      <c r="AE863" s="526"/>
      <c r="AF863" s="535"/>
      <c r="AG863" s="536"/>
      <c r="AH863" s="521"/>
      <c r="AI863" s="522"/>
      <c r="AJ863" s="525"/>
      <c r="AK863" s="526"/>
      <c r="AL863" s="529"/>
      <c r="AM863" s="530"/>
      <c r="AN863" s="521"/>
      <c r="AO863" s="522"/>
      <c r="AP863" s="525"/>
      <c r="AQ863" s="526"/>
      <c r="AR863" s="529"/>
      <c r="AS863" s="530"/>
      <c r="AT863" s="543"/>
      <c r="AU863" s="544"/>
      <c r="AV863" s="547"/>
      <c r="AW863" s="548"/>
      <c r="AX863" s="529"/>
      <c r="AY863" s="530"/>
      <c r="AZ863" s="521"/>
      <c r="BA863" s="522"/>
      <c r="BB863" s="525"/>
      <c r="BC863" s="526"/>
      <c r="BD863" s="529"/>
      <c r="BE863" s="530"/>
      <c r="BF863" s="543"/>
      <c r="BG863" s="544"/>
      <c r="BH863" s="547"/>
      <c r="BI863" s="548"/>
      <c r="BJ863" s="529"/>
      <c r="BK863" s="530"/>
      <c r="BL863" s="552"/>
      <c r="BM863" s="553"/>
      <c r="BN863" s="554"/>
      <c r="BO863" s="502"/>
      <c r="BP863" s="502"/>
      <c r="BQ863" s="54"/>
      <c r="BR863" s="54"/>
      <c r="BS863" s="54"/>
    </row>
    <row r="864" spans="1:71" ht="21.75" customHeight="1" x14ac:dyDescent="0.2">
      <c r="A864" s="54"/>
      <c r="B864" s="505" t="str">
        <f>IF(ROSTER!B42="","",ROSTER!B42)</f>
        <v>4</v>
      </c>
      <c r="C864" s="507" t="str">
        <f>IF(ROSTER!C$42="","",ROSTER!C$42)</f>
        <v>Arielle</v>
      </c>
      <c r="D864" s="508"/>
      <c r="E864" s="509"/>
      <c r="F864" s="511">
        <f>IF(E864="y",1,IF(E864="S",1,0))</f>
        <v>0</v>
      </c>
      <c r="G864" s="513">
        <f>IF(E864="S",1,0)</f>
        <v>0</v>
      </c>
      <c r="H864" s="515"/>
      <c r="I864" s="516"/>
      <c r="J864" s="519">
        <v>1</v>
      </c>
      <c r="K864" s="520"/>
      <c r="L864" s="523">
        <v>1</v>
      </c>
      <c r="M864" s="524"/>
      <c r="N864" s="537">
        <f>L864+J864</f>
        <v>2</v>
      </c>
      <c r="O864" s="538"/>
      <c r="P864" s="519"/>
      <c r="Q864" s="520"/>
      <c r="R864" s="523">
        <v>1</v>
      </c>
      <c r="S864" s="524"/>
      <c r="T864" s="527">
        <f t="shared" ref="T864" si="757">R864-P864</f>
        <v>1</v>
      </c>
      <c r="U864" s="528"/>
      <c r="V864" s="531"/>
      <c r="W864" s="516"/>
      <c r="X864" s="519">
        <v>1</v>
      </c>
      <c r="Y864" s="516"/>
      <c r="Z864" s="519"/>
      <c r="AA864" s="516"/>
      <c r="AB864" s="519"/>
      <c r="AC864" s="520"/>
      <c r="AD864" s="523"/>
      <c r="AE864" s="524"/>
      <c r="AF864" s="533">
        <f>IF(AB864=0,0,(AD864/AB864)*100)</f>
        <v>0</v>
      </c>
      <c r="AG864" s="534"/>
      <c r="AH864" s="519">
        <v>1</v>
      </c>
      <c r="AI864" s="520"/>
      <c r="AJ864" s="523">
        <v>0</v>
      </c>
      <c r="AK864" s="524"/>
      <c r="AL864" s="527">
        <f>IF(AH864=0,0,(AJ864/AH864)*100)</f>
        <v>0</v>
      </c>
      <c r="AM864" s="528"/>
      <c r="AN864" s="519">
        <v>1</v>
      </c>
      <c r="AO864" s="520"/>
      <c r="AP864" s="523">
        <v>1</v>
      </c>
      <c r="AQ864" s="524"/>
      <c r="AR864" s="527">
        <f>IF(AN864=0,0,(AP864/AN864)*100)</f>
        <v>100</v>
      </c>
      <c r="AS864" s="528"/>
      <c r="AT864" s="541">
        <f>AB864+AH864+AN864</f>
        <v>2</v>
      </c>
      <c r="AU864" s="542"/>
      <c r="AV864" s="545">
        <f>AD864+AJ864+AP864</f>
        <v>1</v>
      </c>
      <c r="AW864" s="546"/>
      <c r="AX864" s="527">
        <f>IF(AT864=0,0,(AV864/AT864)*100)</f>
        <v>50</v>
      </c>
      <c r="AY864" s="528"/>
      <c r="AZ864" s="519"/>
      <c r="BA864" s="520"/>
      <c r="BB864" s="523"/>
      <c r="BC864" s="524"/>
      <c r="BD864" s="527">
        <f>IF(AZ864=0,0,(BB864/AZ864)*100)</f>
        <v>0</v>
      </c>
      <c r="BE864" s="528"/>
      <c r="BF864" s="541">
        <f>AT864+AZ864</f>
        <v>2</v>
      </c>
      <c r="BG864" s="542"/>
      <c r="BH864" s="545">
        <f>AV864+BB864</f>
        <v>1</v>
      </c>
      <c r="BI864" s="546"/>
      <c r="BJ864" s="527">
        <f>IF(BF864=0,0,(BH864/BF864)*100)</f>
        <v>50</v>
      </c>
      <c r="BK864" s="528"/>
      <c r="BL864" s="549">
        <f>(AD864*2)+(AJ864*2)+(AP864*3)+BB864</f>
        <v>3</v>
      </c>
      <c r="BM864" s="550"/>
      <c r="BN864" s="551"/>
      <c r="BO864" s="501" t="e">
        <f>(BL864*BR$830)+(N864*BR$831)+(X864*BR$832)+(R864*BR$833)+(V864*BR$834)+(Z864*BR$835)</f>
        <v>#REF!</v>
      </c>
      <c r="BP864" s="501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06"/>
      <c r="C865" s="503" t="str">
        <f>IF(ROSTER!D$42="","",ROSTER!D$42)</f>
        <v>Mackey-Williams</v>
      </c>
      <c r="D865" s="504"/>
      <c r="E865" s="510"/>
      <c r="F865" s="512"/>
      <c r="G865" s="514"/>
      <c r="H865" s="517"/>
      <c r="I865" s="518"/>
      <c r="J865" s="521"/>
      <c r="K865" s="522"/>
      <c r="L865" s="525"/>
      <c r="M865" s="526"/>
      <c r="N865" s="539" t="s">
        <v>14</v>
      </c>
      <c r="O865" s="540"/>
      <c r="P865" s="521"/>
      <c r="Q865" s="522"/>
      <c r="R865" s="525"/>
      <c r="S865" s="526"/>
      <c r="T865" s="529"/>
      <c r="U865" s="530"/>
      <c r="V865" s="532"/>
      <c r="W865" s="518"/>
      <c r="X865" s="521"/>
      <c r="Y865" s="518"/>
      <c r="Z865" s="521"/>
      <c r="AA865" s="518"/>
      <c r="AB865" s="521"/>
      <c r="AC865" s="522"/>
      <c r="AD865" s="525"/>
      <c r="AE865" s="526"/>
      <c r="AF865" s="535"/>
      <c r="AG865" s="536"/>
      <c r="AH865" s="521"/>
      <c r="AI865" s="522"/>
      <c r="AJ865" s="525"/>
      <c r="AK865" s="526"/>
      <c r="AL865" s="529"/>
      <c r="AM865" s="530"/>
      <c r="AN865" s="521"/>
      <c r="AO865" s="522"/>
      <c r="AP865" s="525"/>
      <c r="AQ865" s="526"/>
      <c r="AR865" s="529"/>
      <c r="AS865" s="530"/>
      <c r="AT865" s="543"/>
      <c r="AU865" s="544"/>
      <c r="AV865" s="547"/>
      <c r="AW865" s="548"/>
      <c r="AX865" s="529"/>
      <c r="AY865" s="530"/>
      <c r="AZ865" s="521"/>
      <c r="BA865" s="522"/>
      <c r="BB865" s="525"/>
      <c r="BC865" s="526"/>
      <c r="BD865" s="529"/>
      <c r="BE865" s="530"/>
      <c r="BF865" s="543"/>
      <c r="BG865" s="544"/>
      <c r="BH865" s="547"/>
      <c r="BI865" s="548"/>
      <c r="BJ865" s="529"/>
      <c r="BK865" s="530"/>
      <c r="BL865" s="552"/>
      <c r="BM865" s="553"/>
      <c r="BN865" s="554"/>
      <c r="BO865" s="502"/>
      <c r="BP865" s="502"/>
      <c r="BQ865" s="54"/>
      <c r="BR865" s="54"/>
      <c r="BS865" s="54"/>
    </row>
    <row r="866" spans="1:71" ht="21.75" customHeight="1" x14ac:dyDescent="0.2">
      <c r="A866" s="54"/>
      <c r="B866" s="505" t="str">
        <f>IF(ROSTER!B44="","",ROSTER!B44)</f>
        <v/>
      </c>
      <c r="C866" s="507" t="str">
        <f>IF(ROSTER!C$44="","",ROSTER!C$44)</f>
        <v>Rose</v>
      </c>
      <c r="D866" s="508"/>
      <c r="E866" s="509"/>
      <c r="F866" s="511">
        <f>IF(E866="y",1,IF(E866="S",1,0))</f>
        <v>0</v>
      </c>
      <c r="G866" s="513">
        <f>IF(E866="S",1,0)</f>
        <v>0</v>
      </c>
      <c r="H866" s="515"/>
      <c r="I866" s="516"/>
      <c r="J866" s="519">
        <v>1</v>
      </c>
      <c r="K866" s="520"/>
      <c r="L866" s="523"/>
      <c r="M866" s="524"/>
      <c r="N866" s="537">
        <f>L866+J866</f>
        <v>1</v>
      </c>
      <c r="O866" s="538"/>
      <c r="P866" s="519">
        <v>1</v>
      </c>
      <c r="Q866" s="520"/>
      <c r="R866" s="523">
        <v>1</v>
      </c>
      <c r="S866" s="524"/>
      <c r="T866" s="527">
        <f t="shared" ref="T866" si="758">R866-P866</f>
        <v>0</v>
      </c>
      <c r="U866" s="528"/>
      <c r="V866" s="531">
        <v>1</v>
      </c>
      <c r="W866" s="516"/>
      <c r="X866" s="519"/>
      <c r="Y866" s="516"/>
      <c r="Z866" s="519"/>
      <c r="AA866" s="516"/>
      <c r="AB866" s="519"/>
      <c r="AC866" s="520"/>
      <c r="AD866" s="523"/>
      <c r="AE866" s="524"/>
      <c r="AF866" s="533">
        <f>IF(AB866=0,0,(AD866/AB866)*100)</f>
        <v>0</v>
      </c>
      <c r="AG866" s="534"/>
      <c r="AH866" s="519">
        <v>1</v>
      </c>
      <c r="AI866" s="520"/>
      <c r="AJ866" s="523">
        <v>1</v>
      </c>
      <c r="AK866" s="524"/>
      <c r="AL866" s="527">
        <f>IF(AH866=0,0,(AJ866/AH866)*100)</f>
        <v>100</v>
      </c>
      <c r="AM866" s="528"/>
      <c r="AN866" s="519">
        <v>4</v>
      </c>
      <c r="AO866" s="520"/>
      <c r="AP866" s="523">
        <v>2</v>
      </c>
      <c r="AQ866" s="524"/>
      <c r="AR866" s="527">
        <f>IF(AN866=0,0,(AP866/AN866)*100)</f>
        <v>50</v>
      </c>
      <c r="AS866" s="528"/>
      <c r="AT866" s="541">
        <f>AB866+AH866+AN866</f>
        <v>5</v>
      </c>
      <c r="AU866" s="542"/>
      <c r="AV866" s="545">
        <f>AD866+AJ866+AP866</f>
        <v>3</v>
      </c>
      <c r="AW866" s="546"/>
      <c r="AX866" s="527">
        <f>IF(AT866=0,0,(AV866/AT866)*100)</f>
        <v>60</v>
      </c>
      <c r="AY866" s="528"/>
      <c r="AZ866" s="519"/>
      <c r="BA866" s="520"/>
      <c r="BB866" s="523"/>
      <c r="BC866" s="524"/>
      <c r="BD866" s="527">
        <f>IF(AZ866=0,0,(BB866/AZ866)*100)</f>
        <v>0</v>
      </c>
      <c r="BE866" s="528"/>
      <c r="BF866" s="541">
        <f>AT866+AZ866</f>
        <v>5</v>
      </c>
      <c r="BG866" s="542"/>
      <c r="BH866" s="545">
        <f>AV866+BB866</f>
        <v>3</v>
      </c>
      <c r="BI866" s="546"/>
      <c r="BJ866" s="527">
        <f>IF(BF866=0,0,(BH866/BF866)*100)</f>
        <v>60</v>
      </c>
      <c r="BK866" s="528"/>
      <c r="BL866" s="549">
        <f>(AD866*2)+(AJ866*2)+(AP866*3)+BB866</f>
        <v>8</v>
      </c>
      <c r="BM866" s="550"/>
      <c r="BN866" s="551"/>
      <c r="BO866" s="501" t="e">
        <f>(BL866*BR$830)+(N866*BR$831)+(X866*BR$832)+(R866*BR$833)+(V866*BR$834)+(Z866*BR$835)</f>
        <v>#REF!</v>
      </c>
      <c r="BP866" s="501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06"/>
      <c r="C867" s="503" t="str">
        <f>IF(ROSTER!D$44="","",ROSTER!D$44)</f>
        <v>Bubakar</v>
      </c>
      <c r="D867" s="504"/>
      <c r="E867" s="510"/>
      <c r="F867" s="512"/>
      <c r="G867" s="514"/>
      <c r="H867" s="517"/>
      <c r="I867" s="518"/>
      <c r="J867" s="521"/>
      <c r="K867" s="522"/>
      <c r="L867" s="525"/>
      <c r="M867" s="526"/>
      <c r="N867" s="539" t="s">
        <v>14</v>
      </c>
      <c r="O867" s="540"/>
      <c r="P867" s="521"/>
      <c r="Q867" s="522"/>
      <c r="R867" s="525"/>
      <c r="S867" s="526"/>
      <c r="T867" s="529"/>
      <c r="U867" s="530"/>
      <c r="V867" s="532"/>
      <c r="W867" s="518"/>
      <c r="X867" s="521"/>
      <c r="Y867" s="518"/>
      <c r="Z867" s="521"/>
      <c r="AA867" s="518"/>
      <c r="AB867" s="521"/>
      <c r="AC867" s="522"/>
      <c r="AD867" s="525"/>
      <c r="AE867" s="526"/>
      <c r="AF867" s="535"/>
      <c r="AG867" s="536"/>
      <c r="AH867" s="521"/>
      <c r="AI867" s="522"/>
      <c r="AJ867" s="525"/>
      <c r="AK867" s="526"/>
      <c r="AL867" s="529"/>
      <c r="AM867" s="530"/>
      <c r="AN867" s="521"/>
      <c r="AO867" s="522"/>
      <c r="AP867" s="525"/>
      <c r="AQ867" s="526"/>
      <c r="AR867" s="529"/>
      <c r="AS867" s="530"/>
      <c r="AT867" s="543"/>
      <c r="AU867" s="544"/>
      <c r="AV867" s="547"/>
      <c r="AW867" s="548"/>
      <c r="AX867" s="529"/>
      <c r="AY867" s="530"/>
      <c r="AZ867" s="521"/>
      <c r="BA867" s="522"/>
      <c r="BB867" s="525"/>
      <c r="BC867" s="526"/>
      <c r="BD867" s="529"/>
      <c r="BE867" s="530"/>
      <c r="BF867" s="543"/>
      <c r="BG867" s="544"/>
      <c r="BH867" s="547"/>
      <c r="BI867" s="548"/>
      <c r="BJ867" s="529"/>
      <c r="BK867" s="530"/>
      <c r="BL867" s="552"/>
      <c r="BM867" s="553"/>
      <c r="BN867" s="554"/>
      <c r="BO867" s="502"/>
      <c r="BP867" s="502"/>
      <c r="BQ867" s="54"/>
      <c r="BR867" s="54"/>
      <c r="BS867" s="54"/>
    </row>
    <row r="868" spans="1:71" ht="21.75" customHeight="1" x14ac:dyDescent="0.2">
      <c r="A868" s="54"/>
      <c r="B868" s="505" t="str">
        <f>IF(ROSTER!B46="","",ROSTER!B46)</f>
        <v/>
      </c>
      <c r="C868" s="507" t="str">
        <f>IF(ROSTER!C$46="","",ROSTER!C$46)</f>
        <v/>
      </c>
      <c r="D868" s="508"/>
      <c r="E868" s="509"/>
      <c r="F868" s="511">
        <f>IF(E868="y",1,IF(E868="S",1,0))</f>
        <v>0</v>
      </c>
      <c r="G868" s="513">
        <f>IF(E868="S",1,0)</f>
        <v>0</v>
      </c>
      <c r="H868" s="515"/>
      <c r="I868" s="516"/>
      <c r="J868" s="519"/>
      <c r="K868" s="520"/>
      <c r="L868" s="523"/>
      <c r="M868" s="524"/>
      <c r="N868" s="537">
        <f>L868+J868</f>
        <v>0</v>
      </c>
      <c r="O868" s="538"/>
      <c r="P868" s="519"/>
      <c r="Q868" s="520"/>
      <c r="R868" s="523"/>
      <c r="S868" s="524"/>
      <c r="T868" s="527">
        <f t="shared" ref="T868" si="759">R868-P868</f>
        <v>0</v>
      </c>
      <c r="U868" s="528"/>
      <c r="V868" s="531"/>
      <c r="W868" s="516"/>
      <c r="X868" s="519"/>
      <c r="Y868" s="516"/>
      <c r="Z868" s="519"/>
      <c r="AA868" s="516"/>
      <c r="AB868" s="519"/>
      <c r="AC868" s="520"/>
      <c r="AD868" s="523"/>
      <c r="AE868" s="524"/>
      <c r="AF868" s="533">
        <f>IF(AB868=0,0,(AD868/AB868)*100)</f>
        <v>0</v>
      </c>
      <c r="AG868" s="534"/>
      <c r="AH868" s="519"/>
      <c r="AI868" s="520"/>
      <c r="AJ868" s="523"/>
      <c r="AK868" s="524"/>
      <c r="AL868" s="527">
        <f>IF(AH868=0,0,(AJ868/AH868)*100)</f>
        <v>0</v>
      </c>
      <c r="AM868" s="528"/>
      <c r="AN868" s="519"/>
      <c r="AO868" s="520"/>
      <c r="AP868" s="523"/>
      <c r="AQ868" s="524"/>
      <c r="AR868" s="527">
        <f>IF(AN868=0,0,(AP868/AN868)*100)</f>
        <v>0</v>
      </c>
      <c r="AS868" s="528"/>
      <c r="AT868" s="541">
        <f>AB868+AH868+AN868</f>
        <v>0</v>
      </c>
      <c r="AU868" s="542"/>
      <c r="AV868" s="545">
        <f>AD868+AJ868+AP868</f>
        <v>0</v>
      </c>
      <c r="AW868" s="546"/>
      <c r="AX868" s="527">
        <f>IF(AT868=0,0,(AV868/AT868)*100)</f>
        <v>0</v>
      </c>
      <c r="AY868" s="528"/>
      <c r="AZ868" s="519"/>
      <c r="BA868" s="520"/>
      <c r="BB868" s="523"/>
      <c r="BC868" s="524"/>
      <c r="BD868" s="527">
        <f>IF(AZ868=0,0,(BB868/AZ868)*100)</f>
        <v>0</v>
      </c>
      <c r="BE868" s="528"/>
      <c r="BF868" s="541">
        <f>AT868+AZ868</f>
        <v>0</v>
      </c>
      <c r="BG868" s="542"/>
      <c r="BH868" s="545">
        <f>AV868+BB868</f>
        <v>0</v>
      </c>
      <c r="BI868" s="546"/>
      <c r="BJ868" s="527">
        <f>IF(BF868=0,0,(BH868/BF868)*100)</f>
        <v>0</v>
      </c>
      <c r="BK868" s="528"/>
      <c r="BL868" s="549">
        <f>(AD868*2)+(AJ868*2)+(AP868*3)+BB868</f>
        <v>0</v>
      </c>
      <c r="BM868" s="550"/>
      <c r="BN868" s="551"/>
      <c r="BO868" s="499" t="e">
        <f>(BL868*BR$74)+(N868*BR$75)+(X868*BR$76)+(R868*BR$77)+(V868*BR$78)+(Z868*BR$79)</f>
        <v>#REF!</v>
      </c>
      <c r="BP868" s="501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06"/>
      <c r="C869" s="503" t="str">
        <f>IF(ROSTER!D$46="","",ROSTER!D$46)</f>
        <v/>
      </c>
      <c r="D869" s="504"/>
      <c r="E869" s="510"/>
      <c r="F869" s="512"/>
      <c r="G869" s="514"/>
      <c r="H869" s="517"/>
      <c r="I869" s="518"/>
      <c r="J869" s="521"/>
      <c r="K869" s="522"/>
      <c r="L869" s="525"/>
      <c r="M869" s="526"/>
      <c r="N869" s="539" t="s">
        <v>14</v>
      </c>
      <c r="O869" s="540"/>
      <c r="P869" s="521"/>
      <c r="Q869" s="522"/>
      <c r="R869" s="525"/>
      <c r="S869" s="526"/>
      <c r="T869" s="529"/>
      <c r="U869" s="530"/>
      <c r="V869" s="532"/>
      <c r="W869" s="518"/>
      <c r="X869" s="521"/>
      <c r="Y869" s="518"/>
      <c r="Z869" s="521"/>
      <c r="AA869" s="518"/>
      <c r="AB869" s="521"/>
      <c r="AC869" s="522"/>
      <c r="AD869" s="525"/>
      <c r="AE869" s="526"/>
      <c r="AF869" s="535"/>
      <c r="AG869" s="536"/>
      <c r="AH869" s="521"/>
      <c r="AI869" s="522"/>
      <c r="AJ869" s="525"/>
      <c r="AK869" s="526"/>
      <c r="AL869" s="529"/>
      <c r="AM869" s="530"/>
      <c r="AN869" s="521"/>
      <c r="AO869" s="522"/>
      <c r="AP869" s="525"/>
      <c r="AQ869" s="526"/>
      <c r="AR869" s="529"/>
      <c r="AS869" s="530"/>
      <c r="AT869" s="543"/>
      <c r="AU869" s="544"/>
      <c r="AV869" s="547"/>
      <c r="AW869" s="548"/>
      <c r="AX869" s="529"/>
      <c r="AY869" s="530"/>
      <c r="AZ869" s="521"/>
      <c r="BA869" s="522"/>
      <c r="BB869" s="525"/>
      <c r="BC869" s="526"/>
      <c r="BD869" s="529"/>
      <c r="BE869" s="530"/>
      <c r="BF869" s="543"/>
      <c r="BG869" s="544"/>
      <c r="BH869" s="547"/>
      <c r="BI869" s="548"/>
      <c r="BJ869" s="529"/>
      <c r="BK869" s="530"/>
      <c r="BL869" s="552"/>
      <c r="BM869" s="553"/>
      <c r="BN869" s="554"/>
      <c r="BO869" s="500"/>
      <c r="BP869" s="502"/>
      <c r="BQ869" s="54"/>
      <c r="BR869" s="54"/>
      <c r="BS869" s="54"/>
    </row>
    <row r="870" spans="1:71" ht="21.75" customHeight="1" x14ac:dyDescent="0.2">
      <c r="A870" s="54"/>
      <c r="B870" s="505" t="str">
        <f>IF(ROSTER!B48="","",ROSTER!B48)</f>
        <v/>
      </c>
      <c r="C870" s="507" t="str">
        <f>IF(ROSTER!C$48="","",ROSTER!C$48)</f>
        <v/>
      </c>
      <c r="D870" s="508"/>
      <c r="E870" s="509"/>
      <c r="F870" s="511">
        <f t="shared" ref="F870" si="760">IF(E870="y",1,IF(E870="S",1,0))</f>
        <v>0</v>
      </c>
      <c r="G870" s="513">
        <f t="shared" ref="G870" si="761">IF(E870="S",1,0)</f>
        <v>0</v>
      </c>
      <c r="H870" s="515"/>
      <c r="I870" s="516"/>
      <c r="J870" s="519"/>
      <c r="K870" s="520"/>
      <c r="L870" s="523"/>
      <c r="M870" s="524"/>
      <c r="N870" s="537">
        <f t="shared" ref="N870" si="762">L870+J870</f>
        <v>0</v>
      </c>
      <c r="O870" s="538"/>
      <c r="P870" s="519"/>
      <c r="Q870" s="520"/>
      <c r="R870" s="523"/>
      <c r="S870" s="524"/>
      <c r="T870" s="527">
        <f t="shared" ref="T870" si="763">R870-P870</f>
        <v>0</v>
      </c>
      <c r="U870" s="528"/>
      <c r="V870" s="531"/>
      <c r="W870" s="516"/>
      <c r="X870" s="519"/>
      <c r="Y870" s="516"/>
      <c r="Z870" s="519"/>
      <c r="AA870" s="516"/>
      <c r="AB870" s="519"/>
      <c r="AC870" s="520"/>
      <c r="AD870" s="523"/>
      <c r="AE870" s="524"/>
      <c r="AF870" s="533"/>
      <c r="AG870" s="534"/>
      <c r="AH870" s="519"/>
      <c r="AI870" s="520"/>
      <c r="AJ870" s="523"/>
      <c r="AK870" s="524"/>
      <c r="AL870" s="527">
        <f t="shared" ref="AL870" si="764">IF(AH870=0,0,(AJ870/AH870)*100)</f>
        <v>0</v>
      </c>
      <c r="AM870" s="528"/>
      <c r="AN870" s="519"/>
      <c r="AO870" s="520"/>
      <c r="AP870" s="523"/>
      <c r="AQ870" s="524"/>
      <c r="AR870" s="527">
        <f t="shared" ref="AR870" si="765">IF(AN870=0,0,(AP870/AN870)*100)</f>
        <v>0</v>
      </c>
      <c r="AS870" s="528"/>
      <c r="AT870" s="541">
        <f t="shared" ref="AT870" si="766">AB870+AH870+AN870</f>
        <v>0</v>
      </c>
      <c r="AU870" s="542"/>
      <c r="AV870" s="545">
        <f t="shared" ref="AV870" si="767">AD870+AJ870+AP870</f>
        <v>0</v>
      </c>
      <c r="AW870" s="546"/>
      <c r="AX870" s="527">
        <f t="shared" ref="AX870" si="768">IF(AT870=0,0,(AV870/AT870)*100)</f>
        <v>0</v>
      </c>
      <c r="AY870" s="528"/>
      <c r="AZ870" s="519"/>
      <c r="BA870" s="520"/>
      <c r="BB870" s="523"/>
      <c r="BC870" s="524"/>
      <c r="BD870" s="527">
        <f t="shared" ref="BD870" si="769">IF(AZ870=0,0,(BB870/AZ870)*100)</f>
        <v>0</v>
      </c>
      <c r="BE870" s="528"/>
      <c r="BF870" s="541">
        <f t="shared" ref="BF870" si="770">AT870+AZ870</f>
        <v>0</v>
      </c>
      <c r="BG870" s="542"/>
      <c r="BH870" s="545">
        <f t="shared" ref="BH870" si="771">AV870+BB870</f>
        <v>0</v>
      </c>
      <c r="BI870" s="546"/>
      <c r="BJ870" s="527">
        <f t="shared" ref="BJ870" si="772">IF(BF870=0,0,(BH870/BF870)*100)</f>
        <v>0</v>
      </c>
      <c r="BK870" s="528"/>
      <c r="BL870" s="549">
        <f t="shared" ref="BL870" si="773">(AD870*2)+(AJ870*2)+(AP870*3)+BB870</f>
        <v>0</v>
      </c>
      <c r="BM870" s="550"/>
      <c r="BN870" s="551"/>
      <c r="BO870" s="499" t="e">
        <f>(BL870*BR$74)+(N870*BR$75)+(X870*BR$76)+(R870*BR$77)+(V870*BR$78)+(Z870*BR$79)</f>
        <v>#REF!</v>
      </c>
      <c r="BP870" s="501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06"/>
      <c r="C871" s="503" t="str">
        <f>IF(ROSTER!D$48="","",ROSTER!D$48)</f>
        <v/>
      </c>
      <c r="D871" s="504"/>
      <c r="E871" s="510"/>
      <c r="F871" s="512"/>
      <c r="G871" s="514"/>
      <c r="H871" s="517"/>
      <c r="I871" s="518"/>
      <c r="J871" s="521"/>
      <c r="K871" s="522"/>
      <c r="L871" s="525"/>
      <c r="M871" s="526"/>
      <c r="N871" s="539" t="s">
        <v>14</v>
      </c>
      <c r="O871" s="540"/>
      <c r="P871" s="521"/>
      <c r="Q871" s="522"/>
      <c r="R871" s="525"/>
      <c r="S871" s="526"/>
      <c r="T871" s="529"/>
      <c r="U871" s="530"/>
      <c r="V871" s="532"/>
      <c r="W871" s="518"/>
      <c r="X871" s="521"/>
      <c r="Y871" s="518"/>
      <c r="Z871" s="521"/>
      <c r="AA871" s="518"/>
      <c r="AB871" s="521"/>
      <c r="AC871" s="522"/>
      <c r="AD871" s="525"/>
      <c r="AE871" s="526"/>
      <c r="AF871" s="535"/>
      <c r="AG871" s="536"/>
      <c r="AH871" s="521"/>
      <c r="AI871" s="522"/>
      <c r="AJ871" s="525"/>
      <c r="AK871" s="526"/>
      <c r="AL871" s="529"/>
      <c r="AM871" s="530"/>
      <c r="AN871" s="521"/>
      <c r="AO871" s="522"/>
      <c r="AP871" s="525"/>
      <c r="AQ871" s="526"/>
      <c r="AR871" s="529"/>
      <c r="AS871" s="530"/>
      <c r="AT871" s="543"/>
      <c r="AU871" s="544"/>
      <c r="AV871" s="547"/>
      <c r="AW871" s="548"/>
      <c r="AX871" s="529"/>
      <c r="AY871" s="530"/>
      <c r="AZ871" s="521"/>
      <c r="BA871" s="522"/>
      <c r="BB871" s="525"/>
      <c r="BC871" s="526"/>
      <c r="BD871" s="529"/>
      <c r="BE871" s="530"/>
      <c r="BF871" s="543"/>
      <c r="BG871" s="544"/>
      <c r="BH871" s="547"/>
      <c r="BI871" s="548"/>
      <c r="BJ871" s="529"/>
      <c r="BK871" s="530"/>
      <c r="BL871" s="552"/>
      <c r="BM871" s="553"/>
      <c r="BN871" s="554"/>
      <c r="BO871" s="500"/>
      <c r="BP871" s="502"/>
      <c r="BQ871" s="54"/>
      <c r="BR871" s="54"/>
      <c r="BS871" s="54"/>
    </row>
    <row r="872" spans="1:71" ht="21.75" customHeight="1" x14ac:dyDescent="0.2">
      <c r="A872" s="54"/>
      <c r="B872" s="505" t="str">
        <f>IF(ROSTER!B50="","",ROSTER!B50)</f>
        <v/>
      </c>
      <c r="C872" s="507" t="str">
        <f>IF(ROSTER!C$50="","",ROSTER!C$50)</f>
        <v/>
      </c>
      <c r="D872" s="508"/>
      <c r="E872" s="509"/>
      <c r="F872" s="511">
        <f t="shared" ref="F872" si="774">IF(E872="y",1,IF(E872="S",1,0))</f>
        <v>0</v>
      </c>
      <c r="G872" s="513">
        <f t="shared" ref="G872" si="775">IF(E872="S",1,0)</f>
        <v>0</v>
      </c>
      <c r="H872" s="515"/>
      <c r="I872" s="516"/>
      <c r="J872" s="519"/>
      <c r="K872" s="520"/>
      <c r="L872" s="523"/>
      <c r="M872" s="524"/>
      <c r="N872" s="537">
        <f t="shared" ref="N872" si="776">L872+J872</f>
        <v>0</v>
      </c>
      <c r="O872" s="538"/>
      <c r="P872" s="519"/>
      <c r="Q872" s="520"/>
      <c r="R872" s="523"/>
      <c r="S872" s="524"/>
      <c r="T872" s="527">
        <f t="shared" ref="T872" si="777">R872-P872</f>
        <v>0</v>
      </c>
      <c r="U872" s="528"/>
      <c r="V872" s="531"/>
      <c r="W872" s="516"/>
      <c r="X872" s="519"/>
      <c r="Y872" s="516"/>
      <c r="Z872" s="519"/>
      <c r="AA872" s="516"/>
      <c r="AB872" s="519"/>
      <c r="AC872" s="520"/>
      <c r="AD872" s="523"/>
      <c r="AE872" s="524"/>
      <c r="AF872" s="533"/>
      <c r="AG872" s="534"/>
      <c r="AH872" s="519"/>
      <c r="AI872" s="520"/>
      <c r="AJ872" s="523"/>
      <c r="AK872" s="524"/>
      <c r="AL872" s="527">
        <f t="shared" ref="AL872" si="778">IF(AH872=0,0,(AJ872/AH872)*100)</f>
        <v>0</v>
      </c>
      <c r="AM872" s="528"/>
      <c r="AN872" s="519"/>
      <c r="AO872" s="520"/>
      <c r="AP872" s="523"/>
      <c r="AQ872" s="524"/>
      <c r="AR872" s="527">
        <f t="shared" ref="AR872" si="779">IF(AN872=0,0,(AP872/AN872)*100)</f>
        <v>0</v>
      </c>
      <c r="AS872" s="528"/>
      <c r="AT872" s="541">
        <f t="shared" ref="AT872" si="780">AB872+AH872+AN872</f>
        <v>0</v>
      </c>
      <c r="AU872" s="542"/>
      <c r="AV872" s="545">
        <f t="shared" ref="AV872" si="781">AD872+AJ872+AP872</f>
        <v>0</v>
      </c>
      <c r="AW872" s="546"/>
      <c r="AX872" s="527">
        <f t="shared" ref="AX872" si="782">IF(AT872=0,0,(AV872/AT872)*100)</f>
        <v>0</v>
      </c>
      <c r="AY872" s="528"/>
      <c r="AZ872" s="519"/>
      <c r="BA872" s="520"/>
      <c r="BB872" s="523"/>
      <c r="BC872" s="524"/>
      <c r="BD872" s="527">
        <f t="shared" ref="BD872" si="783">IF(AZ872=0,0,(BB872/AZ872)*100)</f>
        <v>0</v>
      </c>
      <c r="BE872" s="528"/>
      <c r="BF872" s="541">
        <f t="shared" ref="BF872" si="784">AT872+AZ872</f>
        <v>0</v>
      </c>
      <c r="BG872" s="542"/>
      <c r="BH872" s="545">
        <f t="shared" ref="BH872" si="785">AV872+BB872</f>
        <v>0</v>
      </c>
      <c r="BI872" s="546"/>
      <c r="BJ872" s="527">
        <f t="shared" ref="BJ872" si="786">IF(BF872=0,0,(BH872/BF872)*100)</f>
        <v>0</v>
      </c>
      <c r="BK872" s="528"/>
      <c r="BL872" s="549">
        <f t="shared" ref="BL872" si="787">(AD872*2)+(AJ872*2)+(AP872*3)+BB872</f>
        <v>0</v>
      </c>
      <c r="BM872" s="550"/>
      <c r="BN872" s="551"/>
      <c r="BO872" s="499" t="e">
        <f>(BL872*BR$74)+(N872*BR$75)+(X872*BR$76)+(R872*BR$77)+(V872*BR$78)+(Z872*BR$79)</f>
        <v>#REF!</v>
      </c>
      <c r="BP872" s="501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06"/>
      <c r="C873" s="503" t="str">
        <f>IF(ROSTER!D$50="","",ROSTER!D$50)</f>
        <v/>
      </c>
      <c r="D873" s="504"/>
      <c r="E873" s="510"/>
      <c r="F873" s="512"/>
      <c r="G873" s="514"/>
      <c r="H873" s="517"/>
      <c r="I873" s="518"/>
      <c r="J873" s="521"/>
      <c r="K873" s="522"/>
      <c r="L873" s="525"/>
      <c r="M873" s="526"/>
      <c r="N873" s="539" t="s">
        <v>14</v>
      </c>
      <c r="O873" s="540"/>
      <c r="P873" s="521"/>
      <c r="Q873" s="522"/>
      <c r="R873" s="525"/>
      <c r="S873" s="526"/>
      <c r="T873" s="529"/>
      <c r="U873" s="530"/>
      <c r="V873" s="532"/>
      <c r="W873" s="518"/>
      <c r="X873" s="521"/>
      <c r="Y873" s="518"/>
      <c r="Z873" s="521"/>
      <c r="AA873" s="518"/>
      <c r="AB873" s="521"/>
      <c r="AC873" s="522"/>
      <c r="AD873" s="525"/>
      <c r="AE873" s="526"/>
      <c r="AF873" s="535"/>
      <c r="AG873" s="536"/>
      <c r="AH873" s="521"/>
      <c r="AI873" s="522"/>
      <c r="AJ873" s="525"/>
      <c r="AK873" s="526"/>
      <c r="AL873" s="529"/>
      <c r="AM873" s="530"/>
      <c r="AN873" s="521"/>
      <c r="AO873" s="522"/>
      <c r="AP873" s="525"/>
      <c r="AQ873" s="526"/>
      <c r="AR873" s="529"/>
      <c r="AS873" s="530"/>
      <c r="AT873" s="543"/>
      <c r="AU873" s="544"/>
      <c r="AV873" s="547"/>
      <c r="AW873" s="548"/>
      <c r="AX873" s="529"/>
      <c r="AY873" s="530"/>
      <c r="AZ873" s="521"/>
      <c r="BA873" s="522"/>
      <c r="BB873" s="525"/>
      <c r="BC873" s="526"/>
      <c r="BD873" s="529"/>
      <c r="BE873" s="530"/>
      <c r="BF873" s="543"/>
      <c r="BG873" s="544"/>
      <c r="BH873" s="547"/>
      <c r="BI873" s="548"/>
      <c r="BJ873" s="529"/>
      <c r="BK873" s="530"/>
      <c r="BL873" s="552"/>
      <c r="BM873" s="553"/>
      <c r="BN873" s="554"/>
      <c r="BO873" s="500"/>
      <c r="BP873" s="502"/>
      <c r="BQ873" s="54"/>
      <c r="BR873" s="54"/>
      <c r="BS873" s="54"/>
    </row>
    <row r="874" spans="1:71" s="335" customFormat="1" ht="33.5" customHeight="1" x14ac:dyDescent="0.35">
      <c r="A874" s="333"/>
      <c r="B874" s="631"/>
      <c r="C874" s="627"/>
      <c r="D874" s="627" t="s">
        <v>10</v>
      </c>
      <c r="E874" s="628"/>
      <c r="F874" s="334"/>
      <c r="G874" s="334"/>
      <c r="H874" s="597">
        <f>SUM(H830:I873)</f>
        <v>0</v>
      </c>
      <c r="I874" s="598"/>
      <c r="J874" s="597">
        <f>SUM(J830:K873)</f>
        <v>16</v>
      </c>
      <c r="K874" s="598"/>
      <c r="L874" s="593">
        <f>SUM(L830:M873)</f>
        <v>6</v>
      </c>
      <c r="M874" s="594"/>
      <c r="N874" s="589">
        <f>L874+J874</f>
        <v>22</v>
      </c>
      <c r="O874" s="590"/>
      <c r="P874" s="593">
        <f>SUM(P830:Q873)</f>
        <v>6</v>
      </c>
      <c r="Q874" s="598"/>
      <c r="R874" s="593">
        <f t="shared" ref="R874" si="788">SUM(R830:S873)</f>
        <v>6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1</v>
      </c>
      <c r="W874" s="594"/>
      <c r="X874" s="597">
        <f t="shared" ref="X874" si="791">SUM(X830:Y873)</f>
        <v>10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25</v>
      </c>
      <c r="AI874" s="598"/>
      <c r="AJ874" s="593">
        <f t="shared" ref="AJ874" si="797">SUM(AJ830:AK873)</f>
        <v>10</v>
      </c>
      <c r="AK874" s="594"/>
      <c r="AL874" s="589">
        <f>IF(AH874=0,0,(AJ874/AH874)*100)</f>
        <v>40</v>
      </c>
      <c r="AM874" s="590"/>
      <c r="AN874" s="593">
        <f>SUM(AN830:AO873)</f>
        <v>25</v>
      </c>
      <c r="AO874" s="598"/>
      <c r="AP874" s="593">
        <f>SUM(AP830:AQ873)</f>
        <v>12</v>
      </c>
      <c r="AQ874" s="594"/>
      <c r="AR874" s="589">
        <f>IF(AN874=0,0,(AP874/AN874)*100)</f>
        <v>48</v>
      </c>
      <c r="AS874" s="590"/>
      <c r="AT874" s="597">
        <f>AB874+AH874+AN874</f>
        <v>50</v>
      </c>
      <c r="AU874" s="598"/>
      <c r="AV874" s="593">
        <f>AD874+AJ874+AP874</f>
        <v>22</v>
      </c>
      <c r="AW874" s="601"/>
      <c r="AX874" s="589">
        <f>IF(AT874=0,0,(AV874/AT874)*100)</f>
        <v>44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50</v>
      </c>
      <c r="BG874" s="598"/>
      <c r="BH874" s="593">
        <f>AV874+BB874</f>
        <v>22</v>
      </c>
      <c r="BI874" s="601"/>
      <c r="BJ874" s="589">
        <f>IF(BF874=0,0,(BH874/BF874)*100)</f>
        <v>44</v>
      </c>
      <c r="BK874" s="649"/>
      <c r="BL874" s="643">
        <f>SUM(BL830:BN873)</f>
        <v>56</v>
      </c>
      <c r="BM874" s="644"/>
      <c r="BN874" s="645"/>
      <c r="BO874" s="499" t="e">
        <f>(BL874*BR$74)+(N874*BR$75)+(X874*BR$76)+(R874*BR$77)+(V874*BR$78)+(Z874*BR$79)</f>
        <v>#REF!</v>
      </c>
      <c r="BP874" s="501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32"/>
      <c r="C875" s="629"/>
      <c r="D875" s="629"/>
      <c r="E875" s="630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50"/>
      <c r="BL875" s="646"/>
      <c r="BM875" s="647"/>
      <c r="BN875" s="648"/>
      <c r="BO875" s="500"/>
      <c r="BP875" s="502"/>
      <c r="BQ875" s="333"/>
      <c r="BR875" s="333"/>
      <c r="BS875" s="333"/>
    </row>
    <row r="876" spans="1:71" s="341" customFormat="1" ht="48.25" customHeight="1" thickBot="1" x14ac:dyDescent="0.4">
      <c r="A876" s="337"/>
      <c r="B876" s="637"/>
      <c r="C876" s="587"/>
      <c r="D876" s="587" t="s">
        <v>13</v>
      </c>
      <c r="E876" s="588"/>
      <c r="F876" s="338"/>
      <c r="G876" s="334"/>
      <c r="H876" s="585"/>
      <c r="I876" s="586"/>
      <c r="J876" s="625"/>
      <c r="K876" s="626"/>
      <c r="L876" s="623"/>
      <c r="M876" s="624"/>
      <c r="N876" s="633">
        <f>J876+L876</f>
        <v>0</v>
      </c>
      <c r="O876" s="634"/>
      <c r="P876" s="625"/>
      <c r="Q876" s="626"/>
      <c r="R876" s="623"/>
      <c r="S876" s="626"/>
      <c r="T876" s="589">
        <f>R876-P876</f>
        <v>0</v>
      </c>
      <c r="U876" s="590"/>
      <c r="V876" s="625"/>
      <c r="W876" s="638"/>
      <c r="X876" s="639"/>
      <c r="Y876" s="640"/>
      <c r="Z876" s="625"/>
      <c r="AA876" s="638"/>
      <c r="AB876" s="625"/>
      <c r="AC876" s="626"/>
      <c r="AD876" s="623"/>
      <c r="AE876" s="624"/>
      <c r="AF876" s="635">
        <f>IF(AB876=0,0,(AD876/AB876)*100)</f>
        <v>0</v>
      </c>
      <c r="AG876" s="636"/>
      <c r="AH876" s="625"/>
      <c r="AI876" s="626"/>
      <c r="AJ876" s="623"/>
      <c r="AK876" s="624"/>
      <c r="AL876" s="589">
        <f>IF(AH876=0,0,(AJ876/AH876)*100)</f>
        <v>0</v>
      </c>
      <c r="AM876" s="590"/>
      <c r="AN876" s="625"/>
      <c r="AO876" s="626"/>
      <c r="AP876" s="623"/>
      <c r="AQ876" s="624"/>
      <c r="AR876" s="589">
        <f>IF(AN876=0,0,(AP876/AN876)*100)</f>
        <v>0</v>
      </c>
      <c r="AS876" s="590"/>
      <c r="AT876" s="609">
        <f>AB876+AH876+AN876</f>
        <v>0</v>
      </c>
      <c r="AU876" s="610"/>
      <c r="AV876" s="607">
        <f>AD876+AJ876+AP876</f>
        <v>0</v>
      </c>
      <c r="AW876" s="608"/>
      <c r="AX876" s="589">
        <f>IF(AT876=0,0,(AV876/AT876)*100)</f>
        <v>0</v>
      </c>
      <c r="AY876" s="590"/>
      <c r="AZ876" s="625"/>
      <c r="BA876" s="626"/>
      <c r="BB876" s="623"/>
      <c r="BC876" s="624"/>
      <c r="BD876" s="589">
        <f>IF(AZ876=0,0,(BB876/AZ876)*100)</f>
        <v>0</v>
      </c>
      <c r="BE876" s="590"/>
      <c r="BF876" s="609">
        <f>AT876+AZ876</f>
        <v>0</v>
      </c>
      <c r="BG876" s="610"/>
      <c r="BH876" s="607">
        <f>AV876+BB876</f>
        <v>0</v>
      </c>
      <c r="BI876" s="608"/>
      <c r="BJ876" s="589">
        <f>IF(BF876=0,0,(BH876/BF876)*100)</f>
        <v>0</v>
      </c>
      <c r="BK876" s="590"/>
      <c r="BL876" s="604"/>
      <c r="BM876" s="605"/>
      <c r="BN876" s="606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9" t="s">
        <v>95</v>
      </c>
      <c r="E877" s="620"/>
      <c r="F877" s="344"/>
      <c r="G877" s="344"/>
      <c r="H877" s="343"/>
      <c r="I877" s="343"/>
      <c r="J877" s="616">
        <f>IF((J874+L876)=0,0,J874/(J874+L876)*100)</f>
        <v>100</v>
      </c>
      <c r="K877" s="618"/>
      <c r="L877" s="616">
        <f>IF((L874+J876)=0,0,L874/(L874+J876)*100)</f>
        <v>100</v>
      </c>
      <c r="M877" s="618"/>
      <c r="N877" s="616">
        <f>IF((N874+N876)=0,0,N874/(N874+N876)*100)</f>
        <v>100</v>
      </c>
      <c r="O877" s="617"/>
      <c r="P877" s="611"/>
      <c r="Q877" s="583"/>
      <c r="R877" s="583"/>
      <c r="S877" s="583"/>
      <c r="T877" s="612"/>
      <c r="U877" s="612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14" t="s">
        <v>62</v>
      </c>
      <c r="C879" s="615"/>
      <c r="D879" s="613" t="s">
        <v>54</v>
      </c>
      <c r="E879" s="613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21" t="s">
        <v>117</v>
      </c>
      <c r="BC879" s="622"/>
      <c r="BD879" s="622"/>
      <c r="BE879" s="642"/>
      <c r="BF879" s="574">
        <f>BL874</f>
        <v>56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21" t="s">
        <v>47</v>
      </c>
      <c r="C881" s="622"/>
      <c r="D881" s="613" t="s">
        <v>55</v>
      </c>
      <c r="E881" s="613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21" t="s">
        <v>118</v>
      </c>
      <c r="BC881" s="622"/>
      <c r="BD881" s="622"/>
      <c r="BE881" s="642"/>
      <c r="BF881" s="574">
        <f>BF879-AU879</f>
        <v>56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41" t="s">
        <v>11</v>
      </c>
      <c r="AF886" s="641"/>
      <c r="AG886" s="641"/>
      <c r="AH886" s="641"/>
      <c r="AI886" s="641"/>
      <c r="AJ886" s="641"/>
      <c r="AK886" s="641"/>
      <c r="AL886" s="641"/>
      <c r="AM886" s="641"/>
      <c r="AN886" s="651"/>
      <c r="AO886" s="651"/>
      <c r="AP886" s="651"/>
      <c r="AQ886" s="651"/>
      <c r="AR886" s="651"/>
      <c r="AS886" s="651"/>
      <c r="AT886" s="651"/>
      <c r="AU886" s="651"/>
      <c r="AV886" s="651"/>
      <c r="AW886" s="651"/>
      <c r="AX886" s="651"/>
      <c r="AY886" s="651"/>
      <c r="AZ886" s="651"/>
      <c r="BA886" s="651"/>
      <c r="BB886" s="651"/>
      <c r="BC886" s="651"/>
      <c r="BD886" s="651"/>
      <c r="BE886" s="651"/>
      <c r="BF886" s="651"/>
      <c r="BG886" s="651"/>
      <c r="BH886" s="651"/>
      <c r="BI886" s="651"/>
      <c r="BJ886" s="651"/>
      <c r="BK886" s="651"/>
      <c r="BL886" s="651"/>
      <c r="BM886" s="651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51"/>
      <c r="F888" s="651"/>
      <c r="G888" s="651"/>
      <c r="H888" s="651"/>
      <c r="I888" s="651"/>
      <c r="J888" s="651"/>
      <c r="K888" s="651"/>
      <c r="L888" s="651"/>
      <c r="M888" s="651"/>
      <c r="N888" s="651"/>
      <c r="O888" s="651"/>
      <c r="P888" s="651"/>
      <c r="Q888" s="651"/>
      <c r="R888" s="651"/>
      <c r="S888" s="651"/>
      <c r="T888" s="651"/>
      <c r="U888" s="651"/>
      <c r="V888" s="651"/>
      <c r="W888" s="651"/>
      <c r="X888" s="651"/>
      <c r="Y888" s="651"/>
      <c r="Z888" s="651"/>
      <c r="AA888" s="651"/>
      <c r="AB888" s="651"/>
      <c r="AC888" s="651"/>
      <c r="AD888" s="198"/>
      <c r="AE888" s="239" t="s">
        <v>19</v>
      </c>
      <c r="AF888" s="239"/>
      <c r="AG888" s="239"/>
      <c r="AH888" s="641" t="s">
        <v>19</v>
      </c>
      <c r="AI888" s="641"/>
      <c r="AJ888" s="641"/>
      <c r="AK888" s="641"/>
      <c r="AL888" s="641"/>
      <c r="AM888" s="641"/>
      <c r="AN888" s="651"/>
      <c r="AO888" s="651"/>
      <c r="AP888" s="651"/>
      <c r="AQ888" s="651"/>
      <c r="AR888" s="651"/>
      <c r="AS888" s="651"/>
      <c r="AT888" s="651"/>
      <c r="AU888" s="651"/>
      <c r="AV888" s="651"/>
      <c r="AW888" s="651"/>
      <c r="AX888" s="651"/>
      <c r="AY888" s="651"/>
      <c r="AZ888" s="651"/>
      <c r="BA888" s="641" t="s">
        <v>12</v>
      </c>
      <c r="BB888" s="641"/>
      <c r="BC888" s="641"/>
      <c r="BD888" s="652">
        <v>44481</v>
      </c>
      <c r="BE888" s="652"/>
      <c r="BF888" s="652"/>
      <c r="BG888" s="652"/>
      <c r="BH888" s="652"/>
      <c r="BI888" s="652"/>
      <c r="BJ888" s="652"/>
      <c r="BK888" s="652"/>
      <c r="BL888" s="652"/>
      <c r="BM888" s="652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53" t="s">
        <v>119</v>
      </c>
      <c r="BM891" s="654"/>
      <c r="BN891" s="655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56"/>
      <c r="BM892" s="657"/>
      <c r="BN892" s="658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07" t="str">
        <f>IF(ROSTER!C$8="","",ROSTER!C$8)</f>
        <v>Shaylee</v>
      </c>
      <c r="D893" s="508"/>
      <c r="E893" s="509"/>
      <c r="F893" s="511">
        <f>IF(E893="y",1,IF(E893="S",1,0))</f>
        <v>0</v>
      </c>
      <c r="G893" s="513">
        <f>IF(E893="S",1,0)</f>
        <v>0</v>
      </c>
      <c r="H893" s="515"/>
      <c r="I893" s="516"/>
      <c r="J893" s="519">
        <v>1</v>
      </c>
      <c r="K893" s="520"/>
      <c r="L893" s="523">
        <v>5</v>
      </c>
      <c r="M893" s="524"/>
      <c r="N893" s="537">
        <f>L893+J893</f>
        <v>6</v>
      </c>
      <c r="O893" s="538"/>
      <c r="P893" s="519">
        <v>3</v>
      </c>
      <c r="Q893" s="520"/>
      <c r="R893" s="523">
        <v>1</v>
      </c>
      <c r="S893" s="524"/>
      <c r="T893" s="527">
        <f>R893-P893</f>
        <v>-2</v>
      </c>
      <c r="U893" s="528"/>
      <c r="V893" s="531"/>
      <c r="W893" s="516"/>
      <c r="X893" s="519">
        <v>2</v>
      </c>
      <c r="Y893" s="516"/>
      <c r="Z893" s="519"/>
      <c r="AA893" s="516"/>
      <c r="AB893" s="519"/>
      <c r="AC893" s="520"/>
      <c r="AD893" s="523"/>
      <c r="AE893" s="524"/>
      <c r="AF893" s="533">
        <f>IF(AB893=0,0,(AD893/AB893)*100)</f>
        <v>0</v>
      </c>
      <c r="AG893" s="534"/>
      <c r="AH893" s="519">
        <v>7</v>
      </c>
      <c r="AI893" s="520"/>
      <c r="AJ893" s="523">
        <v>7</v>
      </c>
      <c r="AK893" s="524"/>
      <c r="AL893" s="527">
        <f>IF(AH893=0,0,(AJ893/AH893)*100)</f>
        <v>100</v>
      </c>
      <c r="AM893" s="528"/>
      <c r="AN893" s="519">
        <v>1</v>
      </c>
      <c r="AO893" s="520"/>
      <c r="AP893" s="523">
        <v>0</v>
      </c>
      <c r="AQ893" s="524"/>
      <c r="AR893" s="527">
        <f>IF(AN893=0,0,(AP893/AN893)*100)</f>
        <v>0</v>
      </c>
      <c r="AS893" s="528"/>
      <c r="AT893" s="541">
        <f>AB893+AH893+AN893</f>
        <v>8</v>
      </c>
      <c r="AU893" s="542"/>
      <c r="AV893" s="545">
        <f>AD893+AJ893+AP893</f>
        <v>7</v>
      </c>
      <c r="AW893" s="546"/>
      <c r="AX893" s="527">
        <f>IF(AT893=0,0,(AV893/AT893)*100)</f>
        <v>87.5</v>
      </c>
      <c r="AY893" s="528"/>
      <c r="AZ893" s="519"/>
      <c r="BA893" s="520"/>
      <c r="BB893" s="523"/>
      <c r="BC893" s="524"/>
      <c r="BD893" s="527">
        <f>IF(AZ893=0,0,(BB893/AZ893)*100)</f>
        <v>0</v>
      </c>
      <c r="BE893" s="528"/>
      <c r="BF893" s="541">
        <f>AT893+AZ893</f>
        <v>8</v>
      </c>
      <c r="BG893" s="542"/>
      <c r="BH893" s="545">
        <f>AV893+BB893</f>
        <v>7</v>
      </c>
      <c r="BI893" s="546"/>
      <c r="BJ893" s="527">
        <f>IF(BF893=0,0,(BH893/BF893)*100)</f>
        <v>87.5</v>
      </c>
      <c r="BK893" s="528"/>
      <c r="BL893" s="549">
        <f>(AD893*2)+(AJ893*2)+(AP893*3)+BB893</f>
        <v>14</v>
      </c>
      <c r="BM893" s="550"/>
      <c r="BN893" s="551"/>
      <c r="BO893" s="501" t="e">
        <f>(BL893*BR$893)+(N893*BR$894)+(X893*BR$895)+(R893*BR$896)+(V893*BR$897)+(Z893*BR$898)</f>
        <v>#REF!</v>
      </c>
      <c r="BP893" s="501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03" t="str">
        <f>IF(ROSTER!D$8="","",ROSTER!D$8)</f>
        <v>Gonzales</v>
      </c>
      <c r="D894" s="504"/>
      <c r="E894" s="510"/>
      <c r="F894" s="512"/>
      <c r="G894" s="514"/>
      <c r="H894" s="517"/>
      <c r="I894" s="518"/>
      <c r="J894" s="521"/>
      <c r="K894" s="522"/>
      <c r="L894" s="525"/>
      <c r="M894" s="526"/>
      <c r="N894" s="539" t="s">
        <v>14</v>
      </c>
      <c r="O894" s="540"/>
      <c r="P894" s="521"/>
      <c r="Q894" s="522"/>
      <c r="R894" s="525"/>
      <c r="S894" s="526"/>
      <c r="T894" s="529"/>
      <c r="U894" s="530"/>
      <c r="V894" s="532"/>
      <c r="W894" s="518"/>
      <c r="X894" s="521"/>
      <c r="Y894" s="518"/>
      <c r="Z894" s="521"/>
      <c r="AA894" s="518"/>
      <c r="AB894" s="521"/>
      <c r="AC894" s="522"/>
      <c r="AD894" s="525"/>
      <c r="AE894" s="526"/>
      <c r="AF894" s="535"/>
      <c r="AG894" s="536"/>
      <c r="AH894" s="521"/>
      <c r="AI894" s="522"/>
      <c r="AJ894" s="525"/>
      <c r="AK894" s="526"/>
      <c r="AL894" s="529"/>
      <c r="AM894" s="530"/>
      <c r="AN894" s="521"/>
      <c r="AO894" s="522"/>
      <c r="AP894" s="525"/>
      <c r="AQ894" s="526"/>
      <c r="AR894" s="529"/>
      <c r="AS894" s="530"/>
      <c r="AT894" s="543"/>
      <c r="AU894" s="544"/>
      <c r="AV894" s="547"/>
      <c r="AW894" s="548"/>
      <c r="AX894" s="529"/>
      <c r="AY894" s="530"/>
      <c r="AZ894" s="521"/>
      <c r="BA894" s="522"/>
      <c r="BB894" s="525"/>
      <c r="BC894" s="526"/>
      <c r="BD894" s="529"/>
      <c r="BE894" s="530"/>
      <c r="BF894" s="543"/>
      <c r="BG894" s="544"/>
      <c r="BH894" s="547"/>
      <c r="BI894" s="548"/>
      <c r="BJ894" s="529"/>
      <c r="BK894" s="530"/>
      <c r="BL894" s="552"/>
      <c r="BM894" s="553"/>
      <c r="BN894" s="554"/>
      <c r="BO894" s="502"/>
      <c r="BP894" s="502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07" t="str">
        <f>IF(ROSTER!C$10="","",ROSTER!C$10)</f>
        <v>Nani</v>
      </c>
      <c r="D895" s="508"/>
      <c r="E895" s="509"/>
      <c r="F895" s="511">
        <f>IF(E895="y",1,IF(E895="S",1,0))</f>
        <v>0</v>
      </c>
      <c r="G895" s="513">
        <f>IF(E895="S",1,0)</f>
        <v>0</v>
      </c>
      <c r="H895" s="515"/>
      <c r="I895" s="516"/>
      <c r="J895" s="519">
        <v>1</v>
      </c>
      <c r="K895" s="520"/>
      <c r="L895" s="523"/>
      <c r="M895" s="524"/>
      <c r="N895" s="537">
        <f>L895+J895</f>
        <v>1</v>
      </c>
      <c r="O895" s="538"/>
      <c r="P895" s="519">
        <v>3</v>
      </c>
      <c r="Q895" s="520"/>
      <c r="R895" s="523"/>
      <c r="S895" s="524"/>
      <c r="T895" s="527">
        <f t="shared" ref="T895" si="798">R895-P895</f>
        <v>-3</v>
      </c>
      <c r="U895" s="528"/>
      <c r="V895" s="531"/>
      <c r="W895" s="516"/>
      <c r="X895" s="519">
        <v>4</v>
      </c>
      <c r="Y895" s="516"/>
      <c r="Z895" s="519"/>
      <c r="AA895" s="516"/>
      <c r="AB895" s="519"/>
      <c r="AC895" s="520"/>
      <c r="AD895" s="523"/>
      <c r="AE895" s="524"/>
      <c r="AF895" s="533">
        <f>IF(AB895=0,0,(AD895/AB895)*100)</f>
        <v>0</v>
      </c>
      <c r="AG895" s="534"/>
      <c r="AH895" s="519">
        <v>1</v>
      </c>
      <c r="AI895" s="520"/>
      <c r="AJ895" s="523">
        <v>0</v>
      </c>
      <c r="AK895" s="524"/>
      <c r="AL895" s="527">
        <f>IF(AH895=0,0,(AJ895/AH895)*100)</f>
        <v>0</v>
      </c>
      <c r="AM895" s="528"/>
      <c r="AN895" s="519">
        <v>4</v>
      </c>
      <c r="AO895" s="520"/>
      <c r="AP895" s="523">
        <v>0</v>
      </c>
      <c r="AQ895" s="524"/>
      <c r="AR895" s="527">
        <f>IF(AN895=0,0,(AP895/AN895)*100)</f>
        <v>0</v>
      </c>
      <c r="AS895" s="528"/>
      <c r="AT895" s="541">
        <f>AB895+AH895+AN895</f>
        <v>5</v>
      </c>
      <c r="AU895" s="542"/>
      <c r="AV895" s="545">
        <f>AD895+AJ895+AP895</f>
        <v>0</v>
      </c>
      <c r="AW895" s="546"/>
      <c r="AX895" s="527">
        <f>IF(AT895=0,0,(AV895/AT895)*100)</f>
        <v>0</v>
      </c>
      <c r="AY895" s="528"/>
      <c r="AZ895" s="519"/>
      <c r="BA895" s="520"/>
      <c r="BB895" s="523"/>
      <c r="BC895" s="524"/>
      <c r="BD895" s="527">
        <f>IF(AZ895=0,0,(BB895/AZ895)*100)</f>
        <v>0</v>
      </c>
      <c r="BE895" s="528"/>
      <c r="BF895" s="541">
        <f>AT895+AZ895</f>
        <v>5</v>
      </c>
      <c r="BG895" s="542"/>
      <c r="BH895" s="545">
        <f>AV895+BB895</f>
        <v>0</v>
      </c>
      <c r="BI895" s="546"/>
      <c r="BJ895" s="527">
        <f>IF(BF895=0,0,(BH895/BF895)*100)</f>
        <v>0</v>
      </c>
      <c r="BK895" s="528"/>
      <c r="BL895" s="549">
        <f>(AD895*2)+(AJ895*2)+(AP895*3)+BB895</f>
        <v>0</v>
      </c>
      <c r="BM895" s="550"/>
      <c r="BN895" s="551"/>
      <c r="BO895" s="501" t="e">
        <f>(BL895*BR$893)+(N895*BR$894)+(X895*BR$895)+(R895*BR$896)+(V895*BR$897)+(Z895*BR$898)</f>
        <v>#REF!</v>
      </c>
      <c r="BP895" s="501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03" t="str">
        <f>IF(ROSTER!D$10="","",ROSTER!D$10)</f>
        <v>Falatea</v>
      </c>
      <c r="D896" s="504"/>
      <c r="E896" s="510"/>
      <c r="F896" s="512"/>
      <c r="G896" s="514"/>
      <c r="H896" s="517"/>
      <c r="I896" s="518"/>
      <c r="J896" s="521"/>
      <c r="K896" s="522"/>
      <c r="L896" s="525"/>
      <c r="M896" s="526"/>
      <c r="N896" s="539" t="s">
        <v>14</v>
      </c>
      <c r="O896" s="540"/>
      <c r="P896" s="521"/>
      <c r="Q896" s="522"/>
      <c r="R896" s="525"/>
      <c r="S896" s="526"/>
      <c r="T896" s="529"/>
      <c r="U896" s="530"/>
      <c r="V896" s="532"/>
      <c r="W896" s="518"/>
      <c r="X896" s="521"/>
      <c r="Y896" s="518"/>
      <c r="Z896" s="521"/>
      <c r="AA896" s="518"/>
      <c r="AB896" s="521"/>
      <c r="AC896" s="522"/>
      <c r="AD896" s="525"/>
      <c r="AE896" s="526"/>
      <c r="AF896" s="535"/>
      <c r="AG896" s="536"/>
      <c r="AH896" s="521"/>
      <c r="AI896" s="522"/>
      <c r="AJ896" s="525"/>
      <c r="AK896" s="526"/>
      <c r="AL896" s="529"/>
      <c r="AM896" s="530"/>
      <c r="AN896" s="521"/>
      <c r="AO896" s="522"/>
      <c r="AP896" s="525"/>
      <c r="AQ896" s="526"/>
      <c r="AR896" s="529"/>
      <c r="AS896" s="530"/>
      <c r="AT896" s="543"/>
      <c r="AU896" s="544"/>
      <c r="AV896" s="547"/>
      <c r="AW896" s="548"/>
      <c r="AX896" s="529"/>
      <c r="AY896" s="530"/>
      <c r="AZ896" s="521"/>
      <c r="BA896" s="522"/>
      <c r="BB896" s="525"/>
      <c r="BC896" s="526"/>
      <c r="BD896" s="529"/>
      <c r="BE896" s="530"/>
      <c r="BF896" s="543"/>
      <c r="BG896" s="544"/>
      <c r="BH896" s="547"/>
      <c r="BI896" s="548"/>
      <c r="BJ896" s="529"/>
      <c r="BK896" s="530"/>
      <c r="BL896" s="552"/>
      <c r="BM896" s="553"/>
      <c r="BN896" s="554"/>
      <c r="BO896" s="502"/>
      <c r="BP896" s="502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05" t="str">
        <f>IF(ROSTER!B12="","",ROSTER!B12)</f>
        <v>20</v>
      </c>
      <c r="C897" s="507" t="str">
        <f>IF(ROSTER!C$12="","",ROSTER!C$12)</f>
        <v>Devry</v>
      </c>
      <c r="D897" s="508"/>
      <c r="E897" s="509"/>
      <c r="F897" s="511">
        <f>IF(E897="y",1,IF(E897="S",1,0))</f>
        <v>0</v>
      </c>
      <c r="G897" s="513">
        <f>IF(E897="S",1,0)</f>
        <v>0</v>
      </c>
      <c r="H897" s="515"/>
      <c r="I897" s="516"/>
      <c r="J897" s="519"/>
      <c r="K897" s="520"/>
      <c r="L897" s="523"/>
      <c r="M897" s="524"/>
      <c r="N897" s="537">
        <f>L897+J897</f>
        <v>0</v>
      </c>
      <c r="O897" s="538"/>
      <c r="P897" s="519"/>
      <c r="Q897" s="520"/>
      <c r="R897" s="523"/>
      <c r="S897" s="524"/>
      <c r="T897" s="527">
        <f t="shared" ref="T897" si="799">R897-P897</f>
        <v>0</v>
      </c>
      <c r="U897" s="528"/>
      <c r="V897" s="531"/>
      <c r="W897" s="516"/>
      <c r="X897" s="519"/>
      <c r="Y897" s="516"/>
      <c r="Z897" s="519"/>
      <c r="AA897" s="516"/>
      <c r="AB897" s="519"/>
      <c r="AC897" s="520"/>
      <c r="AD897" s="523"/>
      <c r="AE897" s="524"/>
      <c r="AF897" s="533">
        <f>IF(AB897=0,0,(AD897/AB897)*100)</f>
        <v>0</v>
      </c>
      <c r="AG897" s="534"/>
      <c r="AH897" s="519">
        <v>2</v>
      </c>
      <c r="AI897" s="520"/>
      <c r="AJ897" s="523">
        <v>1</v>
      </c>
      <c r="AK897" s="524"/>
      <c r="AL897" s="527">
        <f>IF(AH897=0,0,(AJ897/AH897)*100)</f>
        <v>50</v>
      </c>
      <c r="AM897" s="528"/>
      <c r="AN897" s="519">
        <v>2</v>
      </c>
      <c r="AO897" s="520"/>
      <c r="AP897" s="523">
        <v>0</v>
      </c>
      <c r="AQ897" s="524"/>
      <c r="AR897" s="527">
        <f>IF(AN897=0,0,(AP897/AN897)*100)</f>
        <v>0</v>
      </c>
      <c r="AS897" s="528"/>
      <c r="AT897" s="541">
        <f>AB897+AH897+AN897</f>
        <v>4</v>
      </c>
      <c r="AU897" s="542"/>
      <c r="AV897" s="545">
        <f>AD897+AJ897+AP897</f>
        <v>1</v>
      </c>
      <c r="AW897" s="546"/>
      <c r="AX897" s="527">
        <f>IF(AT897=0,0,(AV897/AT897)*100)</f>
        <v>25</v>
      </c>
      <c r="AY897" s="528"/>
      <c r="AZ897" s="519"/>
      <c r="BA897" s="520"/>
      <c r="BB897" s="523"/>
      <c r="BC897" s="524"/>
      <c r="BD897" s="527">
        <f>IF(AZ897=0,0,(BB897/AZ897)*100)</f>
        <v>0</v>
      </c>
      <c r="BE897" s="528"/>
      <c r="BF897" s="541">
        <f>AT897+AZ897</f>
        <v>4</v>
      </c>
      <c r="BG897" s="542"/>
      <c r="BH897" s="545">
        <f>AV897+BB897</f>
        <v>1</v>
      </c>
      <c r="BI897" s="546"/>
      <c r="BJ897" s="527">
        <f>IF(BF897=0,0,(BH897/BF897)*100)</f>
        <v>25</v>
      </c>
      <c r="BK897" s="528"/>
      <c r="BL897" s="549">
        <f>(AD897*2)+(AJ897*2)+(AP897*3)+BB897</f>
        <v>2</v>
      </c>
      <c r="BM897" s="550"/>
      <c r="BN897" s="551"/>
      <c r="BO897" s="501" t="e">
        <f>(BL897*BR$893)+(N897*BR$894)+(X897*BR$895)+(R897*BR$896)+(V897*BR$897)+(Z897*BR$898)</f>
        <v>#REF!</v>
      </c>
      <c r="BP897" s="501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06"/>
      <c r="C898" s="503" t="str">
        <f>IF(ROSTER!D$12="","",ROSTER!D$12)</f>
        <v>Millett</v>
      </c>
      <c r="D898" s="504"/>
      <c r="E898" s="510"/>
      <c r="F898" s="512"/>
      <c r="G898" s="514"/>
      <c r="H898" s="517"/>
      <c r="I898" s="518"/>
      <c r="J898" s="521"/>
      <c r="K898" s="522"/>
      <c r="L898" s="525"/>
      <c r="M898" s="526"/>
      <c r="N898" s="539" t="s">
        <v>14</v>
      </c>
      <c r="O898" s="540"/>
      <c r="P898" s="521"/>
      <c r="Q898" s="522"/>
      <c r="R898" s="525"/>
      <c r="S898" s="526"/>
      <c r="T898" s="529"/>
      <c r="U898" s="530"/>
      <c r="V898" s="532"/>
      <c r="W898" s="518"/>
      <c r="X898" s="521"/>
      <c r="Y898" s="518"/>
      <c r="Z898" s="521"/>
      <c r="AA898" s="518"/>
      <c r="AB898" s="521"/>
      <c r="AC898" s="522"/>
      <c r="AD898" s="525"/>
      <c r="AE898" s="526"/>
      <c r="AF898" s="535"/>
      <c r="AG898" s="536"/>
      <c r="AH898" s="521"/>
      <c r="AI898" s="522"/>
      <c r="AJ898" s="525"/>
      <c r="AK898" s="526"/>
      <c r="AL898" s="529"/>
      <c r="AM898" s="530"/>
      <c r="AN898" s="521"/>
      <c r="AO898" s="522"/>
      <c r="AP898" s="525"/>
      <c r="AQ898" s="526"/>
      <c r="AR898" s="529"/>
      <c r="AS898" s="530"/>
      <c r="AT898" s="543"/>
      <c r="AU898" s="544"/>
      <c r="AV898" s="547"/>
      <c r="AW898" s="548"/>
      <c r="AX898" s="529"/>
      <c r="AY898" s="530"/>
      <c r="AZ898" s="521"/>
      <c r="BA898" s="522"/>
      <c r="BB898" s="525"/>
      <c r="BC898" s="526"/>
      <c r="BD898" s="529"/>
      <c r="BE898" s="530"/>
      <c r="BF898" s="543"/>
      <c r="BG898" s="544"/>
      <c r="BH898" s="547"/>
      <c r="BI898" s="548"/>
      <c r="BJ898" s="529"/>
      <c r="BK898" s="530"/>
      <c r="BL898" s="552"/>
      <c r="BM898" s="553"/>
      <c r="BN898" s="554"/>
      <c r="BO898" s="502"/>
      <c r="BP898" s="502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05" t="str">
        <f>IF(ROSTER!B14="","",ROSTER!B14)</f>
        <v>5</v>
      </c>
      <c r="C899" s="507" t="str">
        <f>IF(ROSTER!C$14="","",ROSTER!C$14)</f>
        <v>Maria</v>
      </c>
      <c r="D899" s="508"/>
      <c r="E899" s="509"/>
      <c r="F899" s="511">
        <f>IF(E899="y",1,IF(E899="S",1,0))</f>
        <v>0</v>
      </c>
      <c r="G899" s="513">
        <f>IF(E899="S",1,0)</f>
        <v>0</v>
      </c>
      <c r="H899" s="515"/>
      <c r="I899" s="516"/>
      <c r="J899" s="519">
        <v>1</v>
      </c>
      <c r="K899" s="520"/>
      <c r="L899" s="523">
        <v>1</v>
      </c>
      <c r="M899" s="524"/>
      <c r="N899" s="537">
        <f>L899+J899</f>
        <v>2</v>
      </c>
      <c r="O899" s="538"/>
      <c r="P899" s="519">
        <v>3</v>
      </c>
      <c r="Q899" s="520"/>
      <c r="R899" s="523"/>
      <c r="S899" s="524"/>
      <c r="T899" s="527">
        <f t="shared" ref="T899" si="800">R899-P899</f>
        <v>-3</v>
      </c>
      <c r="U899" s="528"/>
      <c r="V899" s="531"/>
      <c r="W899" s="516"/>
      <c r="X899" s="519">
        <v>4</v>
      </c>
      <c r="Y899" s="516"/>
      <c r="Z899" s="519"/>
      <c r="AA899" s="516"/>
      <c r="AB899" s="519"/>
      <c r="AC899" s="520"/>
      <c r="AD899" s="523"/>
      <c r="AE899" s="524"/>
      <c r="AF899" s="533">
        <f>IF(AB899=0,0,(AD899/AB899)*100)</f>
        <v>0</v>
      </c>
      <c r="AG899" s="534"/>
      <c r="AH899" s="519">
        <v>4</v>
      </c>
      <c r="AI899" s="520"/>
      <c r="AJ899" s="523">
        <v>2</v>
      </c>
      <c r="AK899" s="524"/>
      <c r="AL899" s="527">
        <f>IF(AH899=0,0,(AJ899/AH899)*100)</f>
        <v>50</v>
      </c>
      <c r="AM899" s="528"/>
      <c r="AN899" s="519">
        <v>4</v>
      </c>
      <c r="AO899" s="520"/>
      <c r="AP899" s="523">
        <v>2</v>
      </c>
      <c r="AQ899" s="524"/>
      <c r="AR899" s="527">
        <f>IF(AN899=0,0,(AP899/AN899)*100)</f>
        <v>50</v>
      </c>
      <c r="AS899" s="528"/>
      <c r="AT899" s="541">
        <f>AB899+AH899+AN899</f>
        <v>8</v>
      </c>
      <c r="AU899" s="542"/>
      <c r="AV899" s="545">
        <f>AD899+AJ899+AP899</f>
        <v>4</v>
      </c>
      <c r="AW899" s="546"/>
      <c r="AX899" s="527">
        <f>IF(AT899=0,0,(AV899/AT899)*100)</f>
        <v>50</v>
      </c>
      <c r="AY899" s="528"/>
      <c r="AZ899" s="519"/>
      <c r="BA899" s="520"/>
      <c r="BB899" s="523"/>
      <c r="BC899" s="524"/>
      <c r="BD899" s="527">
        <f>IF(AZ899=0,0,(BB899/AZ899)*100)</f>
        <v>0</v>
      </c>
      <c r="BE899" s="528"/>
      <c r="BF899" s="541">
        <f>AT899+AZ899</f>
        <v>8</v>
      </c>
      <c r="BG899" s="542"/>
      <c r="BH899" s="545">
        <f>AV899+BB899</f>
        <v>4</v>
      </c>
      <c r="BI899" s="546"/>
      <c r="BJ899" s="527">
        <f>IF(BF899=0,0,(BH899/BF899)*100)</f>
        <v>50</v>
      </c>
      <c r="BK899" s="528"/>
      <c r="BL899" s="549">
        <f>(AD899*2)+(AJ899*2)+(AP899*3)+BB899</f>
        <v>10</v>
      </c>
      <c r="BM899" s="550"/>
      <c r="BN899" s="551"/>
      <c r="BO899" s="501" t="e">
        <f>(BL899*BR$893)+(N899*BR$894)+(X899*BR$895)+(R899*BR$896)+(V899*BR$897)+(Z899*BR$898)</f>
        <v>#REF!</v>
      </c>
      <c r="BP899" s="501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06"/>
      <c r="C900" s="503" t="str">
        <f>IF(ROSTER!D$14="","",ROSTER!D$14)</f>
        <v>Albiero</v>
      </c>
      <c r="D900" s="504"/>
      <c r="E900" s="510"/>
      <c r="F900" s="512"/>
      <c r="G900" s="514"/>
      <c r="H900" s="517"/>
      <c r="I900" s="518"/>
      <c r="J900" s="521"/>
      <c r="K900" s="522"/>
      <c r="L900" s="525"/>
      <c r="M900" s="526"/>
      <c r="N900" s="539" t="s">
        <v>14</v>
      </c>
      <c r="O900" s="540"/>
      <c r="P900" s="521"/>
      <c r="Q900" s="522"/>
      <c r="R900" s="525"/>
      <c r="S900" s="526"/>
      <c r="T900" s="529"/>
      <c r="U900" s="530"/>
      <c r="V900" s="532"/>
      <c r="W900" s="518"/>
      <c r="X900" s="521"/>
      <c r="Y900" s="518"/>
      <c r="Z900" s="521"/>
      <c r="AA900" s="518"/>
      <c r="AB900" s="521"/>
      <c r="AC900" s="522"/>
      <c r="AD900" s="525"/>
      <c r="AE900" s="526"/>
      <c r="AF900" s="535"/>
      <c r="AG900" s="536"/>
      <c r="AH900" s="521"/>
      <c r="AI900" s="522"/>
      <c r="AJ900" s="525"/>
      <c r="AK900" s="526"/>
      <c r="AL900" s="529"/>
      <c r="AM900" s="530"/>
      <c r="AN900" s="521"/>
      <c r="AO900" s="522"/>
      <c r="AP900" s="525"/>
      <c r="AQ900" s="526"/>
      <c r="AR900" s="529"/>
      <c r="AS900" s="530"/>
      <c r="AT900" s="543"/>
      <c r="AU900" s="544"/>
      <c r="AV900" s="547"/>
      <c r="AW900" s="548"/>
      <c r="AX900" s="529"/>
      <c r="AY900" s="530"/>
      <c r="AZ900" s="521"/>
      <c r="BA900" s="522"/>
      <c r="BB900" s="525"/>
      <c r="BC900" s="526"/>
      <c r="BD900" s="529"/>
      <c r="BE900" s="530"/>
      <c r="BF900" s="543"/>
      <c r="BG900" s="544"/>
      <c r="BH900" s="547"/>
      <c r="BI900" s="548"/>
      <c r="BJ900" s="529"/>
      <c r="BK900" s="530"/>
      <c r="BL900" s="552"/>
      <c r="BM900" s="553"/>
      <c r="BN900" s="554"/>
      <c r="BO900" s="502"/>
      <c r="BP900" s="502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05" t="str">
        <f>IF(ROSTER!B16="","",ROSTER!B16)</f>
        <v>10</v>
      </c>
      <c r="C901" s="507" t="str">
        <f>IF(ROSTER!C$16="","",ROSTER!C$16)</f>
        <v>Tegan</v>
      </c>
      <c r="D901" s="508"/>
      <c r="E901" s="509"/>
      <c r="F901" s="511">
        <f>IF(E901="y",1,IF(E901="S",1,0))</f>
        <v>0</v>
      </c>
      <c r="G901" s="513">
        <f>IF(E901="S",1,0)</f>
        <v>0</v>
      </c>
      <c r="H901" s="515"/>
      <c r="I901" s="516"/>
      <c r="J901" s="519">
        <v>1</v>
      </c>
      <c r="K901" s="520"/>
      <c r="L901" s="523">
        <v>1</v>
      </c>
      <c r="M901" s="524"/>
      <c r="N901" s="537">
        <f>L901+J901</f>
        <v>2</v>
      </c>
      <c r="O901" s="538"/>
      <c r="P901" s="519">
        <v>1</v>
      </c>
      <c r="Q901" s="520"/>
      <c r="R901" s="523">
        <v>1</v>
      </c>
      <c r="S901" s="524"/>
      <c r="T901" s="527">
        <f t="shared" ref="T901" si="801">R901-P901</f>
        <v>0</v>
      </c>
      <c r="U901" s="528"/>
      <c r="V901" s="531"/>
      <c r="W901" s="516"/>
      <c r="X901" s="519">
        <v>3</v>
      </c>
      <c r="Y901" s="516"/>
      <c r="Z901" s="519"/>
      <c r="AA901" s="516"/>
      <c r="AB901" s="519"/>
      <c r="AC901" s="520"/>
      <c r="AD901" s="523"/>
      <c r="AE901" s="524"/>
      <c r="AF901" s="533">
        <f>IF(AB901=0,0,(AD901/AB901)*100)</f>
        <v>0</v>
      </c>
      <c r="AG901" s="534"/>
      <c r="AH901" s="519">
        <v>5</v>
      </c>
      <c r="AI901" s="520"/>
      <c r="AJ901" s="523">
        <v>1</v>
      </c>
      <c r="AK901" s="524"/>
      <c r="AL901" s="527">
        <f>IF(AH901=0,0,(AJ901/AH901)*100)</f>
        <v>20</v>
      </c>
      <c r="AM901" s="528"/>
      <c r="AN901" s="519">
        <v>7</v>
      </c>
      <c r="AO901" s="520"/>
      <c r="AP901" s="523">
        <v>4</v>
      </c>
      <c r="AQ901" s="524"/>
      <c r="AR901" s="527">
        <f>IF(AN901=0,0,(AP901/AN901)*100)</f>
        <v>57.142857142857139</v>
      </c>
      <c r="AS901" s="528"/>
      <c r="AT901" s="541">
        <f>AB901+AH901+AN901</f>
        <v>12</v>
      </c>
      <c r="AU901" s="542"/>
      <c r="AV901" s="545">
        <f>AD901+AJ901+AP901</f>
        <v>5</v>
      </c>
      <c r="AW901" s="546"/>
      <c r="AX901" s="527">
        <f>IF(AT901=0,0,(AV901/AT901)*100)</f>
        <v>41.666666666666671</v>
      </c>
      <c r="AY901" s="528"/>
      <c r="AZ901" s="519"/>
      <c r="BA901" s="520"/>
      <c r="BB901" s="523"/>
      <c r="BC901" s="524"/>
      <c r="BD901" s="527">
        <f>IF(AZ901=0,0,(BB901/AZ901)*100)</f>
        <v>0</v>
      </c>
      <c r="BE901" s="528"/>
      <c r="BF901" s="541">
        <f>AT901+AZ901</f>
        <v>12</v>
      </c>
      <c r="BG901" s="542"/>
      <c r="BH901" s="545">
        <f>AV901+BB901</f>
        <v>5</v>
      </c>
      <c r="BI901" s="546"/>
      <c r="BJ901" s="527">
        <f>IF(BF901=0,0,(BH901/BF901)*100)</f>
        <v>41.666666666666671</v>
      </c>
      <c r="BK901" s="528"/>
      <c r="BL901" s="549">
        <f>(AD901*2)+(AJ901*2)+(AP901*3)+BB901</f>
        <v>14</v>
      </c>
      <c r="BM901" s="550"/>
      <c r="BN901" s="551"/>
      <c r="BO901" s="501" t="e">
        <f>(BL901*BR$893)+(N901*BR$894)+(X901*BR$895)+(R901*BR$896)+(V901*BR$897)+(Z901*BR$898)</f>
        <v>#REF!</v>
      </c>
      <c r="BP901" s="501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06"/>
      <c r="C902" s="503" t="str">
        <f>IF(ROSTER!D$16="","",ROSTER!D$16)</f>
        <v>Graham</v>
      </c>
      <c r="D902" s="504"/>
      <c r="E902" s="510"/>
      <c r="F902" s="512"/>
      <c r="G902" s="514"/>
      <c r="H902" s="517"/>
      <c r="I902" s="518"/>
      <c r="J902" s="521"/>
      <c r="K902" s="522"/>
      <c r="L902" s="525"/>
      <c r="M902" s="526"/>
      <c r="N902" s="539" t="s">
        <v>14</v>
      </c>
      <c r="O902" s="540"/>
      <c r="P902" s="521"/>
      <c r="Q902" s="522"/>
      <c r="R902" s="525"/>
      <c r="S902" s="526"/>
      <c r="T902" s="529"/>
      <c r="U902" s="530"/>
      <c r="V902" s="532"/>
      <c r="W902" s="518"/>
      <c r="X902" s="521"/>
      <c r="Y902" s="518"/>
      <c r="Z902" s="521"/>
      <c r="AA902" s="518"/>
      <c r="AB902" s="521"/>
      <c r="AC902" s="522"/>
      <c r="AD902" s="525"/>
      <c r="AE902" s="526"/>
      <c r="AF902" s="535"/>
      <c r="AG902" s="536"/>
      <c r="AH902" s="521"/>
      <c r="AI902" s="522"/>
      <c r="AJ902" s="525"/>
      <c r="AK902" s="526"/>
      <c r="AL902" s="529"/>
      <c r="AM902" s="530"/>
      <c r="AN902" s="521"/>
      <c r="AO902" s="522"/>
      <c r="AP902" s="525"/>
      <c r="AQ902" s="526"/>
      <c r="AR902" s="529"/>
      <c r="AS902" s="530"/>
      <c r="AT902" s="543"/>
      <c r="AU902" s="544"/>
      <c r="AV902" s="547"/>
      <c r="AW902" s="548"/>
      <c r="AX902" s="529"/>
      <c r="AY902" s="530"/>
      <c r="AZ902" s="521"/>
      <c r="BA902" s="522"/>
      <c r="BB902" s="525"/>
      <c r="BC902" s="526"/>
      <c r="BD902" s="529"/>
      <c r="BE902" s="530"/>
      <c r="BF902" s="543"/>
      <c r="BG902" s="544"/>
      <c r="BH902" s="547"/>
      <c r="BI902" s="548"/>
      <c r="BJ902" s="529"/>
      <c r="BK902" s="530"/>
      <c r="BL902" s="552"/>
      <c r="BM902" s="553"/>
      <c r="BN902" s="554"/>
      <c r="BO902" s="502"/>
      <c r="BP902" s="502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05" t="str">
        <f>IF(ROSTER!B18="","",ROSTER!B18)</f>
        <v>11</v>
      </c>
      <c r="C903" s="507" t="str">
        <f>IF(ROSTER!C$18="","",ROSTER!C$18)</f>
        <v>Kaylee</v>
      </c>
      <c r="D903" s="508"/>
      <c r="E903" s="509"/>
      <c r="F903" s="511">
        <f>IF(E903="y",1,IF(E903="S",1,0))</f>
        <v>0</v>
      </c>
      <c r="G903" s="513">
        <f>IF(E903="S",1,0)</f>
        <v>0</v>
      </c>
      <c r="H903" s="515"/>
      <c r="I903" s="516"/>
      <c r="J903" s="519">
        <v>1</v>
      </c>
      <c r="K903" s="520"/>
      <c r="L903" s="523">
        <v>1</v>
      </c>
      <c r="M903" s="524"/>
      <c r="N903" s="537">
        <f>L903+J903</f>
        <v>2</v>
      </c>
      <c r="O903" s="538"/>
      <c r="P903" s="519"/>
      <c r="Q903" s="520"/>
      <c r="R903" s="523">
        <v>1</v>
      </c>
      <c r="S903" s="524"/>
      <c r="T903" s="527">
        <f t="shared" ref="T903" si="802">R903-P903</f>
        <v>1</v>
      </c>
      <c r="U903" s="528"/>
      <c r="V903" s="531"/>
      <c r="W903" s="516"/>
      <c r="X903" s="519">
        <v>4</v>
      </c>
      <c r="Y903" s="516"/>
      <c r="Z903" s="519"/>
      <c r="AA903" s="516"/>
      <c r="AB903" s="519"/>
      <c r="AC903" s="520"/>
      <c r="AD903" s="523"/>
      <c r="AE903" s="524"/>
      <c r="AF903" s="533">
        <f>IF(AB903=0,0,(AD903/AB903)*100)</f>
        <v>0</v>
      </c>
      <c r="AG903" s="534"/>
      <c r="AH903" s="519">
        <v>1</v>
      </c>
      <c r="AI903" s="520"/>
      <c r="AJ903" s="523">
        <v>1</v>
      </c>
      <c r="AK903" s="524"/>
      <c r="AL903" s="527">
        <f>IF(AH903=0,0,(AJ903/AH903)*100)</f>
        <v>100</v>
      </c>
      <c r="AM903" s="528"/>
      <c r="AN903" s="519">
        <v>7</v>
      </c>
      <c r="AO903" s="520"/>
      <c r="AP903" s="523">
        <v>4</v>
      </c>
      <c r="AQ903" s="524"/>
      <c r="AR903" s="527">
        <f>IF(AN903=0,0,(AP903/AN903)*100)</f>
        <v>57.142857142857139</v>
      </c>
      <c r="AS903" s="528"/>
      <c r="AT903" s="541">
        <f>AB903+AH903+AN903</f>
        <v>8</v>
      </c>
      <c r="AU903" s="542"/>
      <c r="AV903" s="545">
        <f>AD903+AJ903+AP903</f>
        <v>5</v>
      </c>
      <c r="AW903" s="546"/>
      <c r="AX903" s="527">
        <f>IF(AT903=0,0,(AV903/AT903)*100)</f>
        <v>62.5</v>
      </c>
      <c r="AY903" s="528"/>
      <c r="AZ903" s="519"/>
      <c r="BA903" s="520"/>
      <c r="BB903" s="523"/>
      <c r="BC903" s="524"/>
      <c r="BD903" s="527">
        <f>IF(AZ903=0,0,(BB903/AZ903)*100)</f>
        <v>0</v>
      </c>
      <c r="BE903" s="528"/>
      <c r="BF903" s="541">
        <f>AT903+AZ903</f>
        <v>8</v>
      </c>
      <c r="BG903" s="542"/>
      <c r="BH903" s="545">
        <f>AV903+BB903</f>
        <v>5</v>
      </c>
      <c r="BI903" s="546"/>
      <c r="BJ903" s="527">
        <f>IF(BF903=0,0,(BH903/BF903)*100)</f>
        <v>62.5</v>
      </c>
      <c r="BK903" s="528"/>
      <c r="BL903" s="549">
        <f>(AD903*2)+(AJ903*2)+(AP903*3)+BB903</f>
        <v>14</v>
      </c>
      <c r="BM903" s="550"/>
      <c r="BN903" s="551"/>
      <c r="BO903" s="501" t="e">
        <f>(BL903*BR$893)+(N903*BR$894)+(X903*BR$895)+(R903*BR$896)+(V903*BR$897)+(Z903*BR$898)</f>
        <v>#REF!</v>
      </c>
      <c r="BP903" s="501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06"/>
      <c r="C904" s="503" t="str">
        <f>IF(ROSTER!D$18="","",ROSTER!D$18)</f>
        <v>Smiler</v>
      </c>
      <c r="D904" s="504"/>
      <c r="E904" s="510"/>
      <c r="F904" s="512"/>
      <c r="G904" s="514"/>
      <c r="H904" s="517"/>
      <c r="I904" s="518"/>
      <c r="J904" s="521"/>
      <c r="K904" s="522"/>
      <c r="L904" s="525"/>
      <c r="M904" s="526"/>
      <c r="N904" s="539"/>
      <c r="O904" s="540"/>
      <c r="P904" s="521"/>
      <c r="Q904" s="522"/>
      <c r="R904" s="525"/>
      <c r="S904" s="526"/>
      <c r="T904" s="529"/>
      <c r="U904" s="530"/>
      <c r="V904" s="532"/>
      <c r="W904" s="518"/>
      <c r="X904" s="521"/>
      <c r="Y904" s="518"/>
      <c r="Z904" s="521"/>
      <c r="AA904" s="518"/>
      <c r="AB904" s="521"/>
      <c r="AC904" s="522"/>
      <c r="AD904" s="525"/>
      <c r="AE904" s="526"/>
      <c r="AF904" s="535"/>
      <c r="AG904" s="536"/>
      <c r="AH904" s="521"/>
      <c r="AI904" s="522"/>
      <c r="AJ904" s="525"/>
      <c r="AK904" s="526"/>
      <c r="AL904" s="529"/>
      <c r="AM904" s="530"/>
      <c r="AN904" s="521"/>
      <c r="AO904" s="522"/>
      <c r="AP904" s="525"/>
      <c r="AQ904" s="526"/>
      <c r="AR904" s="529"/>
      <c r="AS904" s="530"/>
      <c r="AT904" s="543"/>
      <c r="AU904" s="544"/>
      <c r="AV904" s="547"/>
      <c r="AW904" s="548"/>
      <c r="AX904" s="529"/>
      <c r="AY904" s="530"/>
      <c r="AZ904" s="521"/>
      <c r="BA904" s="522"/>
      <c r="BB904" s="525"/>
      <c r="BC904" s="526"/>
      <c r="BD904" s="529"/>
      <c r="BE904" s="530"/>
      <c r="BF904" s="543"/>
      <c r="BG904" s="544"/>
      <c r="BH904" s="547"/>
      <c r="BI904" s="548"/>
      <c r="BJ904" s="529"/>
      <c r="BK904" s="530"/>
      <c r="BL904" s="552"/>
      <c r="BM904" s="553"/>
      <c r="BN904" s="554"/>
      <c r="BO904" s="502"/>
      <c r="BP904" s="502"/>
      <c r="BQ904" s="54"/>
      <c r="BR904" s="54"/>
      <c r="BS904" s="54"/>
    </row>
    <row r="905" spans="1:71" ht="21.75" customHeight="1" x14ac:dyDescent="0.2">
      <c r="A905" s="54"/>
      <c r="B905" s="505" t="str">
        <f>IF(ROSTER!B20="","",ROSTER!B20)</f>
        <v>12</v>
      </c>
      <c r="C905" s="507" t="str">
        <f>IF(ROSTER!C$20="","",ROSTER!C$20)</f>
        <v>Lauren</v>
      </c>
      <c r="D905" s="508"/>
      <c r="E905" s="509"/>
      <c r="F905" s="511">
        <f>IF(E905="y",1,IF(E905="S",1,0))</f>
        <v>0</v>
      </c>
      <c r="G905" s="513">
        <f>IF(E905="S",1,0)</f>
        <v>0</v>
      </c>
      <c r="H905" s="515"/>
      <c r="I905" s="516"/>
      <c r="J905" s="519">
        <v>4</v>
      </c>
      <c r="K905" s="520"/>
      <c r="L905" s="523">
        <v>5</v>
      </c>
      <c r="M905" s="524"/>
      <c r="N905" s="537">
        <f>L905+J905</f>
        <v>9</v>
      </c>
      <c r="O905" s="538"/>
      <c r="P905" s="519">
        <v>3</v>
      </c>
      <c r="Q905" s="520"/>
      <c r="R905" s="523">
        <v>2</v>
      </c>
      <c r="S905" s="524"/>
      <c r="T905" s="527">
        <f t="shared" ref="T905" si="803">R905-P905</f>
        <v>-1</v>
      </c>
      <c r="U905" s="528"/>
      <c r="V905" s="531"/>
      <c r="W905" s="516"/>
      <c r="X905" s="519">
        <v>1</v>
      </c>
      <c r="Y905" s="516"/>
      <c r="Z905" s="519"/>
      <c r="AA905" s="516"/>
      <c r="AB905" s="519"/>
      <c r="AC905" s="520"/>
      <c r="AD905" s="523"/>
      <c r="AE905" s="524"/>
      <c r="AF905" s="533">
        <f>IF(AB905=0,0,(AD905/AB905)*100)</f>
        <v>0</v>
      </c>
      <c r="AG905" s="534"/>
      <c r="AH905" s="519">
        <v>12</v>
      </c>
      <c r="AI905" s="520"/>
      <c r="AJ905" s="523">
        <v>6</v>
      </c>
      <c r="AK905" s="524"/>
      <c r="AL905" s="527">
        <f>IF(AH905=0,0,(AJ905/AH905)*100)</f>
        <v>50</v>
      </c>
      <c r="AM905" s="528"/>
      <c r="AN905" s="519"/>
      <c r="AO905" s="520"/>
      <c r="AP905" s="523"/>
      <c r="AQ905" s="524"/>
      <c r="AR905" s="527">
        <f>IF(AN905=0,0,(AP905/AN905)*100)</f>
        <v>0</v>
      </c>
      <c r="AS905" s="528"/>
      <c r="AT905" s="541">
        <f>AB905+AH905+AN905</f>
        <v>12</v>
      </c>
      <c r="AU905" s="542"/>
      <c r="AV905" s="545">
        <f>AD905+AJ905+AP905</f>
        <v>6</v>
      </c>
      <c r="AW905" s="546"/>
      <c r="AX905" s="527">
        <f>IF(AT905=0,0,(AV905/AT905)*100)</f>
        <v>50</v>
      </c>
      <c r="AY905" s="528"/>
      <c r="AZ905" s="519"/>
      <c r="BA905" s="520"/>
      <c r="BB905" s="523"/>
      <c r="BC905" s="524"/>
      <c r="BD905" s="527">
        <f>IF(AZ905=0,0,(BB905/AZ905)*100)</f>
        <v>0</v>
      </c>
      <c r="BE905" s="528"/>
      <c r="BF905" s="541">
        <f>AT905+AZ905</f>
        <v>12</v>
      </c>
      <c r="BG905" s="542"/>
      <c r="BH905" s="545">
        <f>AV905+BB905</f>
        <v>6</v>
      </c>
      <c r="BI905" s="546"/>
      <c r="BJ905" s="527">
        <f>IF(BF905=0,0,(BH905/BF905)*100)</f>
        <v>50</v>
      </c>
      <c r="BK905" s="528"/>
      <c r="BL905" s="549">
        <f>(AD905*2)+(AJ905*2)+(AP905*3)+BB905</f>
        <v>12</v>
      </c>
      <c r="BM905" s="550"/>
      <c r="BN905" s="551"/>
      <c r="BO905" s="501" t="e">
        <f>(BL905*BR$893)+(N905*BR$894)+(X905*BR$895)+(R905*BR$896)+(V905*BR$897)+(Z905*BR$898)</f>
        <v>#REF!</v>
      </c>
      <c r="BP905" s="501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06"/>
      <c r="C906" s="503" t="str">
        <f>IF(ROSTER!D$20="","",ROSTER!D$20)</f>
        <v>Gustin</v>
      </c>
      <c r="D906" s="504"/>
      <c r="E906" s="510"/>
      <c r="F906" s="512"/>
      <c r="G906" s="514"/>
      <c r="H906" s="517"/>
      <c r="I906" s="518"/>
      <c r="J906" s="521"/>
      <c r="K906" s="522"/>
      <c r="L906" s="525"/>
      <c r="M906" s="526"/>
      <c r="N906" s="539" t="s">
        <v>14</v>
      </c>
      <c r="O906" s="540"/>
      <c r="P906" s="521"/>
      <c r="Q906" s="522"/>
      <c r="R906" s="525"/>
      <c r="S906" s="526"/>
      <c r="T906" s="529"/>
      <c r="U906" s="530"/>
      <c r="V906" s="532"/>
      <c r="W906" s="518"/>
      <c r="X906" s="521"/>
      <c r="Y906" s="518"/>
      <c r="Z906" s="521"/>
      <c r="AA906" s="518"/>
      <c r="AB906" s="521"/>
      <c r="AC906" s="522"/>
      <c r="AD906" s="525"/>
      <c r="AE906" s="526"/>
      <c r="AF906" s="535"/>
      <c r="AG906" s="536"/>
      <c r="AH906" s="521"/>
      <c r="AI906" s="522"/>
      <c r="AJ906" s="525"/>
      <c r="AK906" s="526"/>
      <c r="AL906" s="529"/>
      <c r="AM906" s="530"/>
      <c r="AN906" s="521"/>
      <c r="AO906" s="522"/>
      <c r="AP906" s="525"/>
      <c r="AQ906" s="526"/>
      <c r="AR906" s="529"/>
      <c r="AS906" s="530"/>
      <c r="AT906" s="543"/>
      <c r="AU906" s="544"/>
      <c r="AV906" s="547"/>
      <c r="AW906" s="548"/>
      <c r="AX906" s="529"/>
      <c r="AY906" s="530"/>
      <c r="AZ906" s="521"/>
      <c r="BA906" s="522"/>
      <c r="BB906" s="525"/>
      <c r="BC906" s="526"/>
      <c r="BD906" s="529"/>
      <c r="BE906" s="530"/>
      <c r="BF906" s="543"/>
      <c r="BG906" s="544"/>
      <c r="BH906" s="547"/>
      <c r="BI906" s="548"/>
      <c r="BJ906" s="529"/>
      <c r="BK906" s="530"/>
      <c r="BL906" s="552"/>
      <c r="BM906" s="553"/>
      <c r="BN906" s="554"/>
      <c r="BO906" s="502"/>
      <c r="BP906" s="502"/>
      <c r="BQ906" s="54"/>
      <c r="BR906" s="54"/>
      <c r="BS906" s="54"/>
    </row>
    <row r="907" spans="1:71" ht="21.75" customHeight="1" x14ac:dyDescent="0.2">
      <c r="A907" s="54"/>
      <c r="B907" s="505" t="str">
        <f>IF(ROSTER!B22="","",ROSTER!B22)</f>
        <v>13</v>
      </c>
      <c r="C907" s="507" t="str">
        <f>IF(ROSTER!C$22="","",ROSTER!C$22)</f>
        <v>Paisley</v>
      </c>
      <c r="D907" s="508"/>
      <c r="E907" s="509"/>
      <c r="F907" s="511">
        <f>IF(E907="y",1,IF(E907="S",1,0))</f>
        <v>0</v>
      </c>
      <c r="G907" s="513">
        <f>IF(E907="S",1,0)</f>
        <v>0</v>
      </c>
      <c r="H907" s="515"/>
      <c r="I907" s="516"/>
      <c r="J907" s="519">
        <v>3</v>
      </c>
      <c r="K907" s="520"/>
      <c r="L907" s="523"/>
      <c r="M907" s="524"/>
      <c r="N907" s="537">
        <f>L907+J907</f>
        <v>3</v>
      </c>
      <c r="O907" s="538"/>
      <c r="P907" s="519">
        <v>4</v>
      </c>
      <c r="Q907" s="520"/>
      <c r="R907" s="523">
        <v>1</v>
      </c>
      <c r="S907" s="524"/>
      <c r="T907" s="527">
        <f t="shared" ref="T907" si="804">R907-P907</f>
        <v>-3</v>
      </c>
      <c r="U907" s="528"/>
      <c r="V907" s="531"/>
      <c r="W907" s="516"/>
      <c r="X907" s="519">
        <v>2</v>
      </c>
      <c r="Y907" s="516"/>
      <c r="Z907" s="519"/>
      <c r="AA907" s="516"/>
      <c r="AB907" s="519"/>
      <c r="AC907" s="520"/>
      <c r="AD907" s="523"/>
      <c r="AE907" s="524"/>
      <c r="AF907" s="533">
        <f>IF(AB907=0,0,(AD907/AB907)*100)</f>
        <v>0</v>
      </c>
      <c r="AG907" s="534"/>
      <c r="AH907" s="519">
        <v>5</v>
      </c>
      <c r="AI907" s="520"/>
      <c r="AJ907" s="523">
        <v>3</v>
      </c>
      <c r="AK907" s="524"/>
      <c r="AL907" s="527">
        <f>IF(AH907=0,0,(AJ907/AH907)*100)</f>
        <v>60</v>
      </c>
      <c r="AM907" s="528"/>
      <c r="AN907" s="519">
        <v>10</v>
      </c>
      <c r="AO907" s="520"/>
      <c r="AP907" s="523">
        <v>3</v>
      </c>
      <c r="AQ907" s="524"/>
      <c r="AR907" s="527">
        <f>IF(AN907=0,0,(AP907/AN907)*100)</f>
        <v>30</v>
      </c>
      <c r="AS907" s="528"/>
      <c r="AT907" s="541">
        <f>AB907+AH907+AN907</f>
        <v>15</v>
      </c>
      <c r="AU907" s="542"/>
      <c r="AV907" s="545">
        <f>AD907+AJ907+AP907</f>
        <v>6</v>
      </c>
      <c r="AW907" s="546"/>
      <c r="AX907" s="527">
        <f>IF(AT907=0,0,(AV907/AT907)*100)</f>
        <v>40</v>
      </c>
      <c r="AY907" s="528"/>
      <c r="AZ907" s="519"/>
      <c r="BA907" s="520"/>
      <c r="BB907" s="523"/>
      <c r="BC907" s="524"/>
      <c r="BD907" s="527">
        <f>IF(AZ907=0,0,(BB907/AZ907)*100)</f>
        <v>0</v>
      </c>
      <c r="BE907" s="528"/>
      <c r="BF907" s="541">
        <f>AT907+AZ907</f>
        <v>15</v>
      </c>
      <c r="BG907" s="542"/>
      <c r="BH907" s="545">
        <f>AV907+BB907</f>
        <v>6</v>
      </c>
      <c r="BI907" s="546"/>
      <c r="BJ907" s="527">
        <f>IF(BF907=0,0,(BH907/BF907)*100)</f>
        <v>40</v>
      </c>
      <c r="BK907" s="528"/>
      <c r="BL907" s="549">
        <f>(AD907*2)+(AJ907*2)+(AP907*3)+BB907</f>
        <v>15</v>
      </c>
      <c r="BM907" s="550"/>
      <c r="BN907" s="551"/>
      <c r="BO907" s="501" t="e">
        <f>(BL907*BR$893)+(N907*BR$894)+(X907*BR$895)+(R907*BR$896)+(V907*BR$897)+(Z907*BR$898)</f>
        <v>#REF!</v>
      </c>
      <c r="BP907" s="501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06"/>
      <c r="C908" s="503" t="str">
        <f>IF(ROSTER!D$22="","",ROSTER!D$22)</f>
        <v>Harding</v>
      </c>
      <c r="D908" s="504"/>
      <c r="E908" s="510"/>
      <c r="F908" s="512"/>
      <c r="G908" s="514"/>
      <c r="H908" s="517"/>
      <c r="I908" s="518"/>
      <c r="J908" s="521"/>
      <c r="K908" s="522"/>
      <c r="L908" s="525"/>
      <c r="M908" s="526"/>
      <c r="N908" s="539" t="s">
        <v>14</v>
      </c>
      <c r="O908" s="540"/>
      <c r="P908" s="521"/>
      <c r="Q908" s="522"/>
      <c r="R908" s="525"/>
      <c r="S908" s="526"/>
      <c r="T908" s="529"/>
      <c r="U908" s="530"/>
      <c r="V908" s="532"/>
      <c r="W908" s="518"/>
      <c r="X908" s="521"/>
      <c r="Y908" s="518"/>
      <c r="Z908" s="521"/>
      <c r="AA908" s="518"/>
      <c r="AB908" s="521"/>
      <c r="AC908" s="522"/>
      <c r="AD908" s="525"/>
      <c r="AE908" s="526"/>
      <c r="AF908" s="535"/>
      <c r="AG908" s="536"/>
      <c r="AH908" s="521"/>
      <c r="AI908" s="522"/>
      <c r="AJ908" s="525"/>
      <c r="AK908" s="526"/>
      <c r="AL908" s="529"/>
      <c r="AM908" s="530"/>
      <c r="AN908" s="521"/>
      <c r="AO908" s="522"/>
      <c r="AP908" s="525"/>
      <c r="AQ908" s="526"/>
      <c r="AR908" s="529"/>
      <c r="AS908" s="530"/>
      <c r="AT908" s="543"/>
      <c r="AU908" s="544"/>
      <c r="AV908" s="547"/>
      <c r="AW908" s="548"/>
      <c r="AX908" s="529"/>
      <c r="AY908" s="530"/>
      <c r="AZ908" s="521"/>
      <c r="BA908" s="522"/>
      <c r="BB908" s="525"/>
      <c r="BC908" s="526"/>
      <c r="BD908" s="529"/>
      <c r="BE908" s="530"/>
      <c r="BF908" s="543"/>
      <c r="BG908" s="544"/>
      <c r="BH908" s="547"/>
      <c r="BI908" s="548"/>
      <c r="BJ908" s="529"/>
      <c r="BK908" s="530"/>
      <c r="BL908" s="552"/>
      <c r="BM908" s="553"/>
      <c r="BN908" s="554"/>
      <c r="BO908" s="502"/>
      <c r="BP908" s="502"/>
      <c r="BQ908" s="54"/>
      <c r="BR908" s="54"/>
      <c r="BS908" s="54"/>
    </row>
    <row r="909" spans="1:71" ht="21.75" customHeight="1" x14ac:dyDescent="0.2">
      <c r="A909" s="54"/>
      <c r="B909" s="505" t="str">
        <f>IF(ROSTER!B24="","",ROSTER!B24)</f>
        <v>22</v>
      </c>
      <c r="C909" s="507" t="str">
        <f>IF(ROSTER!C$24="","",ROSTER!C$24)</f>
        <v>Sara</v>
      </c>
      <c r="D909" s="508"/>
      <c r="E909" s="509"/>
      <c r="F909" s="511">
        <f>IF(E909="y",1,IF(E909="S",1,0))</f>
        <v>0</v>
      </c>
      <c r="G909" s="513">
        <f>IF(E909="S",1,0)</f>
        <v>0</v>
      </c>
      <c r="H909" s="515"/>
      <c r="I909" s="516"/>
      <c r="J909" s="519">
        <v>1</v>
      </c>
      <c r="K909" s="520"/>
      <c r="L909" s="523">
        <v>3</v>
      </c>
      <c r="M909" s="524"/>
      <c r="N909" s="537">
        <f>L909+J909</f>
        <v>4</v>
      </c>
      <c r="O909" s="538"/>
      <c r="P909" s="519"/>
      <c r="Q909" s="520"/>
      <c r="R909" s="523">
        <v>1</v>
      </c>
      <c r="S909" s="524"/>
      <c r="T909" s="527">
        <f t="shared" ref="T909" si="805">R909-P909</f>
        <v>1</v>
      </c>
      <c r="U909" s="528"/>
      <c r="V909" s="531">
        <v>1</v>
      </c>
      <c r="W909" s="516"/>
      <c r="X909" s="519"/>
      <c r="Y909" s="516"/>
      <c r="Z909" s="519"/>
      <c r="AA909" s="516"/>
      <c r="AB909" s="519"/>
      <c r="AC909" s="520"/>
      <c r="AD909" s="523"/>
      <c r="AE909" s="524"/>
      <c r="AF909" s="533">
        <f>IF(AB909=0,0,(AD909/AB909)*100)</f>
        <v>0</v>
      </c>
      <c r="AG909" s="534"/>
      <c r="AH909" s="519">
        <v>4</v>
      </c>
      <c r="AI909" s="520"/>
      <c r="AJ909" s="523">
        <v>2</v>
      </c>
      <c r="AK909" s="524"/>
      <c r="AL909" s="527">
        <f>IF(AH909=0,0,(AJ909/AH909)*100)</f>
        <v>50</v>
      </c>
      <c r="AM909" s="528"/>
      <c r="AN909" s="519"/>
      <c r="AO909" s="520"/>
      <c r="AP909" s="523"/>
      <c r="AQ909" s="524"/>
      <c r="AR909" s="527">
        <f>IF(AN909=0,0,(AP909/AN909)*100)</f>
        <v>0</v>
      </c>
      <c r="AS909" s="528"/>
      <c r="AT909" s="541">
        <f>AB909+AH909+AN909</f>
        <v>4</v>
      </c>
      <c r="AU909" s="542"/>
      <c r="AV909" s="545">
        <f>AD909+AJ909+AP909</f>
        <v>2</v>
      </c>
      <c r="AW909" s="546"/>
      <c r="AX909" s="527">
        <f>IF(AT909=0,0,(AV909/AT909)*100)</f>
        <v>50</v>
      </c>
      <c r="AY909" s="528"/>
      <c r="AZ909" s="519"/>
      <c r="BA909" s="520"/>
      <c r="BB909" s="523"/>
      <c r="BC909" s="524"/>
      <c r="BD909" s="527">
        <f>IF(AZ909=0,0,(BB909/AZ909)*100)</f>
        <v>0</v>
      </c>
      <c r="BE909" s="528"/>
      <c r="BF909" s="541">
        <f>AT909+AZ909</f>
        <v>4</v>
      </c>
      <c r="BG909" s="542"/>
      <c r="BH909" s="545">
        <f>AV909+BB909</f>
        <v>2</v>
      </c>
      <c r="BI909" s="546"/>
      <c r="BJ909" s="527">
        <f>IF(BF909=0,0,(BH909/BF909)*100)</f>
        <v>50</v>
      </c>
      <c r="BK909" s="528"/>
      <c r="BL909" s="549">
        <f>(AD909*2)+(AJ909*2)+(AP909*3)+BB909</f>
        <v>4</v>
      </c>
      <c r="BM909" s="550"/>
      <c r="BN909" s="551"/>
      <c r="BO909" s="501" t="e">
        <f>(BL909*BR$893)+(N909*BR$894)+(X909*BR$895)+(R909*BR$896)+(V909*BR$897)+(Z909*BR$898)</f>
        <v>#REF!</v>
      </c>
      <c r="BP909" s="501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06"/>
      <c r="C910" s="503" t="str">
        <f>IF(ROSTER!D$24="","",ROSTER!D$24)</f>
        <v>Hamson</v>
      </c>
      <c r="D910" s="504"/>
      <c r="E910" s="510"/>
      <c r="F910" s="512"/>
      <c r="G910" s="514"/>
      <c r="H910" s="517"/>
      <c r="I910" s="518"/>
      <c r="J910" s="521"/>
      <c r="K910" s="522"/>
      <c r="L910" s="525"/>
      <c r="M910" s="526"/>
      <c r="N910" s="539" t="s">
        <v>14</v>
      </c>
      <c r="O910" s="540"/>
      <c r="P910" s="521"/>
      <c r="Q910" s="522"/>
      <c r="R910" s="525"/>
      <c r="S910" s="526"/>
      <c r="T910" s="529"/>
      <c r="U910" s="530"/>
      <c r="V910" s="532"/>
      <c r="W910" s="518"/>
      <c r="X910" s="521"/>
      <c r="Y910" s="518"/>
      <c r="Z910" s="521"/>
      <c r="AA910" s="518"/>
      <c r="AB910" s="521"/>
      <c r="AC910" s="522"/>
      <c r="AD910" s="525"/>
      <c r="AE910" s="526"/>
      <c r="AF910" s="535"/>
      <c r="AG910" s="536"/>
      <c r="AH910" s="521"/>
      <c r="AI910" s="522"/>
      <c r="AJ910" s="525"/>
      <c r="AK910" s="526"/>
      <c r="AL910" s="529"/>
      <c r="AM910" s="530"/>
      <c r="AN910" s="521"/>
      <c r="AO910" s="522"/>
      <c r="AP910" s="525"/>
      <c r="AQ910" s="526"/>
      <c r="AR910" s="529"/>
      <c r="AS910" s="530"/>
      <c r="AT910" s="543"/>
      <c r="AU910" s="544"/>
      <c r="AV910" s="547"/>
      <c r="AW910" s="548"/>
      <c r="AX910" s="529"/>
      <c r="AY910" s="530"/>
      <c r="AZ910" s="521"/>
      <c r="BA910" s="522"/>
      <c r="BB910" s="525"/>
      <c r="BC910" s="526"/>
      <c r="BD910" s="529"/>
      <c r="BE910" s="530"/>
      <c r="BF910" s="543"/>
      <c r="BG910" s="544"/>
      <c r="BH910" s="547"/>
      <c r="BI910" s="548"/>
      <c r="BJ910" s="529"/>
      <c r="BK910" s="530"/>
      <c r="BL910" s="552"/>
      <c r="BM910" s="553"/>
      <c r="BN910" s="554"/>
      <c r="BO910" s="502"/>
      <c r="BP910" s="502"/>
      <c r="BQ910" s="54"/>
      <c r="BR910" s="54"/>
      <c r="BS910" s="54"/>
    </row>
    <row r="911" spans="1:71" ht="21.75" customHeight="1" x14ac:dyDescent="0.2">
      <c r="A911" s="54"/>
      <c r="B911" s="505" t="str">
        <f>IF(ROSTER!B26="","",ROSTER!B26)</f>
        <v>30</v>
      </c>
      <c r="C911" s="507" t="str">
        <f>IF(ROSTER!C$26="","",ROSTER!C$26)</f>
        <v>Kate</v>
      </c>
      <c r="D911" s="508"/>
      <c r="E911" s="509"/>
      <c r="F911" s="511">
        <f>IF(E911="y",1,IF(E911="S",1,0))</f>
        <v>0</v>
      </c>
      <c r="G911" s="513">
        <f>IF(E911="S",1,0)</f>
        <v>0</v>
      </c>
      <c r="H911" s="515"/>
      <c r="I911" s="516"/>
      <c r="J911" s="519">
        <v>1</v>
      </c>
      <c r="K911" s="520"/>
      <c r="L911" s="523">
        <v>2</v>
      </c>
      <c r="M911" s="524"/>
      <c r="N911" s="537">
        <f>L911+J911</f>
        <v>3</v>
      </c>
      <c r="O911" s="538"/>
      <c r="P911" s="519"/>
      <c r="Q911" s="520"/>
      <c r="R911" s="523">
        <v>1</v>
      </c>
      <c r="S911" s="524"/>
      <c r="T911" s="527">
        <f t="shared" ref="T911" si="806">R911-P911</f>
        <v>1</v>
      </c>
      <c r="U911" s="528"/>
      <c r="V911" s="531"/>
      <c r="W911" s="516"/>
      <c r="X911" s="519"/>
      <c r="Y911" s="516"/>
      <c r="Z911" s="519"/>
      <c r="AA911" s="516"/>
      <c r="AB911" s="519"/>
      <c r="AC911" s="520"/>
      <c r="AD911" s="523"/>
      <c r="AE911" s="524"/>
      <c r="AF911" s="533">
        <f>IF(AB911=0,0,(AD911/AB911)*100)</f>
        <v>0</v>
      </c>
      <c r="AG911" s="534"/>
      <c r="AH911" s="519">
        <v>7</v>
      </c>
      <c r="AI911" s="520"/>
      <c r="AJ911" s="523">
        <v>2</v>
      </c>
      <c r="AK911" s="524"/>
      <c r="AL911" s="527">
        <f>IF(AH911=0,0,(AJ911/AH911)*100)</f>
        <v>28.571428571428569</v>
      </c>
      <c r="AM911" s="528"/>
      <c r="AN911" s="519"/>
      <c r="AO911" s="520"/>
      <c r="AP911" s="523"/>
      <c r="AQ911" s="524"/>
      <c r="AR911" s="527">
        <f>IF(AN911=0,0,(AP911/AN911)*100)</f>
        <v>0</v>
      </c>
      <c r="AS911" s="528"/>
      <c r="AT911" s="541">
        <f>AB911+AH911+AN911</f>
        <v>7</v>
      </c>
      <c r="AU911" s="542"/>
      <c r="AV911" s="545">
        <f>AD911+AJ911+AP911</f>
        <v>2</v>
      </c>
      <c r="AW911" s="546"/>
      <c r="AX911" s="527">
        <f>IF(AT911=0,0,(AV911/AT911)*100)</f>
        <v>28.571428571428569</v>
      </c>
      <c r="AY911" s="528"/>
      <c r="AZ911" s="519"/>
      <c r="BA911" s="520"/>
      <c r="BB911" s="523"/>
      <c r="BC911" s="524"/>
      <c r="BD911" s="527">
        <f>IF(AZ911=0,0,(BB911/AZ911)*100)</f>
        <v>0</v>
      </c>
      <c r="BE911" s="528"/>
      <c r="BF911" s="541">
        <f>AT911+AZ911</f>
        <v>7</v>
      </c>
      <c r="BG911" s="542"/>
      <c r="BH911" s="545">
        <f>AV911+BB911</f>
        <v>2</v>
      </c>
      <c r="BI911" s="546"/>
      <c r="BJ911" s="527">
        <f>IF(BF911=0,0,(BH911/BF911)*100)</f>
        <v>28.571428571428569</v>
      </c>
      <c r="BK911" s="528"/>
      <c r="BL911" s="549">
        <f>(AD911*2)+(AJ911*2)+(AP911*3)+BB911</f>
        <v>4</v>
      </c>
      <c r="BM911" s="550"/>
      <c r="BN911" s="551"/>
      <c r="BO911" s="501" t="e">
        <f>(BL911*BR$893)+(N911*BR$894)+(X911*BR$895)+(R911*BR$896)+(V911*BR$897)+(Z911*BR$898)</f>
        <v>#REF!</v>
      </c>
      <c r="BP911" s="501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06"/>
      <c r="C912" s="503" t="str">
        <f>IF(ROSTER!D$26="","",ROSTER!D$26)</f>
        <v>Vorwaller</v>
      </c>
      <c r="D912" s="504"/>
      <c r="E912" s="510"/>
      <c r="F912" s="512"/>
      <c r="G912" s="514"/>
      <c r="H912" s="517"/>
      <c r="I912" s="518"/>
      <c r="J912" s="521"/>
      <c r="K912" s="522"/>
      <c r="L912" s="525"/>
      <c r="M912" s="526"/>
      <c r="N912" s="539" t="s">
        <v>14</v>
      </c>
      <c r="O912" s="540"/>
      <c r="P912" s="521"/>
      <c r="Q912" s="522"/>
      <c r="R912" s="525"/>
      <c r="S912" s="526"/>
      <c r="T912" s="529"/>
      <c r="U912" s="530"/>
      <c r="V912" s="532"/>
      <c r="W912" s="518"/>
      <c r="X912" s="521"/>
      <c r="Y912" s="518"/>
      <c r="Z912" s="521"/>
      <c r="AA912" s="518"/>
      <c r="AB912" s="521"/>
      <c r="AC912" s="522"/>
      <c r="AD912" s="525"/>
      <c r="AE912" s="526"/>
      <c r="AF912" s="535"/>
      <c r="AG912" s="536"/>
      <c r="AH912" s="521"/>
      <c r="AI912" s="522"/>
      <c r="AJ912" s="525"/>
      <c r="AK912" s="526"/>
      <c r="AL912" s="529"/>
      <c r="AM912" s="530"/>
      <c r="AN912" s="521"/>
      <c r="AO912" s="522"/>
      <c r="AP912" s="525"/>
      <c r="AQ912" s="526"/>
      <c r="AR912" s="529"/>
      <c r="AS912" s="530"/>
      <c r="AT912" s="543"/>
      <c r="AU912" s="544"/>
      <c r="AV912" s="547"/>
      <c r="AW912" s="548"/>
      <c r="AX912" s="529"/>
      <c r="AY912" s="530"/>
      <c r="AZ912" s="521"/>
      <c r="BA912" s="522"/>
      <c r="BB912" s="525"/>
      <c r="BC912" s="526"/>
      <c r="BD912" s="529"/>
      <c r="BE912" s="530"/>
      <c r="BF912" s="543"/>
      <c r="BG912" s="544"/>
      <c r="BH912" s="547"/>
      <c r="BI912" s="548"/>
      <c r="BJ912" s="529"/>
      <c r="BK912" s="530"/>
      <c r="BL912" s="552"/>
      <c r="BM912" s="553"/>
      <c r="BN912" s="554"/>
      <c r="BO912" s="502"/>
      <c r="BP912" s="502"/>
      <c r="BQ912" s="54"/>
      <c r="BR912" s="54"/>
      <c r="BS912" s="54"/>
    </row>
    <row r="913" spans="1:71" ht="21.75" customHeight="1" x14ac:dyDescent="0.2">
      <c r="A913" s="54"/>
      <c r="B913" s="505" t="str">
        <f>IF(ROSTER!B28="","",ROSTER!B28)</f>
        <v>32</v>
      </c>
      <c r="C913" s="507" t="str">
        <f>IF(ROSTER!C$28="","",ROSTER!C$28)</f>
        <v>Signe</v>
      </c>
      <c r="D913" s="508"/>
      <c r="E913" s="509"/>
      <c r="F913" s="511">
        <f>IF(E913="y",1,IF(E913="S",1,0))</f>
        <v>0</v>
      </c>
      <c r="G913" s="513">
        <f>IF(E913="S",1,0)</f>
        <v>0</v>
      </c>
      <c r="H913" s="515"/>
      <c r="I913" s="516"/>
      <c r="J913" s="519"/>
      <c r="K913" s="520"/>
      <c r="L913" s="523"/>
      <c r="M913" s="524"/>
      <c r="N913" s="537">
        <f>L913+J913</f>
        <v>0</v>
      </c>
      <c r="O913" s="538"/>
      <c r="P913" s="519"/>
      <c r="Q913" s="520"/>
      <c r="R913" s="523"/>
      <c r="S913" s="524"/>
      <c r="T913" s="527">
        <f t="shared" ref="T913" si="807">R913-P913</f>
        <v>0</v>
      </c>
      <c r="U913" s="528"/>
      <c r="V913" s="531"/>
      <c r="W913" s="516"/>
      <c r="X913" s="519"/>
      <c r="Y913" s="516"/>
      <c r="Z913" s="519"/>
      <c r="AA913" s="516"/>
      <c r="AB913" s="519"/>
      <c r="AC913" s="520"/>
      <c r="AD913" s="523"/>
      <c r="AE913" s="524"/>
      <c r="AF913" s="533">
        <f>IF(AB913=0,0,(AD913/AB913)*100)</f>
        <v>0</v>
      </c>
      <c r="AG913" s="534"/>
      <c r="AH913" s="519"/>
      <c r="AI913" s="520"/>
      <c r="AJ913" s="523"/>
      <c r="AK913" s="524"/>
      <c r="AL913" s="527">
        <f>IF(AH913=0,0,(AJ913/AH913)*100)</f>
        <v>0</v>
      </c>
      <c r="AM913" s="528"/>
      <c r="AN913" s="519"/>
      <c r="AO913" s="520"/>
      <c r="AP913" s="523"/>
      <c r="AQ913" s="524"/>
      <c r="AR913" s="527">
        <f>IF(AN913=0,0,(AP913/AN913)*100)</f>
        <v>0</v>
      </c>
      <c r="AS913" s="528"/>
      <c r="AT913" s="541">
        <f>AB913+AH913+AN913</f>
        <v>0</v>
      </c>
      <c r="AU913" s="542"/>
      <c r="AV913" s="545">
        <f>AD913+AJ913+AP913</f>
        <v>0</v>
      </c>
      <c r="AW913" s="546"/>
      <c r="AX913" s="527">
        <f>IF(AT913=0,0,(AV913/AT913)*100)</f>
        <v>0</v>
      </c>
      <c r="AY913" s="528"/>
      <c r="AZ913" s="519"/>
      <c r="BA913" s="520"/>
      <c r="BB913" s="523"/>
      <c r="BC913" s="524"/>
      <c r="BD913" s="527">
        <f>IF(AZ913=0,0,(BB913/AZ913)*100)</f>
        <v>0</v>
      </c>
      <c r="BE913" s="528"/>
      <c r="BF913" s="541">
        <f>AT913+AZ913</f>
        <v>0</v>
      </c>
      <c r="BG913" s="542"/>
      <c r="BH913" s="545">
        <f>AV913+BB913</f>
        <v>0</v>
      </c>
      <c r="BI913" s="546"/>
      <c r="BJ913" s="527">
        <f>IF(BF913=0,0,(BH913/BF913)*100)</f>
        <v>0</v>
      </c>
      <c r="BK913" s="528"/>
      <c r="BL913" s="549">
        <f>(AD913*2)+(AJ913*2)+(AP913*3)+BB913</f>
        <v>0</v>
      </c>
      <c r="BM913" s="550"/>
      <c r="BN913" s="551"/>
      <c r="BO913" s="501" t="e">
        <f>(BL913*BR$893)+(N913*BR$894)+(X913*BR$895)+(R913*BR$896)+(V913*BR$897)+(Z913*BR$898)</f>
        <v>#REF!</v>
      </c>
      <c r="BP913" s="501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06"/>
      <c r="C914" s="503" t="str">
        <f>IF(ROSTER!D$28="","",ROSTER!D$28)</f>
        <v>Glantz</v>
      </c>
      <c r="D914" s="504"/>
      <c r="E914" s="510"/>
      <c r="F914" s="512"/>
      <c r="G914" s="514"/>
      <c r="H914" s="517"/>
      <c r="I914" s="518"/>
      <c r="J914" s="521"/>
      <c r="K914" s="522"/>
      <c r="L914" s="525"/>
      <c r="M914" s="526"/>
      <c r="N914" s="539" t="s">
        <v>14</v>
      </c>
      <c r="O914" s="540"/>
      <c r="P914" s="521"/>
      <c r="Q914" s="522"/>
      <c r="R914" s="525"/>
      <c r="S914" s="526"/>
      <c r="T914" s="529"/>
      <c r="U914" s="530"/>
      <c r="V914" s="532"/>
      <c r="W914" s="518"/>
      <c r="X914" s="521"/>
      <c r="Y914" s="518"/>
      <c r="Z914" s="521"/>
      <c r="AA914" s="518"/>
      <c r="AB914" s="521"/>
      <c r="AC914" s="522"/>
      <c r="AD914" s="525"/>
      <c r="AE914" s="526"/>
      <c r="AF914" s="535"/>
      <c r="AG914" s="536"/>
      <c r="AH914" s="521"/>
      <c r="AI914" s="522"/>
      <c r="AJ914" s="525"/>
      <c r="AK914" s="526"/>
      <c r="AL914" s="529"/>
      <c r="AM914" s="530"/>
      <c r="AN914" s="521"/>
      <c r="AO914" s="522"/>
      <c r="AP914" s="525"/>
      <c r="AQ914" s="526"/>
      <c r="AR914" s="529"/>
      <c r="AS914" s="530"/>
      <c r="AT914" s="543"/>
      <c r="AU914" s="544"/>
      <c r="AV914" s="547"/>
      <c r="AW914" s="548"/>
      <c r="AX914" s="529"/>
      <c r="AY914" s="530"/>
      <c r="AZ914" s="521"/>
      <c r="BA914" s="522"/>
      <c r="BB914" s="525"/>
      <c r="BC914" s="526"/>
      <c r="BD914" s="529"/>
      <c r="BE914" s="530"/>
      <c r="BF914" s="543"/>
      <c r="BG914" s="544"/>
      <c r="BH914" s="547"/>
      <c r="BI914" s="548"/>
      <c r="BJ914" s="529"/>
      <c r="BK914" s="530"/>
      <c r="BL914" s="552"/>
      <c r="BM914" s="553"/>
      <c r="BN914" s="554"/>
      <c r="BO914" s="502"/>
      <c r="BP914" s="502"/>
      <c r="BQ914" s="54"/>
      <c r="BR914" s="54"/>
      <c r="BS914" s="54"/>
    </row>
    <row r="915" spans="1:71" ht="21.75" customHeight="1" x14ac:dyDescent="0.2">
      <c r="A915" s="54"/>
      <c r="B915" s="505" t="str">
        <f>IF(ROSTER!B30="","",ROSTER!B30)</f>
        <v>34</v>
      </c>
      <c r="C915" s="507" t="str">
        <f>IF(ROSTER!C$30="","",ROSTER!C$30)</f>
        <v/>
      </c>
      <c r="D915" s="508"/>
      <c r="E915" s="509"/>
      <c r="F915" s="511">
        <f>IF(E915="y",1,IF(E915="S",1,0))</f>
        <v>0</v>
      </c>
      <c r="G915" s="513">
        <f>IF(E915="S",1,0)</f>
        <v>0</v>
      </c>
      <c r="H915" s="515"/>
      <c r="I915" s="516"/>
      <c r="J915" s="519"/>
      <c r="K915" s="520"/>
      <c r="L915" s="523"/>
      <c r="M915" s="524"/>
      <c r="N915" s="537">
        <f>L915+J915</f>
        <v>0</v>
      </c>
      <c r="O915" s="538"/>
      <c r="P915" s="519"/>
      <c r="Q915" s="520"/>
      <c r="R915" s="523"/>
      <c r="S915" s="524"/>
      <c r="T915" s="527">
        <f t="shared" ref="T915" si="808">R915-P915</f>
        <v>0</v>
      </c>
      <c r="U915" s="528"/>
      <c r="V915" s="531"/>
      <c r="W915" s="516"/>
      <c r="X915" s="519"/>
      <c r="Y915" s="516"/>
      <c r="Z915" s="519"/>
      <c r="AA915" s="516"/>
      <c r="AB915" s="519"/>
      <c r="AC915" s="520"/>
      <c r="AD915" s="523"/>
      <c r="AE915" s="524"/>
      <c r="AF915" s="533">
        <f>IF(AB915=0,0,(AD915/AB915)*100)</f>
        <v>0</v>
      </c>
      <c r="AG915" s="534"/>
      <c r="AH915" s="519"/>
      <c r="AI915" s="520"/>
      <c r="AJ915" s="523"/>
      <c r="AK915" s="524"/>
      <c r="AL915" s="527">
        <f>IF(AH915=0,0,(AJ915/AH915)*100)</f>
        <v>0</v>
      </c>
      <c r="AM915" s="528"/>
      <c r="AN915" s="519"/>
      <c r="AO915" s="520"/>
      <c r="AP915" s="523"/>
      <c r="AQ915" s="524"/>
      <c r="AR915" s="527">
        <f>IF(AN915=0,0,(AP915/AN915)*100)</f>
        <v>0</v>
      </c>
      <c r="AS915" s="528"/>
      <c r="AT915" s="541">
        <f>AB915+AH915+AN915</f>
        <v>0</v>
      </c>
      <c r="AU915" s="542"/>
      <c r="AV915" s="545">
        <f>AD915+AJ915+AP915</f>
        <v>0</v>
      </c>
      <c r="AW915" s="546"/>
      <c r="AX915" s="527">
        <f>IF(AT915=0,0,(AV915/AT915)*100)</f>
        <v>0</v>
      </c>
      <c r="AY915" s="528"/>
      <c r="AZ915" s="519"/>
      <c r="BA915" s="520"/>
      <c r="BB915" s="523"/>
      <c r="BC915" s="524"/>
      <c r="BD915" s="527">
        <f>IF(AZ915=0,0,(BB915/AZ915)*100)</f>
        <v>0</v>
      </c>
      <c r="BE915" s="528"/>
      <c r="BF915" s="541">
        <f>AT915+AZ915</f>
        <v>0</v>
      </c>
      <c r="BG915" s="542"/>
      <c r="BH915" s="545">
        <f>AV915+BB915</f>
        <v>0</v>
      </c>
      <c r="BI915" s="546"/>
      <c r="BJ915" s="527">
        <f>IF(BF915=0,0,(BH915/BF915)*100)</f>
        <v>0</v>
      </c>
      <c r="BK915" s="528"/>
      <c r="BL915" s="549">
        <f>(AD915*2)+(AJ915*2)+(AP915*3)+BB915</f>
        <v>0</v>
      </c>
      <c r="BM915" s="550"/>
      <c r="BN915" s="551"/>
      <c r="BO915" s="501" t="e">
        <f>(BL915*BR$893)+(N915*BR$894)+(X915*BR$895)+(R915*BR$896)+(V915*BR$897)+(Z915*BR$898)</f>
        <v>#REF!</v>
      </c>
      <c r="BP915" s="501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06"/>
      <c r="C916" s="503" t="str">
        <f>IF(ROSTER!D$30="","",ROSTER!D$30)</f>
        <v/>
      </c>
      <c r="D916" s="504"/>
      <c r="E916" s="510"/>
      <c r="F916" s="512"/>
      <c r="G916" s="514"/>
      <c r="H916" s="517"/>
      <c r="I916" s="518"/>
      <c r="J916" s="521"/>
      <c r="K916" s="522"/>
      <c r="L916" s="525"/>
      <c r="M916" s="526"/>
      <c r="N916" s="539" t="s">
        <v>14</v>
      </c>
      <c r="O916" s="540"/>
      <c r="P916" s="521"/>
      <c r="Q916" s="522"/>
      <c r="R916" s="525"/>
      <c r="S916" s="526"/>
      <c r="T916" s="529"/>
      <c r="U916" s="530"/>
      <c r="V916" s="532"/>
      <c r="W916" s="518"/>
      <c r="X916" s="521"/>
      <c r="Y916" s="518"/>
      <c r="Z916" s="521"/>
      <c r="AA916" s="518"/>
      <c r="AB916" s="521"/>
      <c r="AC916" s="522"/>
      <c r="AD916" s="525"/>
      <c r="AE916" s="526"/>
      <c r="AF916" s="535"/>
      <c r="AG916" s="536"/>
      <c r="AH916" s="521"/>
      <c r="AI916" s="522"/>
      <c r="AJ916" s="525"/>
      <c r="AK916" s="526"/>
      <c r="AL916" s="529"/>
      <c r="AM916" s="530"/>
      <c r="AN916" s="521"/>
      <c r="AO916" s="522"/>
      <c r="AP916" s="525"/>
      <c r="AQ916" s="526"/>
      <c r="AR916" s="529"/>
      <c r="AS916" s="530"/>
      <c r="AT916" s="543"/>
      <c r="AU916" s="544"/>
      <c r="AV916" s="547"/>
      <c r="AW916" s="548"/>
      <c r="AX916" s="529"/>
      <c r="AY916" s="530"/>
      <c r="AZ916" s="521"/>
      <c r="BA916" s="522"/>
      <c r="BB916" s="525"/>
      <c r="BC916" s="526"/>
      <c r="BD916" s="529"/>
      <c r="BE916" s="530"/>
      <c r="BF916" s="543"/>
      <c r="BG916" s="544"/>
      <c r="BH916" s="547"/>
      <c r="BI916" s="548"/>
      <c r="BJ916" s="529"/>
      <c r="BK916" s="530"/>
      <c r="BL916" s="552"/>
      <c r="BM916" s="553"/>
      <c r="BN916" s="554"/>
      <c r="BO916" s="502"/>
      <c r="BP916" s="502"/>
      <c r="BQ916" s="54"/>
      <c r="BR916" s="54"/>
      <c r="BS916" s="54"/>
    </row>
    <row r="917" spans="1:71" ht="21.75" customHeight="1" x14ac:dyDescent="0.2">
      <c r="A917" s="54"/>
      <c r="B917" s="505" t="str">
        <f>IF(ROSTER!B32="","",ROSTER!B32)</f>
        <v>42</v>
      </c>
      <c r="C917" s="507" t="str">
        <f>IF(ROSTER!C$32="","",ROSTER!C$32)</f>
        <v/>
      </c>
      <c r="D917" s="508"/>
      <c r="E917" s="509"/>
      <c r="F917" s="511">
        <f>IF(E917="y",1,IF(E917="S",1,0))</f>
        <v>0</v>
      </c>
      <c r="G917" s="513">
        <f>IF(E917="S",1,0)</f>
        <v>0</v>
      </c>
      <c r="H917" s="515"/>
      <c r="I917" s="516"/>
      <c r="J917" s="519"/>
      <c r="K917" s="520"/>
      <c r="L917" s="523"/>
      <c r="M917" s="524"/>
      <c r="N917" s="537">
        <f>L917+J917</f>
        <v>0</v>
      </c>
      <c r="O917" s="538"/>
      <c r="P917" s="519"/>
      <c r="Q917" s="520"/>
      <c r="R917" s="523"/>
      <c r="S917" s="524"/>
      <c r="T917" s="527">
        <f t="shared" ref="T917" si="809">R917-P917</f>
        <v>0</v>
      </c>
      <c r="U917" s="528"/>
      <c r="V917" s="531"/>
      <c r="W917" s="516"/>
      <c r="X917" s="519"/>
      <c r="Y917" s="516"/>
      <c r="Z917" s="519"/>
      <c r="AA917" s="516"/>
      <c r="AB917" s="519"/>
      <c r="AC917" s="520"/>
      <c r="AD917" s="523"/>
      <c r="AE917" s="524"/>
      <c r="AF917" s="533">
        <f>IF(AB917=0,0,(AD917/AB917)*100)</f>
        <v>0</v>
      </c>
      <c r="AG917" s="534"/>
      <c r="AH917" s="519"/>
      <c r="AI917" s="520"/>
      <c r="AJ917" s="523"/>
      <c r="AK917" s="524"/>
      <c r="AL917" s="527">
        <f>IF(AH917=0,0,(AJ917/AH917)*100)</f>
        <v>0</v>
      </c>
      <c r="AM917" s="528"/>
      <c r="AN917" s="519"/>
      <c r="AO917" s="520"/>
      <c r="AP917" s="523"/>
      <c r="AQ917" s="524"/>
      <c r="AR917" s="527">
        <f>IF(AN917=0,0,(AP917/AN917)*100)</f>
        <v>0</v>
      </c>
      <c r="AS917" s="528"/>
      <c r="AT917" s="541">
        <f>AB917+AH917+AN917</f>
        <v>0</v>
      </c>
      <c r="AU917" s="542"/>
      <c r="AV917" s="545">
        <f>AD917+AJ917+AP917</f>
        <v>0</v>
      </c>
      <c r="AW917" s="546"/>
      <c r="AX917" s="527">
        <f>IF(AT917=0,0,(AV917/AT917)*100)</f>
        <v>0</v>
      </c>
      <c r="AY917" s="528"/>
      <c r="AZ917" s="519"/>
      <c r="BA917" s="520"/>
      <c r="BB917" s="523"/>
      <c r="BC917" s="524"/>
      <c r="BD917" s="527">
        <f>IF(AZ917=0,0,(BB917/AZ917)*100)</f>
        <v>0</v>
      </c>
      <c r="BE917" s="528"/>
      <c r="BF917" s="541">
        <f>AT917+AZ917</f>
        <v>0</v>
      </c>
      <c r="BG917" s="542"/>
      <c r="BH917" s="545">
        <f>AV917+BB917</f>
        <v>0</v>
      </c>
      <c r="BI917" s="546"/>
      <c r="BJ917" s="527">
        <f>IF(BF917=0,0,(BH917/BF917)*100)</f>
        <v>0</v>
      </c>
      <c r="BK917" s="528"/>
      <c r="BL917" s="549">
        <f>(AD917*2)+(AJ917*2)+(AP917*3)+BB917</f>
        <v>0</v>
      </c>
      <c r="BM917" s="550"/>
      <c r="BN917" s="551"/>
      <c r="BO917" s="501" t="e">
        <f>(BL917*BR$893)+(N917*BR$894)+(X917*BR$895)+(R917*BR$896)+(V917*BR$897)+(Z917*BR$898)</f>
        <v>#REF!</v>
      </c>
      <c r="BP917" s="501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06"/>
      <c r="C918" s="503" t="str">
        <f>IF(ROSTER!D$32="","",ROSTER!D$32)</f>
        <v/>
      </c>
      <c r="D918" s="504"/>
      <c r="E918" s="510"/>
      <c r="F918" s="512"/>
      <c r="G918" s="514"/>
      <c r="H918" s="517"/>
      <c r="I918" s="518"/>
      <c r="J918" s="521"/>
      <c r="K918" s="522"/>
      <c r="L918" s="525"/>
      <c r="M918" s="526"/>
      <c r="N918" s="539" t="s">
        <v>14</v>
      </c>
      <c r="O918" s="540"/>
      <c r="P918" s="521"/>
      <c r="Q918" s="522"/>
      <c r="R918" s="525"/>
      <c r="S918" s="526"/>
      <c r="T918" s="529"/>
      <c r="U918" s="530"/>
      <c r="V918" s="532"/>
      <c r="W918" s="518"/>
      <c r="X918" s="521"/>
      <c r="Y918" s="518"/>
      <c r="Z918" s="521"/>
      <c r="AA918" s="518"/>
      <c r="AB918" s="521"/>
      <c r="AC918" s="522"/>
      <c r="AD918" s="525"/>
      <c r="AE918" s="526"/>
      <c r="AF918" s="535"/>
      <c r="AG918" s="536"/>
      <c r="AH918" s="521"/>
      <c r="AI918" s="522"/>
      <c r="AJ918" s="525"/>
      <c r="AK918" s="526"/>
      <c r="AL918" s="529"/>
      <c r="AM918" s="530"/>
      <c r="AN918" s="521"/>
      <c r="AO918" s="522"/>
      <c r="AP918" s="525"/>
      <c r="AQ918" s="526"/>
      <c r="AR918" s="529"/>
      <c r="AS918" s="530"/>
      <c r="AT918" s="543"/>
      <c r="AU918" s="544"/>
      <c r="AV918" s="547"/>
      <c r="AW918" s="548"/>
      <c r="AX918" s="529"/>
      <c r="AY918" s="530"/>
      <c r="AZ918" s="521"/>
      <c r="BA918" s="522"/>
      <c r="BB918" s="525"/>
      <c r="BC918" s="526"/>
      <c r="BD918" s="529"/>
      <c r="BE918" s="530"/>
      <c r="BF918" s="543"/>
      <c r="BG918" s="544"/>
      <c r="BH918" s="547"/>
      <c r="BI918" s="548"/>
      <c r="BJ918" s="529"/>
      <c r="BK918" s="530"/>
      <c r="BL918" s="552"/>
      <c r="BM918" s="553"/>
      <c r="BN918" s="554"/>
      <c r="BO918" s="502"/>
      <c r="BP918" s="502"/>
      <c r="BQ918" s="54"/>
      <c r="BR918" s="54"/>
      <c r="BS918" s="54"/>
    </row>
    <row r="919" spans="1:71" ht="21.75" customHeight="1" x14ac:dyDescent="0.2">
      <c r="A919" s="54"/>
      <c r="B919" s="505" t="str">
        <f>IF(ROSTER!B34="","",ROSTER!B34)</f>
        <v/>
      </c>
      <c r="C919" s="507" t="str">
        <f>IF(ROSTER!C$34="","",ROSTER!C$34)</f>
        <v/>
      </c>
      <c r="D919" s="508"/>
      <c r="E919" s="509"/>
      <c r="F919" s="511">
        <f>IF(E919="y",1,IF(E919="S",1,0))</f>
        <v>0</v>
      </c>
      <c r="G919" s="513">
        <f>IF(E919="S",1,0)</f>
        <v>0</v>
      </c>
      <c r="H919" s="515"/>
      <c r="I919" s="516"/>
      <c r="J919" s="519"/>
      <c r="K919" s="520"/>
      <c r="L919" s="523"/>
      <c r="M919" s="524"/>
      <c r="N919" s="537">
        <f>L919+J919</f>
        <v>0</v>
      </c>
      <c r="O919" s="538"/>
      <c r="P919" s="519"/>
      <c r="Q919" s="520"/>
      <c r="R919" s="523"/>
      <c r="S919" s="524"/>
      <c r="T919" s="527">
        <f t="shared" ref="T919" si="810">R919-P919</f>
        <v>0</v>
      </c>
      <c r="U919" s="528"/>
      <c r="V919" s="531"/>
      <c r="W919" s="516"/>
      <c r="X919" s="519"/>
      <c r="Y919" s="516"/>
      <c r="Z919" s="519"/>
      <c r="AA919" s="516"/>
      <c r="AB919" s="519"/>
      <c r="AC919" s="520"/>
      <c r="AD919" s="523"/>
      <c r="AE919" s="524"/>
      <c r="AF919" s="533">
        <f>IF(AB919=0,0,(AD919/AB919)*100)</f>
        <v>0</v>
      </c>
      <c r="AG919" s="534"/>
      <c r="AH919" s="519"/>
      <c r="AI919" s="520"/>
      <c r="AJ919" s="523"/>
      <c r="AK919" s="524"/>
      <c r="AL919" s="527">
        <f>IF(AH919=0,0,(AJ919/AH919)*100)</f>
        <v>0</v>
      </c>
      <c r="AM919" s="528"/>
      <c r="AN919" s="519"/>
      <c r="AO919" s="520"/>
      <c r="AP919" s="523"/>
      <c r="AQ919" s="524"/>
      <c r="AR919" s="527">
        <f>IF(AN919=0,0,(AP919/AN919)*100)</f>
        <v>0</v>
      </c>
      <c r="AS919" s="528"/>
      <c r="AT919" s="541">
        <f>AB919+AH919+AN919</f>
        <v>0</v>
      </c>
      <c r="AU919" s="542"/>
      <c r="AV919" s="545">
        <f>AD919+AJ919+AP919</f>
        <v>0</v>
      </c>
      <c r="AW919" s="546"/>
      <c r="AX919" s="527">
        <f>IF(AT919=0,0,(AV919/AT919)*100)</f>
        <v>0</v>
      </c>
      <c r="AY919" s="528"/>
      <c r="AZ919" s="519"/>
      <c r="BA919" s="520"/>
      <c r="BB919" s="523"/>
      <c r="BC919" s="524"/>
      <c r="BD919" s="527">
        <f>IF(AZ919=0,0,(BB919/AZ919)*100)</f>
        <v>0</v>
      </c>
      <c r="BE919" s="528"/>
      <c r="BF919" s="541">
        <f>AT919+AZ919</f>
        <v>0</v>
      </c>
      <c r="BG919" s="542"/>
      <c r="BH919" s="545">
        <f>AV919+BB919</f>
        <v>0</v>
      </c>
      <c r="BI919" s="546"/>
      <c r="BJ919" s="527">
        <f>IF(BF919=0,0,(BH919/BF919)*100)</f>
        <v>0</v>
      </c>
      <c r="BK919" s="528"/>
      <c r="BL919" s="549">
        <f>(AD919*2)+(AJ919*2)+(AP919*3)+BB919</f>
        <v>0</v>
      </c>
      <c r="BM919" s="550"/>
      <c r="BN919" s="551"/>
      <c r="BO919" s="501" t="e">
        <f>(BL919*BR$893)+(N919*BR$894)+(X919*BR$895)+(R919*BR$896)+(V919*BR$897)+(Z919*BR$898)</f>
        <v>#REF!</v>
      </c>
      <c r="BP919" s="501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06"/>
      <c r="C920" s="503" t="str">
        <f>IF(ROSTER!D$34="","",ROSTER!D$34)</f>
        <v/>
      </c>
      <c r="D920" s="504"/>
      <c r="E920" s="510"/>
      <c r="F920" s="512"/>
      <c r="G920" s="514"/>
      <c r="H920" s="517"/>
      <c r="I920" s="518"/>
      <c r="J920" s="521"/>
      <c r="K920" s="522"/>
      <c r="L920" s="525"/>
      <c r="M920" s="526"/>
      <c r="N920" s="539" t="s">
        <v>14</v>
      </c>
      <c r="O920" s="540"/>
      <c r="P920" s="521"/>
      <c r="Q920" s="522"/>
      <c r="R920" s="525"/>
      <c r="S920" s="526"/>
      <c r="T920" s="529"/>
      <c r="U920" s="530"/>
      <c r="V920" s="532"/>
      <c r="W920" s="518"/>
      <c r="X920" s="521"/>
      <c r="Y920" s="518"/>
      <c r="Z920" s="521"/>
      <c r="AA920" s="518"/>
      <c r="AB920" s="521"/>
      <c r="AC920" s="522"/>
      <c r="AD920" s="525"/>
      <c r="AE920" s="526"/>
      <c r="AF920" s="535"/>
      <c r="AG920" s="536"/>
      <c r="AH920" s="521"/>
      <c r="AI920" s="522"/>
      <c r="AJ920" s="525"/>
      <c r="AK920" s="526"/>
      <c r="AL920" s="529"/>
      <c r="AM920" s="530"/>
      <c r="AN920" s="521"/>
      <c r="AO920" s="522"/>
      <c r="AP920" s="525"/>
      <c r="AQ920" s="526"/>
      <c r="AR920" s="529"/>
      <c r="AS920" s="530"/>
      <c r="AT920" s="543"/>
      <c r="AU920" s="544"/>
      <c r="AV920" s="547"/>
      <c r="AW920" s="548"/>
      <c r="AX920" s="529"/>
      <c r="AY920" s="530"/>
      <c r="AZ920" s="521"/>
      <c r="BA920" s="522"/>
      <c r="BB920" s="525"/>
      <c r="BC920" s="526"/>
      <c r="BD920" s="529"/>
      <c r="BE920" s="530"/>
      <c r="BF920" s="543"/>
      <c r="BG920" s="544"/>
      <c r="BH920" s="547"/>
      <c r="BI920" s="548"/>
      <c r="BJ920" s="529"/>
      <c r="BK920" s="530"/>
      <c r="BL920" s="552"/>
      <c r="BM920" s="553"/>
      <c r="BN920" s="554"/>
      <c r="BO920" s="502"/>
      <c r="BP920" s="502"/>
      <c r="BQ920" s="54"/>
      <c r="BR920" s="54"/>
      <c r="BS920" s="54"/>
    </row>
    <row r="921" spans="1:71" ht="21.75" customHeight="1" x14ac:dyDescent="0.2">
      <c r="A921" s="54"/>
      <c r="B921" s="505" t="str">
        <f>IF(ROSTER!B36="","",ROSTER!B36)</f>
        <v/>
      </c>
      <c r="C921" s="507" t="str">
        <f>IF(ROSTER!C$36="","",ROSTER!C$36)</f>
        <v>Heather</v>
      </c>
      <c r="D921" s="508"/>
      <c r="E921" s="509"/>
      <c r="F921" s="511">
        <f>IF(E921="y",1,IF(E921="S",1,0))</f>
        <v>0</v>
      </c>
      <c r="G921" s="513">
        <f>IF(E921="S",1,0)</f>
        <v>0</v>
      </c>
      <c r="H921" s="515"/>
      <c r="I921" s="516"/>
      <c r="J921" s="519"/>
      <c r="K921" s="520"/>
      <c r="L921" s="523"/>
      <c r="M921" s="524"/>
      <c r="N921" s="537">
        <f>L921+J921</f>
        <v>0</v>
      </c>
      <c r="O921" s="538"/>
      <c r="P921" s="519"/>
      <c r="Q921" s="520"/>
      <c r="R921" s="523"/>
      <c r="S921" s="524"/>
      <c r="T921" s="527">
        <f t="shared" ref="T921" si="811">R921-P921</f>
        <v>0</v>
      </c>
      <c r="U921" s="528"/>
      <c r="V921" s="531"/>
      <c r="W921" s="516"/>
      <c r="X921" s="519"/>
      <c r="Y921" s="516"/>
      <c r="Z921" s="519"/>
      <c r="AA921" s="516"/>
      <c r="AB921" s="519"/>
      <c r="AC921" s="520"/>
      <c r="AD921" s="523"/>
      <c r="AE921" s="524"/>
      <c r="AF921" s="533">
        <f>IF(AB921=0,0,(AD921/AB921)*100)</f>
        <v>0</v>
      </c>
      <c r="AG921" s="534"/>
      <c r="AH921" s="519"/>
      <c r="AI921" s="520"/>
      <c r="AJ921" s="523"/>
      <c r="AK921" s="524"/>
      <c r="AL921" s="527">
        <f>IF(AH921=0,0,(AJ921/AH921)*100)</f>
        <v>0</v>
      </c>
      <c r="AM921" s="528"/>
      <c r="AN921" s="519"/>
      <c r="AO921" s="520"/>
      <c r="AP921" s="523"/>
      <c r="AQ921" s="524"/>
      <c r="AR921" s="527">
        <f>IF(AN921=0,0,(AP921/AN921)*100)</f>
        <v>0</v>
      </c>
      <c r="AS921" s="528"/>
      <c r="AT921" s="541">
        <f>AB921+AH921+AN921</f>
        <v>0</v>
      </c>
      <c r="AU921" s="542"/>
      <c r="AV921" s="545">
        <f>AD921+AJ921+AP921</f>
        <v>0</v>
      </c>
      <c r="AW921" s="546"/>
      <c r="AX921" s="527">
        <f>IF(AT921=0,0,(AV921/AT921)*100)</f>
        <v>0</v>
      </c>
      <c r="AY921" s="528"/>
      <c r="AZ921" s="519"/>
      <c r="BA921" s="520"/>
      <c r="BB921" s="523"/>
      <c r="BC921" s="524"/>
      <c r="BD921" s="527">
        <f>IF(AZ921=0,0,(BB921/AZ921)*100)</f>
        <v>0</v>
      </c>
      <c r="BE921" s="528"/>
      <c r="BF921" s="541">
        <f>AT921+AZ921</f>
        <v>0</v>
      </c>
      <c r="BG921" s="542"/>
      <c r="BH921" s="545">
        <f>AV921+BB921</f>
        <v>0</v>
      </c>
      <c r="BI921" s="546"/>
      <c r="BJ921" s="527">
        <f>IF(BF921=0,0,(BH921/BF921)*100)</f>
        <v>0</v>
      </c>
      <c r="BK921" s="528"/>
      <c r="BL921" s="549">
        <f>(AD921*2)+(AJ921*2)+(AP921*3)+BB921</f>
        <v>0</v>
      </c>
      <c r="BM921" s="550"/>
      <c r="BN921" s="551"/>
      <c r="BO921" s="501" t="e">
        <f>(BL921*BR$893)+(N921*BR$894)+(X921*BR$895)+(R921*BR$896)+(V921*BR$897)+(Z921*BR$898)</f>
        <v>#REF!</v>
      </c>
      <c r="BP921" s="501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06"/>
      <c r="C922" s="503" t="str">
        <f>IF(ROSTER!D$36="","",ROSTER!D$36)</f>
        <v>Hamson</v>
      </c>
      <c r="D922" s="504"/>
      <c r="E922" s="510"/>
      <c r="F922" s="512"/>
      <c r="G922" s="514"/>
      <c r="H922" s="517"/>
      <c r="I922" s="518"/>
      <c r="J922" s="521"/>
      <c r="K922" s="522"/>
      <c r="L922" s="525"/>
      <c r="M922" s="526"/>
      <c r="N922" s="539" t="s">
        <v>14</v>
      </c>
      <c r="O922" s="540"/>
      <c r="P922" s="521"/>
      <c r="Q922" s="522"/>
      <c r="R922" s="525"/>
      <c r="S922" s="526"/>
      <c r="T922" s="529"/>
      <c r="U922" s="530"/>
      <c r="V922" s="532"/>
      <c r="W922" s="518"/>
      <c r="X922" s="521"/>
      <c r="Y922" s="518"/>
      <c r="Z922" s="521"/>
      <c r="AA922" s="518"/>
      <c r="AB922" s="521"/>
      <c r="AC922" s="522"/>
      <c r="AD922" s="525"/>
      <c r="AE922" s="526"/>
      <c r="AF922" s="535"/>
      <c r="AG922" s="536"/>
      <c r="AH922" s="521"/>
      <c r="AI922" s="522"/>
      <c r="AJ922" s="525"/>
      <c r="AK922" s="526"/>
      <c r="AL922" s="529"/>
      <c r="AM922" s="530"/>
      <c r="AN922" s="521"/>
      <c r="AO922" s="522"/>
      <c r="AP922" s="525"/>
      <c r="AQ922" s="526"/>
      <c r="AR922" s="529"/>
      <c r="AS922" s="530"/>
      <c r="AT922" s="543"/>
      <c r="AU922" s="544"/>
      <c r="AV922" s="547"/>
      <c r="AW922" s="548"/>
      <c r="AX922" s="529"/>
      <c r="AY922" s="530"/>
      <c r="AZ922" s="521"/>
      <c r="BA922" s="522"/>
      <c r="BB922" s="525"/>
      <c r="BC922" s="526"/>
      <c r="BD922" s="529"/>
      <c r="BE922" s="530"/>
      <c r="BF922" s="543"/>
      <c r="BG922" s="544"/>
      <c r="BH922" s="547"/>
      <c r="BI922" s="548"/>
      <c r="BJ922" s="529"/>
      <c r="BK922" s="530"/>
      <c r="BL922" s="552"/>
      <c r="BM922" s="553"/>
      <c r="BN922" s="554"/>
      <c r="BO922" s="502"/>
      <c r="BP922" s="502"/>
      <c r="BQ922" s="54"/>
      <c r="BR922" s="54"/>
      <c r="BS922" s="54"/>
    </row>
    <row r="923" spans="1:71" ht="21.75" customHeight="1" x14ac:dyDescent="0.2">
      <c r="A923" s="54"/>
      <c r="B923" s="505" t="str">
        <f>IF(ROSTER!B38="","",ROSTER!B38)</f>
        <v/>
      </c>
      <c r="C923" s="507" t="str">
        <f>IF(ROSTER!C$38="","",ROSTER!C$38)</f>
        <v>Emma</v>
      </c>
      <c r="D923" s="508"/>
      <c r="E923" s="509"/>
      <c r="F923" s="511">
        <f>IF(E923="y",1,IF(E923="S",1,0))</f>
        <v>0</v>
      </c>
      <c r="G923" s="513">
        <f>IF(E923="S",1,0)</f>
        <v>0</v>
      </c>
      <c r="H923" s="515"/>
      <c r="I923" s="516"/>
      <c r="J923" s="519">
        <v>2</v>
      </c>
      <c r="K923" s="520"/>
      <c r="L923" s="523">
        <v>1</v>
      </c>
      <c r="M923" s="524"/>
      <c r="N923" s="537">
        <f>L923+J923</f>
        <v>3</v>
      </c>
      <c r="O923" s="538"/>
      <c r="P923" s="519"/>
      <c r="Q923" s="520"/>
      <c r="R923" s="523">
        <v>4</v>
      </c>
      <c r="S923" s="524"/>
      <c r="T923" s="527">
        <f t="shared" ref="T923" si="812">R923-P923</f>
        <v>4</v>
      </c>
      <c r="U923" s="528"/>
      <c r="V923" s="531"/>
      <c r="W923" s="516"/>
      <c r="X923" s="519">
        <v>1</v>
      </c>
      <c r="Y923" s="516"/>
      <c r="Z923" s="519"/>
      <c r="AA923" s="516"/>
      <c r="AB923" s="519"/>
      <c r="AC923" s="520"/>
      <c r="AD923" s="523"/>
      <c r="AE923" s="524"/>
      <c r="AF923" s="533">
        <f>IF(AB923=0,0,(AD923/AB923)*100)</f>
        <v>0</v>
      </c>
      <c r="AG923" s="534"/>
      <c r="AH923" s="519">
        <v>2</v>
      </c>
      <c r="AI923" s="520"/>
      <c r="AJ923" s="523">
        <v>0</v>
      </c>
      <c r="AK923" s="524"/>
      <c r="AL923" s="527">
        <f>IF(AH923=0,0,(AJ923/AH923)*100)</f>
        <v>0</v>
      </c>
      <c r="AM923" s="528"/>
      <c r="AN923" s="519">
        <v>1</v>
      </c>
      <c r="AO923" s="520"/>
      <c r="AP923" s="523">
        <v>0</v>
      </c>
      <c r="AQ923" s="524"/>
      <c r="AR923" s="527">
        <f>IF(AN923=0,0,(AP923/AN923)*100)</f>
        <v>0</v>
      </c>
      <c r="AS923" s="528"/>
      <c r="AT923" s="541">
        <f>AB923+AH923+AN923</f>
        <v>3</v>
      </c>
      <c r="AU923" s="542"/>
      <c r="AV923" s="545">
        <f>AD923+AJ923+AP923</f>
        <v>0</v>
      </c>
      <c r="AW923" s="546"/>
      <c r="AX923" s="527">
        <f>IF(AT923=0,0,(AV923/AT923)*100)</f>
        <v>0</v>
      </c>
      <c r="AY923" s="528"/>
      <c r="AZ923" s="519"/>
      <c r="BA923" s="520"/>
      <c r="BB923" s="523"/>
      <c r="BC923" s="524"/>
      <c r="BD923" s="527">
        <f>IF(AZ923=0,0,(BB923/AZ923)*100)</f>
        <v>0</v>
      </c>
      <c r="BE923" s="528"/>
      <c r="BF923" s="541">
        <f>AT923+AZ923</f>
        <v>3</v>
      </c>
      <c r="BG923" s="542"/>
      <c r="BH923" s="545">
        <f>AV923+BB923</f>
        <v>0</v>
      </c>
      <c r="BI923" s="546"/>
      <c r="BJ923" s="527">
        <f>IF(BF923=0,0,(BH923/BF923)*100)</f>
        <v>0</v>
      </c>
      <c r="BK923" s="528"/>
      <c r="BL923" s="549">
        <f>(AD923*2)+(AJ923*2)+(AP923*3)+BB923</f>
        <v>0</v>
      </c>
      <c r="BM923" s="550"/>
      <c r="BN923" s="551"/>
      <c r="BO923" s="501" t="e">
        <f>(BL923*BR$893)+(N923*BR$894)+(X923*BR$895)+(R923*BR$896)+(V923*BR$897)+(Z923*BR$898)</f>
        <v>#REF!</v>
      </c>
      <c r="BP923" s="501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06"/>
      <c r="C924" s="503" t="str">
        <f>IF(ROSTER!D$38="","",ROSTER!D$38)</f>
        <v>Calvert</v>
      </c>
      <c r="D924" s="504"/>
      <c r="E924" s="510"/>
      <c r="F924" s="512"/>
      <c r="G924" s="514"/>
      <c r="H924" s="517"/>
      <c r="I924" s="518"/>
      <c r="J924" s="521"/>
      <c r="K924" s="522"/>
      <c r="L924" s="525"/>
      <c r="M924" s="526"/>
      <c r="N924" s="539" t="s">
        <v>14</v>
      </c>
      <c r="O924" s="540"/>
      <c r="P924" s="521"/>
      <c r="Q924" s="522"/>
      <c r="R924" s="525"/>
      <c r="S924" s="526"/>
      <c r="T924" s="529"/>
      <c r="U924" s="530"/>
      <c r="V924" s="532"/>
      <c r="W924" s="518"/>
      <c r="X924" s="521"/>
      <c r="Y924" s="518"/>
      <c r="Z924" s="521"/>
      <c r="AA924" s="518"/>
      <c r="AB924" s="521"/>
      <c r="AC924" s="522"/>
      <c r="AD924" s="525"/>
      <c r="AE924" s="526"/>
      <c r="AF924" s="535"/>
      <c r="AG924" s="536"/>
      <c r="AH924" s="521"/>
      <c r="AI924" s="522"/>
      <c r="AJ924" s="525"/>
      <c r="AK924" s="526"/>
      <c r="AL924" s="529"/>
      <c r="AM924" s="530"/>
      <c r="AN924" s="521"/>
      <c r="AO924" s="522"/>
      <c r="AP924" s="525"/>
      <c r="AQ924" s="526"/>
      <c r="AR924" s="529"/>
      <c r="AS924" s="530"/>
      <c r="AT924" s="543"/>
      <c r="AU924" s="544"/>
      <c r="AV924" s="547"/>
      <c r="AW924" s="548"/>
      <c r="AX924" s="529"/>
      <c r="AY924" s="530"/>
      <c r="AZ924" s="521"/>
      <c r="BA924" s="522"/>
      <c r="BB924" s="525"/>
      <c r="BC924" s="526"/>
      <c r="BD924" s="529"/>
      <c r="BE924" s="530"/>
      <c r="BF924" s="543"/>
      <c r="BG924" s="544"/>
      <c r="BH924" s="547"/>
      <c r="BI924" s="548"/>
      <c r="BJ924" s="529"/>
      <c r="BK924" s="530"/>
      <c r="BL924" s="552"/>
      <c r="BM924" s="553"/>
      <c r="BN924" s="554"/>
      <c r="BO924" s="502"/>
      <c r="BP924" s="502"/>
      <c r="BQ924" s="54"/>
      <c r="BR924" s="54"/>
      <c r="BS924" s="54"/>
    </row>
    <row r="925" spans="1:71" ht="21.75" customHeight="1" x14ac:dyDescent="0.2">
      <c r="A925" s="54"/>
      <c r="B925" s="505" t="str">
        <f>IF(ROSTER!B40="","",ROSTER!B40)</f>
        <v>1</v>
      </c>
      <c r="C925" s="507" t="str">
        <f>IF(ROSTER!C$40="","",ROSTER!C$40)</f>
        <v>Amanda</v>
      </c>
      <c r="D925" s="508"/>
      <c r="E925" s="509"/>
      <c r="F925" s="511">
        <f>IF(E925="y",1,IF(E925="S",1,0))</f>
        <v>0</v>
      </c>
      <c r="G925" s="513">
        <f>IF(E925="S",1,0)</f>
        <v>0</v>
      </c>
      <c r="H925" s="515"/>
      <c r="I925" s="516"/>
      <c r="J925" s="519"/>
      <c r="K925" s="520"/>
      <c r="L925" s="523"/>
      <c r="M925" s="524"/>
      <c r="N925" s="537">
        <f>L925+J925</f>
        <v>0</v>
      </c>
      <c r="O925" s="538"/>
      <c r="P925" s="519"/>
      <c r="Q925" s="520"/>
      <c r="R925" s="523"/>
      <c r="S925" s="524"/>
      <c r="T925" s="527">
        <f t="shared" ref="T925" si="813">R925-P925</f>
        <v>0</v>
      </c>
      <c r="U925" s="528"/>
      <c r="V925" s="531"/>
      <c r="W925" s="516"/>
      <c r="X925" s="519"/>
      <c r="Y925" s="516"/>
      <c r="Z925" s="519"/>
      <c r="AA925" s="516"/>
      <c r="AB925" s="519"/>
      <c r="AC925" s="520"/>
      <c r="AD925" s="523"/>
      <c r="AE925" s="524"/>
      <c r="AF925" s="533">
        <f>IF(AB925=0,0,(AD925/AB925)*100)</f>
        <v>0</v>
      </c>
      <c r="AG925" s="534"/>
      <c r="AH925" s="519"/>
      <c r="AI925" s="520"/>
      <c r="AJ925" s="523"/>
      <c r="AK925" s="524"/>
      <c r="AL925" s="527">
        <f>IF(AH925=0,0,(AJ925/AH925)*100)</f>
        <v>0</v>
      </c>
      <c r="AM925" s="528"/>
      <c r="AN925" s="519"/>
      <c r="AO925" s="520"/>
      <c r="AP925" s="523"/>
      <c r="AQ925" s="524"/>
      <c r="AR925" s="527">
        <f>IF(AN925=0,0,(AP925/AN925)*100)</f>
        <v>0</v>
      </c>
      <c r="AS925" s="528"/>
      <c r="AT925" s="541">
        <f>AB925+AH925+AN925</f>
        <v>0</v>
      </c>
      <c r="AU925" s="542"/>
      <c r="AV925" s="545">
        <f>AD925+AJ925+AP925</f>
        <v>0</v>
      </c>
      <c r="AW925" s="546"/>
      <c r="AX925" s="527">
        <f>IF(AT925=0,0,(AV925/AT925)*100)</f>
        <v>0</v>
      </c>
      <c r="AY925" s="528"/>
      <c r="AZ925" s="519"/>
      <c r="BA925" s="520"/>
      <c r="BB925" s="523"/>
      <c r="BC925" s="524"/>
      <c r="BD925" s="527">
        <f>IF(AZ925=0,0,(BB925/AZ925)*100)</f>
        <v>0</v>
      </c>
      <c r="BE925" s="528"/>
      <c r="BF925" s="541">
        <f>AT925+AZ925</f>
        <v>0</v>
      </c>
      <c r="BG925" s="542"/>
      <c r="BH925" s="545">
        <f>AV925+BB925</f>
        <v>0</v>
      </c>
      <c r="BI925" s="546"/>
      <c r="BJ925" s="527">
        <f>IF(BF925=0,0,(BH925/BF925)*100)</f>
        <v>0</v>
      </c>
      <c r="BK925" s="528"/>
      <c r="BL925" s="549">
        <f>(AD925*2)+(AJ925*2)+(AP925*3)+BB925</f>
        <v>0</v>
      </c>
      <c r="BM925" s="550"/>
      <c r="BN925" s="551"/>
      <c r="BO925" s="501" t="e">
        <f>(BL925*BR$893)+(N925*BR$894)+(X925*BR$895)+(R925*BR$896)+(V925*BR$897)+(Z925*BR$898)</f>
        <v>#REF!</v>
      </c>
      <c r="BP925" s="501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06"/>
      <c r="C926" s="503" t="str">
        <f>IF(ROSTER!D$40="","",ROSTER!D$40)</f>
        <v>Barcello</v>
      </c>
      <c r="D926" s="504"/>
      <c r="E926" s="510"/>
      <c r="F926" s="512"/>
      <c r="G926" s="514"/>
      <c r="H926" s="517"/>
      <c r="I926" s="518"/>
      <c r="J926" s="521"/>
      <c r="K926" s="522"/>
      <c r="L926" s="525"/>
      <c r="M926" s="526"/>
      <c r="N926" s="539" t="s">
        <v>14</v>
      </c>
      <c r="O926" s="540"/>
      <c r="P926" s="521"/>
      <c r="Q926" s="522"/>
      <c r="R926" s="525"/>
      <c r="S926" s="526"/>
      <c r="T926" s="529"/>
      <c r="U926" s="530"/>
      <c r="V926" s="532"/>
      <c r="W926" s="518"/>
      <c r="X926" s="521"/>
      <c r="Y926" s="518"/>
      <c r="Z926" s="521"/>
      <c r="AA926" s="518"/>
      <c r="AB926" s="521"/>
      <c r="AC926" s="522"/>
      <c r="AD926" s="525"/>
      <c r="AE926" s="526"/>
      <c r="AF926" s="535"/>
      <c r="AG926" s="536"/>
      <c r="AH926" s="521"/>
      <c r="AI926" s="522"/>
      <c r="AJ926" s="525"/>
      <c r="AK926" s="526"/>
      <c r="AL926" s="529"/>
      <c r="AM926" s="530"/>
      <c r="AN926" s="521"/>
      <c r="AO926" s="522"/>
      <c r="AP926" s="525"/>
      <c r="AQ926" s="526"/>
      <c r="AR926" s="529"/>
      <c r="AS926" s="530"/>
      <c r="AT926" s="543"/>
      <c r="AU926" s="544"/>
      <c r="AV926" s="547"/>
      <c r="AW926" s="548"/>
      <c r="AX926" s="529"/>
      <c r="AY926" s="530"/>
      <c r="AZ926" s="521"/>
      <c r="BA926" s="522"/>
      <c r="BB926" s="525"/>
      <c r="BC926" s="526"/>
      <c r="BD926" s="529"/>
      <c r="BE926" s="530"/>
      <c r="BF926" s="543"/>
      <c r="BG926" s="544"/>
      <c r="BH926" s="547"/>
      <c r="BI926" s="548"/>
      <c r="BJ926" s="529"/>
      <c r="BK926" s="530"/>
      <c r="BL926" s="552"/>
      <c r="BM926" s="553"/>
      <c r="BN926" s="554"/>
      <c r="BO926" s="502"/>
      <c r="BP926" s="502"/>
      <c r="BQ926" s="54"/>
      <c r="BR926" s="54"/>
      <c r="BS926" s="54"/>
    </row>
    <row r="927" spans="1:71" ht="21.75" customHeight="1" x14ac:dyDescent="0.2">
      <c r="A927" s="54"/>
      <c r="B927" s="505" t="str">
        <f>IF(ROSTER!B42="","",ROSTER!B42)</f>
        <v>4</v>
      </c>
      <c r="C927" s="507" t="str">
        <f>IF(ROSTER!C$42="","",ROSTER!C$42)</f>
        <v>Arielle</v>
      </c>
      <c r="D927" s="508"/>
      <c r="E927" s="509"/>
      <c r="F927" s="511">
        <f>IF(E927="y",1,IF(E927="S",1,0))</f>
        <v>0</v>
      </c>
      <c r="G927" s="513">
        <f>IF(E927="S",1,0)</f>
        <v>0</v>
      </c>
      <c r="H927" s="515"/>
      <c r="I927" s="516"/>
      <c r="J927" s="519"/>
      <c r="K927" s="520"/>
      <c r="L927" s="523">
        <v>1</v>
      </c>
      <c r="M927" s="524"/>
      <c r="N927" s="537">
        <f>L927+J927</f>
        <v>1</v>
      </c>
      <c r="O927" s="538"/>
      <c r="P927" s="519">
        <v>1</v>
      </c>
      <c r="Q927" s="520"/>
      <c r="R927" s="523">
        <v>3</v>
      </c>
      <c r="S927" s="524"/>
      <c r="T927" s="527">
        <f t="shared" ref="T927" si="814">R927-P927</f>
        <v>2</v>
      </c>
      <c r="U927" s="528"/>
      <c r="V927" s="531"/>
      <c r="W927" s="516"/>
      <c r="X927" s="519"/>
      <c r="Y927" s="516"/>
      <c r="Z927" s="519"/>
      <c r="AA927" s="516"/>
      <c r="AB927" s="519"/>
      <c r="AC927" s="520"/>
      <c r="AD927" s="523"/>
      <c r="AE927" s="524"/>
      <c r="AF927" s="533">
        <f>IF(AB927=0,0,(AD927/AB927)*100)</f>
        <v>0</v>
      </c>
      <c r="AG927" s="534"/>
      <c r="AH927" s="519">
        <v>3</v>
      </c>
      <c r="AI927" s="520"/>
      <c r="AJ927" s="523">
        <v>2</v>
      </c>
      <c r="AK927" s="524"/>
      <c r="AL927" s="527">
        <f>IF(AH927=0,0,(AJ927/AH927)*100)</f>
        <v>66.666666666666657</v>
      </c>
      <c r="AM927" s="528"/>
      <c r="AN927" s="519">
        <v>2</v>
      </c>
      <c r="AO927" s="520"/>
      <c r="AP927" s="523">
        <v>0</v>
      </c>
      <c r="AQ927" s="524"/>
      <c r="AR927" s="527">
        <f>IF(AN927=0,0,(AP927/AN927)*100)</f>
        <v>0</v>
      </c>
      <c r="AS927" s="528"/>
      <c r="AT927" s="541">
        <f>AB927+AH927+AN927</f>
        <v>5</v>
      </c>
      <c r="AU927" s="542"/>
      <c r="AV927" s="545">
        <f>AD927+AJ927+AP927</f>
        <v>2</v>
      </c>
      <c r="AW927" s="546"/>
      <c r="AX927" s="527">
        <f>IF(AT927=0,0,(AV927/AT927)*100)</f>
        <v>40</v>
      </c>
      <c r="AY927" s="528"/>
      <c r="AZ927" s="519"/>
      <c r="BA927" s="520"/>
      <c r="BB927" s="523"/>
      <c r="BC927" s="524"/>
      <c r="BD927" s="527">
        <f>IF(AZ927=0,0,(BB927/AZ927)*100)</f>
        <v>0</v>
      </c>
      <c r="BE927" s="528"/>
      <c r="BF927" s="541">
        <f>AT927+AZ927</f>
        <v>5</v>
      </c>
      <c r="BG927" s="542"/>
      <c r="BH927" s="545">
        <f>AV927+BB927</f>
        <v>2</v>
      </c>
      <c r="BI927" s="546"/>
      <c r="BJ927" s="527">
        <f>IF(BF927=0,0,(BH927/BF927)*100)</f>
        <v>40</v>
      </c>
      <c r="BK927" s="528"/>
      <c r="BL927" s="549">
        <f>(AD927*2)+(AJ927*2)+(AP927*3)+BB927</f>
        <v>4</v>
      </c>
      <c r="BM927" s="550"/>
      <c r="BN927" s="551"/>
      <c r="BO927" s="501" t="e">
        <f>(BL927*BR$893)+(N927*BR$894)+(X927*BR$895)+(R927*BR$896)+(V927*BR$897)+(Z927*BR$898)</f>
        <v>#REF!</v>
      </c>
      <c r="BP927" s="501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06"/>
      <c r="C928" s="503" t="str">
        <f>IF(ROSTER!D$42="","",ROSTER!D$42)</f>
        <v>Mackey-Williams</v>
      </c>
      <c r="D928" s="504"/>
      <c r="E928" s="510"/>
      <c r="F928" s="512"/>
      <c r="G928" s="514"/>
      <c r="H928" s="517"/>
      <c r="I928" s="518"/>
      <c r="J928" s="521"/>
      <c r="K928" s="522"/>
      <c r="L928" s="525"/>
      <c r="M928" s="526"/>
      <c r="N928" s="539" t="s">
        <v>14</v>
      </c>
      <c r="O928" s="540"/>
      <c r="P928" s="521"/>
      <c r="Q928" s="522"/>
      <c r="R928" s="525"/>
      <c r="S928" s="526"/>
      <c r="T928" s="529"/>
      <c r="U928" s="530"/>
      <c r="V928" s="532"/>
      <c r="W928" s="518"/>
      <c r="X928" s="521"/>
      <c r="Y928" s="518"/>
      <c r="Z928" s="521"/>
      <c r="AA928" s="518"/>
      <c r="AB928" s="521"/>
      <c r="AC928" s="522"/>
      <c r="AD928" s="525"/>
      <c r="AE928" s="526"/>
      <c r="AF928" s="535"/>
      <c r="AG928" s="536"/>
      <c r="AH928" s="521"/>
      <c r="AI928" s="522"/>
      <c r="AJ928" s="525"/>
      <c r="AK928" s="526"/>
      <c r="AL928" s="529"/>
      <c r="AM928" s="530"/>
      <c r="AN928" s="521"/>
      <c r="AO928" s="522"/>
      <c r="AP928" s="525"/>
      <c r="AQ928" s="526"/>
      <c r="AR928" s="529"/>
      <c r="AS928" s="530"/>
      <c r="AT928" s="543"/>
      <c r="AU928" s="544"/>
      <c r="AV928" s="547"/>
      <c r="AW928" s="548"/>
      <c r="AX928" s="529"/>
      <c r="AY928" s="530"/>
      <c r="AZ928" s="521"/>
      <c r="BA928" s="522"/>
      <c r="BB928" s="525"/>
      <c r="BC928" s="526"/>
      <c r="BD928" s="529"/>
      <c r="BE928" s="530"/>
      <c r="BF928" s="543"/>
      <c r="BG928" s="544"/>
      <c r="BH928" s="547"/>
      <c r="BI928" s="548"/>
      <c r="BJ928" s="529"/>
      <c r="BK928" s="530"/>
      <c r="BL928" s="552"/>
      <c r="BM928" s="553"/>
      <c r="BN928" s="554"/>
      <c r="BO928" s="502"/>
      <c r="BP928" s="502"/>
      <c r="BQ928" s="54"/>
      <c r="BR928" s="54"/>
      <c r="BS928" s="54"/>
    </row>
    <row r="929" spans="1:71" ht="21.75" customHeight="1" x14ac:dyDescent="0.2">
      <c r="A929" s="54"/>
      <c r="B929" s="505" t="str">
        <f>IF(ROSTER!B44="","",ROSTER!B44)</f>
        <v/>
      </c>
      <c r="C929" s="507" t="str">
        <f>IF(ROSTER!C$44="","",ROSTER!C$44)</f>
        <v>Rose</v>
      </c>
      <c r="D929" s="508"/>
      <c r="E929" s="509"/>
      <c r="F929" s="511">
        <f>IF(E929="y",1,IF(E929="S",1,0))</f>
        <v>0</v>
      </c>
      <c r="G929" s="513">
        <f>IF(E929="S",1,0)</f>
        <v>0</v>
      </c>
      <c r="H929" s="515"/>
      <c r="I929" s="516"/>
      <c r="J929" s="519">
        <v>2</v>
      </c>
      <c r="K929" s="520"/>
      <c r="L929" s="523">
        <v>1</v>
      </c>
      <c r="M929" s="524"/>
      <c r="N929" s="537">
        <f>L929+J929</f>
        <v>3</v>
      </c>
      <c r="O929" s="538"/>
      <c r="P929" s="519">
        <v>2</v>
      </c>
      <c r="Q929" s="520"/>
      <c r="R929" s="523">
        <v>1</v>
      </c>
      <c r="S929" s="524"/>
      <c r="T929" s="527">
        <f t="shared" ref="T929" si="815">R929-P929</f>
        <v>-1</v>
      </c>
      <c r="U929" s="528"/>
      <c r="V929" s="531"/>
      <c r="W929" s="516"/>
      <c r="X929" s="519">
        <v>1</v>
      </c>
      <c r="Y929" s="516"/>
      <c r="Z929" s="519"/>
      <c r="AA929" s="516"/>
      <c r="AB929" s="519"/>
      <c r="AC929" s="520"/>
      <c r="AD929" s="523"/>
      <c r="AE929" s="524"/>
      <c r="AF929" s="533">
        <f>IF(AB929=0,0,(AD929/AB929)*100)</f>
        <v>0</v>
      </c>
      <c r="AG929" s="534"/>
      <c r="AH929" s="519">
        <v>2</v>
      </c>
      <c r="AI929" s="520"/>
      <c r="AJ929" s="523">
        <v>1</v>
      </c>
      <c r="AK929" s="524"/>
      <c r="AL929" s="527">
        <f>IF(AH929=0,0,(AJ929/AH929)*100)</f>
        <v>50</v>
      </c>
      <c r="AM929" s="528"/>
      <c r="AN929" s="519">
        <v>6</v>
      </c>
      <c r="AO929" s="520"/>
      <c r="AP929" s="523">
        <v>2</v>
      </c>
      <c r="AQ929" s="524"/>
      <c r="AR929" s="527">
        <f>IF(AN929=0,0,(AP929/AN929)*100)</f>
        <v>33.333333333333329</v>
      </c>
      <c r="AS929" s="528"/>
      <c r="AT929" s="541">
        <f>AB929+AH929+AN929</f>
        <v>8</v>
      </c>
      <c r="AU929" s="542"/>
      <c r="AV929" s="545">
        <f>AD929+AJ929+AP929</f>
        <v>3</v>
      </c>
      <c r="AW929" s="546"/>
      <c r="AX929" s="527">
        <f>IF(AT929=0,0,(AV929/AT929)*100)</f>
        <v>37.5</v>
      </c>
      <c r="AY929" s="528"/>
      <c r="AZ929" s="519"/>
      <c r="BA929" s="520"/>
      <c r="BB929" s="523"/>
      <c r="BC929" s="524"/>
      <c r="BD929" s="527">
        <f>IF(AZ929=0,0,(BB929/AZ929)*100)</f>
        <v>0</v>
      </c>
      <c r="BE929" s="528"/>
      <c r="BF929" s="541">
        <f>AT929+AZ929</f>
        <v>8</v>
      </c>
      <c r="BG929" s="542"/>
      <c r="BH929" s="545">
        <f>AV929+BB929</f>
        <v>3</v>
      </c>
      <c r="BI929" s="546"/>
      <c r="BJ929" s="527">
        <f>IF(BF929=0,0,(BH929/BF929)*100)</f>
        <v>37.5</v>
      </c>
      <c r="BK929" s="528"/>
      <c r="BL929" s="549">
        <f>(AD929*2)+(AJ929*2)+(AP929*3)+BB929</f>
        <v>8</v>
      </c>
      <c r="BM929" s="550"/>
      <c r="BN929" s="551"/>
      <c r="BO929" s="501" t="e">
        <f>(BL929*BR$893)+(N929*BR$894)+(X929*BR$895)+(R929*BR$896)+(V929*BR$897)+(Z929*BR$898)</f>
        <v>#REF!</v>
      </c>
      <c r="BP929" s="501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06"/>
      <c r="C930" s="503" t="str">
        <f>IF(ROSTER!D$44="","",ROSTER!D$44)</f>
        <v>Bubakar</v>
      </c>
      <c r="D930" s="504"/>
      <c r="E930" s="510"/>
      <c r="F930" s="512"/>
      <c r="G930" s="514"/>
      <c r="H930" s="517"/>
      <c r="I930" s="518"/>
      <c r="J930" s="521"/>
      <c r="K930" s="522"/>
      <c r="L930" s="525"/>
      <c r="M930" s="526"/>
      <c r="N930" s="539" t="s">
        <v>14</v>
      </c>
      <c r="O930" s="540"/>
      <c r="P930" s="521"/>
      <c r="Q930" s="522"/>
      <c r="R930" s="525"/>
      <c r="S930" s="526"/>
      <c r="T930" s="529"/>
      <c r="U930" s="530"/>
      <c r="V930" s="532"/>
      <c r="W930" s="518"/>
      <c r="X930" s="521"/>
      <c r="Y930" s="518"/>
      <c r="Z930" s="521"/>
      <c r="AA930" s="518"/>
      <c r="AB930" s="521"/>
      <c r="AC930" s="522"/>
      <c r="AD930" s="525"/>
      <c r="AE930" s="526"/>
      <c r="AF930" s="535"/>
      <c r="AG930" s="536"/>
      <c r="AH930" s="521"/>
      <c r="AI930" s="522"/>
      <c r="AJ930" s="525"/>
      <c r="AK930" s="526"/>
      <c r="AL930" s="529"/>
      <c r="AM930" s="530"/>
      <c r="AN930" s="521"/>
      <c r="AO930" s="522"/>
      <c r="AP930" s="525"/>
      <c r="AQ930" s="526"/>
      <c r="AR930" s="529"/>
      <c r="AS930" s="530"/>
      <c r="AT930" s="543"/>
      <c r="AU930" s="544"/>
      <c r="AV930" s="547"/>
      <c r="AW930" s="548"/>
      <c r="AX930" s="529"/>
      <c r="AY930" s="530"/>
      <c r="AZ930" s="521"/>
      <c r="BA930" s="522"/>
      <c r="BB930" s="525"/>
      <c r="BC930" s="526"/>
      <c r="BD930" s="529"/>
      <c r="BE930" s="530"/>
      <c r="BF930" s="543"/>
      <c r="BG930" s="544"/>
      <c r="BH930" s="547"/>
      <c r="BI930" s="548"/>
      <c r="BJ930" s="529"/>
      <c r="BK930" s="530"/>
      <c r="BL930" s="552"/>
      <c r="BM930" s="553"/>
      <c r="BN930" s="554"/>
      <c r="BO930" s="502"/>
      <c r="BP930" s="502"/>
      <c r="BQ930" s="54"/>
      <c r="BR930" s="54"/>
      <c r="BS930" s="54"/>
    </row>
    <row r="931" spans="1:71" ht="21.75" customHeight="1" x14ac:dyDescent="0.2">
      <c r="A931" s="54"/>
      <c r="B931" s="505" t="str">
        <f>IF(ROSTER!B46="","",ROSTER!B46)</f>
        <v/>
      </c>
      <c r="C931" s="507" t="str">
        <f>IF(ROSTER!C$46="","",ROSTER!C$46)</f>
        <v/>
      </c>
      <c r="D931" s="508"/>
      <c r="E931" s="509"/>
      <c r="F931" s="511">
        <f>IF(E931="y",1,IF(E931="S",1,0))</f>
        <v>0</v>
      </c>
      <c r="G931" s="513">
        <f>IF(E931="S",1,0)</f>
        <v>0</v>
      </c>
      <c r="H931" s="515"/>
      <c r="I931" s="516"/>
      <c r="J931" s="519"/>
      <c r="K931" s="520"/>
      <c r="L931" s="523"/>
      <c r="M931" s="524"/>
      <c r="N931" s="537">
        <f>L931+J931</f>
        <v>0</v>
      </c>
      <c r="O931" s="538"/>
      <c r="P931" s="519"/>
      <c r="Q931" s="520"/>
      <c r="R931" s="523"/>
      <c r="S931" s="524"/>
      <c r="T931" s="527">
        <f t="shared" ref="T931" si="816">R931-P931</f>
        <v>0</v>
      </c>
      <c r="U931" s="528"/>
      <c r="V931" s="531"/>
      <c r="W931" s="516"/>
      <c r="X931" s="519"/>
      <c r="Y931" s="516"/>
      <c r="Z931" s="519"/>
      <c r="AA931" s="516"/>
      <c r="AB931" s="519"/>
      <c r="AC931" s="520"/>
      <c r="AD931" s="523"/>
      <c r="AE931" s="524"/>
      <c r="AF931" s="533">
        <f>IF(AB931=0,0,(AD931/AB931)*100)</f>
        <v>0</v>
      </c>
      <c r="AG931" s="534"/>
      <c r="AH931" s="519"/>
      <c r="AI931" s="520"/>
      <c r="AJ931" s="523"/>
      <c r="AK931" s="524"/>
      <c r="AL931" s="527">
        <f>IF(AH931=0,0,(AJ931/AH931)*100)</f>
        <v>0</v>
      </c>
      <c r="AM931" s="528"/>
      <c r="AN931" s="519"/>
      <c r="AO931" s="520"/>
      <c r="AP931" s="523"/>
      <c r="AQ931" s="524"/>
      <c r="AR931" s="527">
        <f>IF(AN931=0,0,(AP931/AN931)*100)</f>
        <v>0</v>
      </c>
      <c r="AS931" s="528"/>
      <c r="AT931" s="541">
        <f>AB931+AH931+AN931</f>
        <v>0</v>
      </c>
      <c r="AU931" s="542"/>
      <c r="AV931" s="545">
        <f>AD931+AJ931+AP931</f>
        <v>0</v>
      </c>
      <c r="AW931" s="546"/>
      <c r="AX931" s="527">
        <f>IF(AT931=0,0,(AV931/AT931)*100)</f>
        <v>0</v>
      </c>
      <c r="AY931" s="528"/>
      <c r="AZ931" s="519"/>
      <c r="BA931" s="520"/>
      <c r="BB931" s="523"/>
      <c r="BC931" s="524"/>
      <c r="BD931" s="527">
        <f>IF(AZ931=0,0,(BB931/AZ931)*100)</f>
        <v>0</v>
      </c>
      <c r="BE931" s="528"/>
      <c r="BF931" s="541">
        <f>AT931+AZ931</f>
        <v>0</v>
      </c>
      <c r="BG931" s="542"/>
      <c r="BH931" s="545">
        <f>AV931+BB931</f>
        <v>0</v>
      </c>
      <c r="BI931" s="546"/>
      <c r="BJ931" s="527">
        <f>IF(BF931=0,0,(BH931/BF931)*100)</f>
        <v>0</v>
      </c>
      <c r="BK931" s="528"/>
      <c r="BL931" s="549">
        <f>(AD931*2)+(AJ931*2)+(AP931*3)+BB931</f>
        <v>0</v>
      </c>
      <c r="BM931" s="550"/>
      <c r="BN931" s="551"/>
      <c r="BO931" s="499" t="e">
        <f>(BL931*BR$74)+(N931*BR$75)+(X931*BR$76)+(R931*BR$77)+(V931*BR$78)+(Z931*BR$79)</f>
        <v>#REF!</v>
      </c>
      <c r="BP931" s="501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06"/>
      <c r="C932" s="503" t="str">
        <f>IF(ROSTER!D$46="","",ROSTER!D$46)</f>
        <v/>
      </c>
      <c r="D932" s="504"/>
      <c r="E932" s="510"/>
      <c r="F932" s="512"/>
      <c r="G932" s="514"/>
      <c r="H932" s="517"/>
      <c r="I932" s="518"/>
      <c r="J932" s="521"/>
      <c r="K932" s="522"/>
      <c r="L932" s="525"/>
      <c r="M932" s="526"/>
      <c r="N932" s="539" t="s">
        <v>14</v>
      </c>
      <c r="O932" s="540"/>
      <c r="P932" s="521"/>
      <c r="Q932" s="522"/>
      <c r="R932" s="525"/>
      <c r="S932" s="526"/>
      <c r="T932" s="529"/>
      <c r="U932" s="530"/>
      <c r="V932" s="532"/>
      <c r="W932" s="518"/>
      <c r="X932" s="521"/>
      <c r="Y932" s="518"/>
      <c r="Z932" s="521"/>
      <c r="AA932" s="518"/>
      <c r="AB932" s="521"/>
      <c r="AC932" s="522"/>
      <c r="AD932" s="525"/>
      <c r="AE932" s="526"/>
      <c r="AF932" s="535"/>
      <c r="AG932" s="536"/>
      <c r="AH932" s="521"/>
      <c r="AI932" s="522"/>
      <c r="AJ932" s="525"/>
      <c r="AK932" s="526"/>
      <c r="AL932" s="529"/>
      <c r="AM932" s="530"/>
      <c r="AN932" s="521"/>
      <c r="AO932" s="522"/>
      <c r="AP932" s="525"/>
      <c r="AQ932" s="526"/>
      <c r="AR932" s="529"/>
      <c r="AS932" s="530"/>
      <c r="AT932" s="543"/>
      <c r="AU932" s="544"/>
      <c r="AV932" s="547"/>
      <c r="AW932" s="548"/>
      <c r="AX932" s="529"/>
      <c r="AY932" s="530"/>
      <c r="AZ932" s="521"/>
      <c r="BA932" s="522"/>
      <c r="BB932" s="525"/>
      <c r="BC932" s="526"/>
      <c r="BD932" s="529"/>
      <c r="BE932" s="530"/>
      <c r="BF932" s="543"/>
      <c r="BG932" s="544"/>
      <c r="BH932" s="547"/>
      <c r="BI932" s="548"/>
      <c r="BJ932" s="529"/>
      <c r="BK932" s="530"/>
      <c r="BL932" s="552"/>
      <c r="BM932" s="553"/>
      <c r="BN932" s="554"/>
      <c r="BO932" s="500"/>
      <c r="BP932" s="502"/>
      <c r="BQ932" s="54"/>
      <c r="BR932" s="54"/>
      <c r="BS932" s="54"/>
    </row>
    <row r="933" spans="1:71" ht="21.75" customHeight="1" x14ac:dyDescent="0.2">
      <c r="A933" s="54"/>
      <c r="B933" s="505" t="str">
        <f>IF(ROSTER!B48="","",ROSTER!B48)</f>
        <v/>
      </c>
      <c r="C933" s="507" t="str">
        <f>IF(ROSTER!C$48="","",ROSTER!C$48)</f>
        <v/>
      </c>
      <c r="D933" s="508"/>
      <c r="E933" s="509"/>
      <c r="F933" s="511">
        <f t="shared" ref="F933" si="817">IF(E933="y",1,IF(E933="S",1,0))</f>
        <v>0</v>
      </c>
      <c r="G933" s="513">
        <f t="shared" ref="G933" si="818">IF(E933="S",1,0)</f>
        <v>0</v>
      </c>
      <c r="H933" s="515"/>
      <c r="I933" s="516"/>
      <c r="J933" s="519"/>
      <c r="K933" s="520"/>
      <c r="L933" s="523"/>
      <c r="M933" s="524"/>
      <c r="N933" s="537">
        <f t="shared" ref="N933" si="819">L933+J933</f>
        <v>0</v>
      </c>
      <c r="O933" s="538"/>
      <c r="P933" s="519"/>
      <c r="Q933" s="520"/>
      <c r="R933" s="523"/>
      <c r="S933" s="524"/>
      <c r="T933" s="527">
        <f t="shared" ref="T933" si="820">R933-P933</f>
        <v>0</v>
      </c>
      <c r="U933" s="528"/>
      <c r="V933" s="531"/>
      <c r="W933" s="516"/>
      <c r="X933" s="519"/>
      <c r="Y933" s="516"/>
      <c r="Z933" s="519"/>
      <c r="AA933" s="516"/>
      <c r="AB933" s="519"/>
      <c r="AC933" s="520"/>
      <c r="AD933" s="523"/>
      <c r="AE933" s="524"/>
      <c r="AF933" s="533"/>
      <c r="AG933" s="534"/>
      <c r="AH933" s="519"/>
      <c r="AI933" s="520"/>
      <c r="AJ933" s="523"/>
      <c r="AK933" s="524"/>
      <c r="AL933" s="527">
        <f t="shared" ref="AL933" si="821">IF(AH933=0,0,(AJ933/AH933)*100)</f>
        <v>0</v>
      </c>
      <c r="AM933" s="528"/>
      <c r="AN933" s="519"/>
      <c r="AO933" s="520"/>
      <c r="AP933" s="523"/>
      <c r="AQ933" s="524"/>
      <c r="AR933" s="527">
        <f t="shared" ref="AR933" si="822">IF(AN933=0,0,(AP933/AN933)*100)</f>
        <v>0</v>
      </c>
      <c r="AS933" s="528"/>
      <c r="AT933" s="541">
        <f t="shared" ref="AT933" si="823">AB933+AH933+AN933</f>
        <v>0</v>
      </c>
      <c r="AU933" s="542"/>
      <c r="AV933" s="545">
        <f t="shared" ref="AV933" si="824">AD933+AJ933+AP933</f>
        <v>0</v>
      </c>
      <c r="AW933" s="546"/>
      <c r="AX933" s="527">
        <f t="shared" ref="AX933" si="825">IF(AT933=0,0,(AV933/AT933)*100)</f>
        <v>0</v>
      </c>
      <c r="AY933" s="528"/>
      <c r="AZ933" s="519"/>
      <c r="BA933" s="520"/>
      <c r="BB933" s="523"/>
      <c r="BC933" s="524"/>
      <c r="BD933" s="527">
        <f t="shared" ref="BD933" si="826">IF(AZ933=0,0,(BB933/AZ933)*100)</f>
        <v>0</v>
      </c>
      <c r="BE933" s="528"/>
      <c r="BF933" s="541">
        <f t="shared" ref="BF933" si="827">AT933+AZ933</f>
        <v>0</v>
      </c>
      <c r="BG933" s="542"/>
      <c r="BH933" s="545">
        <f t="shared" ref="BH933" si="828">AV933+BB933</f>
        <v>0</v>
      </c>
      <c r="BI933" s="546"/>
      <c r="BJ933" s="527">
        <f t="shared" ref="BJ933" si="829">IF(BF933=0,0,(BH933/BF933)*100)</f>
        <v>0</v>
      </c>
      <c r="BK933" s="528"/>
      <c r="BL933" s="549">
        <f t="shared" ref="BL933" si="830">(AD933*2)+(AJ933*2)+(AP933*3)+BB933</f>
        <v>0</v>
      </c>
      <c r="BM933" s="550"/>
      <c r="BN933" s="551"/>
      <c r="BO933" s="499" t="e">
        <f>(BL933*BR$74)+(N933*BR$75)+(X933*BR$76)+(R933*BR$77)+(V933*BR$78)+(Z933*BR$79)</f>
        <v>#REF!</v>
      </c>
      <c r="BP933" s="501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06"/>
      <c r="C934" s="503" t="str">
        <f>IF(ROSTER!D$48="","",ROSTER!D$48)</f>
        <v/>
      </c>
      <c r="D934" s="504"/>
      <c r="E934" s="510"/>
      <c r="F934" s="512"/>
      <c r="G934" s="514"/>
      <c r="H934" s="517"/>
      <c r="I934" s="518"/>
      <c r="J934" s="521"/>
      <c r="K934" s="522"/>
      <c r="L934" s="525"/>
      <c r="M934" s="526"/>
      <c r="N934" s="539" t="s">
        <v>14</v>
      </c>
      <c r="O934" s="540"/>
      <c r="P934" s="521"/>
      <c r="Q934" s="522"/>
      <c r="R934" s="525"/>
      <c r="S934" s="526"/>
      <c r="T934" s="529"/>
      <c r="U934" s="530"/>
      <c r="V934" s="532"/>
      <c r="W934" s="518"/>
      <c r="X934" s="521"/>
      <c r="Y934" s="518"/>
      <c r="Z934" s="521"/>
      <c r="AA934" s="518"/>
      <c r="AB934" s="521"/>
      <c r="AC934" s="522"/>
      <c r="AD934" s="525"/>
      <c r="AE934" s="526"/>
      <c r="AF934" s="535"/>
      <c r="AG934" s="536"/>
      <c r="AH934" s="521"/>
      <c r="AI934" s="522"/>
      <c r="AJ934" s="525"/>
      <c r="AK934" s="526"/>
      <c r="AL934" s="529"/>
      <c r="AM934" s="530"/>
      <c r="AN934" s="521"/>
      <c r="AO934" s="522"/>
      <c r="AP934" s="525"/>
      <c r="AQ934" s="526"/>
      <c r="AR934" s="529"/>
      <c r="AS934" s="530"/>
      <c r="AT934" s="543"/>
      <c r="AU934" s="544"/>
      <c r="AV934" s="547"/>
      <c r="AW934" s="548"/>
      <c r="AX934" s="529"/>
      <c r="AY934" s="530"/>
      <c r="AZ934" s="521"/>
      <c r="BA934" s="522"/>
      <c r="BB934" s="525"/>
      <c r="BC934" s="526"/>
      <c r="BD934" s="529"/>
      <c r="BE934" s="530"/>
      <c r="BF934" s="543"/>
      <c r="BG934" s="544"/>
      <c r="BH934" s="547"/>
      <c r="BI934" s="548"/>
      <c r="BJ934" s="529"/>
      <c r="BK934" s="530"/>
      <c r="BL934" s="552"/>
      <c r="BM934" s="553"/>
      <c r="BN934" s="554"/>
      <c r="BO934" s="500"/>
      <c r="BP934" s="502"/>
      <c r="BQ934" s="54"/>
      <c r="BR934" s="54"/>
      <c r="BS934" s="54"/>
    </row>
    <row r="935" spans="1:71" ht="21.75" customHeight="1" x14ac:dyDescent="0.2">
      <c r="A935" s="54"/>
      <c r="B935" s="505" t="str">
        <f>IF(ROSTER!B50="","",ROSTER!B50)</f>
        <v/>
      </c>
      <c r="C935" s="507" t="str">
        <f>IF(ROSTER!C$50="","",ROSTER!C$50)</f>
        <v/>
      </c>
      <c r="D935" s="508"/>
      <c r="E935" s="509"/>
      <c r="F935" s="511">
        <f t="shared" ref="F935" si="831">IF(E935="y",1,IF(E935="S",1,0))</f>
        <v>0</v>
      </c>
      <c r="G935" s="513">
        <f t="shared" ref="G935" si="832">IF(E935="S",1,0)</f>
        <v>0</v>
      </c>
      <c r="H935" s="515"/>
      <c r="I935" s="516"/>
      <c r="J935" s="519"/>
      <c r="K935" s="520"/>
      <c r="L935" s="523"/>
      <c r="M935" s="524"/>
      <c r="N935" s="537">
        <f t="shared" ref="N935" si="833">L935+J935</f>
        <v>0</v>
      </c>
      <c r="O935" s="538"/>
      <c r="P935" s="519"/>
      <c r="Q935" s="520"/>
      <c r="R935" s="523"/>
      <c r="S935" s="524"/>
      <c r="T935" s="527">
        <f t="shared" ref="T935" si="834">R935-P935</f>
        <v>0</v>
      </c>
      <c r="U935" s="528"/>
      <c r="V935" s="531"/>
      <c r="W935" s="516"/>
      <c r="X935" s="519"/>
      <c r="Y935" s="516"/>
      <c r="Z935" s="519"/>
      <c r="AA935" s="516"/>
      <c r="AB935" s="519"/>
      <c r="AC935" s="520"/>
      <c r="AD935" s="523"/>
      <c r="AE935" s="524"/>
      <c r="AF935" s="533"/>
      <c r="AG935" s="534"/>
      <c r="AH935" s="519"/>
      <c r="AI935" s="520"/>
      <c r="AJ935" s="523"/>
      <c r="AK935" s="524"/>
      <c r="AL935" s="527">
        <f t="shared" ref="AL935" si="835">IF(AH935=0,0,(AJ935/AH935)*100)</f>
        <v>0</v>
      </c>
      <c r="AM935" s="528"/>
      <c r="AN935" s="519"/>
      <c r="AO935" s="520"/>
      <c r="AP935" s="523"/>
      <c r="AQ935" s="524"/>
      <c r="AR935" s="527">
        <f t="shared" ref="AR935" si="836">IF(AN935=0,0,(AP935/AN935)*100)</f>
        <v>0</v>
      </c>
      <c r="AS935" s="528"/>
      <c r="AT935" s="541">
        <f t="shared" ref="AT935" si="837">AB935+AH935+AN935</f>
        <v>0</v>
      </c>
      <c r="AU935" s="542"/>
      <c r="AV935" s="545">
        <f t="shared" ref="AV935" si="838">AD935+AJ935+AP935</f>
        <v>0</v>
      </c>
      <c r="AW935" s="546"/>
      <c r="AX935" s="527">
        <f t="shared" ref="AX935" si="839">IF(AT935=0,0,(AV935/AT935)*100)</f>
        <v>0</v>
      </c>
      <c r="AY935" s="528"/>
      <c r="AZ935" s="519"/>
      <c r="BA935" s="520"/>
      <c r="BB935" s="523"/>
      <c r="BC935" s="524"/>
      <c r="BD935" s="527">
        <f t="shared" ref="BD935" si="840">IF(AZ935=0,0,(BB935/AZ935)*100)</f>
        <v>0</v>
      </c>
      <c r="BE935" s="528"/>
      <c r="BF935" s="541">
        <f t="shared" ref="BF935" si="841">AT935+AZ935</f>
        <v>0</v>
      </c>
      <c r="BG935" s="542"/>
      <c r="BH935" s="545">
        <f t="shared" ref="BH935" si="842">AV935+BB935</f>
        <v>0</v>
      </c>
      <c r="BI935" s="546"/>
      <c r="BJ935" s="527">
        <f t="shared" ref="BJ935" si="843">IF(BF935=0,0,(BH935/BF935)*100)</f>
        <v>0</v>
      </c>
      <c r="BK935" s="528"/>
      <c r="BL935" s="549">
        <f t="shared" ref="BL935" si="844">(AD935*2)+(AJ935*2)+(AP935*3)+BB935</f>
        <v>0</v>
      </c>
      <c r="BM935" s="550"/>
      <c r="BN935" s="551"/>
      <c r="BO935" s="499" t="e">
        <f>(BL935*BR$74)+(N935*BR$75)+(X935*BR$76)+(R935*BR$77)+(V935*BR$78)+(Z935*BR$79)</f>
        <v>#REF!</v>
      </c>
      <c r="BP935" s="501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06"/>
      <c r="C936" s="503" t="str">
        <f>IF(ROSTER!D$50="","",ROSTER!D$50)</f>
        <v/>
      </c>
      <c r="D936" s="504"/>
      <c r="E936" s="510"/>
      <c r="F936" s="512"/>
      <c r="G936" s="514"/>
      <c r="H936" s="517"/>
      <c r="I936" s="518"/>
      <c r="J936" s="521"/>
      <c r="K936" s="522"/>
      <c r="L936" s="525"/>
      <c r="M936" s="526"/>
      <c r="N936" s="539" t="s">
        <v>14</v>
      </c>
      <c r="O936" s="540"/>
      <c r="P936" s="521"/>
      <c r="Q936" s="522"/>
      <c r="R936" s="525"/>
      <c r="S936" s="526"/>
      <c r="T936" s="529"/>
      <c r="U936" s="530"/>
      <c r="V936" s="532"/>
      <c r="W936" s="518"/>
      <c r="X936" s="521"/>
      <c r="Y936" s="518"/>
      <c r="Z936" s="521"/>
      <c r="AA936" s="518"/>
      <c r="AB936" s="521"/>
      <c r="AC936" s="522"/>
      <c r="AD936" s="525"/>
      <c r="AE936" s="526"/>
      <c r="AF936" s="535"/>
      <c r="AG936" s="536"/>
      <c r="AH936" s="521"/>
      <c r="AI936" s="522"/>
      <c r="AJ936" s="525"/>
      <c r="AK936" s="526"/>
      <c r="AL936" s="529"/>
      <c r="AM936" s="530"/>
      <c r="AN936" s="521"/>
      <c r="AO936" s="522"/>
      <c r="AP936" s="525"/>
      <c r="AQ936" s="526"/>
      <c r="AR936" s="529"/>
      <c r="AS936" s="530"/>
      <c r="AT936" s="543"/>
      <c r="AU936" s="544"/>
      <c r="AV936" s="547"/>
      <c r="AW936" s="548"/>
      <c r="AX936" s="529"/>
      <c r="AY936" s="530"/>
      <c r="AZ936" s="521"/>
      <c r="BA936" s="522"/>
      <c r="BB936" s="525"/>
      <c r="BC936" s="526"/>
      <c r="BD936" s="529"/>
      <c r="BE936" s="530"/>
      <c r="BF936" s="543"/>
      <c r="BG936" s="544"/>
      <c r="BH936" s="547"/>
      <c r="BI936" s="548"/>
      <c r="BJ936" s="529"/>
      <c r="BK936" s="530"/>
      <c r="BL936" s="552"/>
      <c r="BM936" s="553"/>
      <c r="BN936" s="554"/>
      <c r="BO936" s="500"/>
      <c r="BP936" s="502"/>
      <c r="BQ936" s="54"/>
      <c r="BR936" s="54"/>
      <c r="BS936" s="54"/>
    </row>
    <row r="937" spans="1:71" s="335" customFormat="1" ht="33.5" customHeight="1" x14ac:dyDescent="0.35">
      <c r="A937" s="333"/>
      <c r="B937" s="631"/>
      <c r="C937" s="627"/>
      <c r="D937" s="627" t="s">
        <v>10</v>
      </c>
      <c r="E937" s="628"/>
      <c r="F937" s="334"/>
      <c r="G937" s="334"/>
      <c r="H937" s="597">
        <f>SUM(H893:I936)</f>
        <v>0</v>
      </c>
      <c r="I937" s="598"/>
      <c r="J937" s="597">
        <f>SUM(J893:K936)</f>
        <v>18</v>
      </c>
      <c r="K937" s="598"/>
      <c r="L937" s="593">
        <f>SUM(L893:M936)</f>
        <v>21</v>
      </c>
      <c r="M937" s="594"/>
      <c r="N937" s="589">
        <f>L937+J937</f>
        <v>39</v>
      </c>
      <c r="O937" s="590"/>
      <c r="P937" s="593">
        <f>SUM(P893:Q936)</f>
        <v>20</v>
      </c>
      <c r="Q937" s="598"/>
      <c r="R937" s="593">
        <f t="shared" ref="R937" si="845">SUM(R893:S936)</f>
        <v>16</v>
      </c>
      <c r="S937" s="594"/>
      <c r="T937" s="593">
        <f t="shared" ref="T937" si="846">SUM(T893:U936)</f>
        <v>-4</v>
      </c>
      <c r="U937" s="590"/>
      <c r="V937" s="594">
        <f t="shared" ref="V937" si="847">SUM(V893:W936)</f>
        <v>1</v>
      </c>
      <c r="W937" s="594"/>
      <c r="X937" s="597">
        <f t="shared" ref="X937" si="848">SUM(X893:Y936)</f>
        <v>22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55</v>
      </c>
      <c r="AI937" s="598"/>
      <c r="AJ937" s="593">
        <f t="shared" ref="AJ937" si="854">SUM(AJ893:AK936)</f>
        <v>28</v>
      </c>
      <c r="AK937" s="594"/>
      <c r="AL937" s="589">
        <f>IF(AH937=0,0,(AJ937/AH937)*100)</f>
        <v>50.909090909090907</v>
      </c>
      <c r="AM937" s="590"/>
      <c r="AN937" s="593">
        <f>SUM(AN893:AO936)</f>
        <v>44</v>
      </c>
      <c r="AO937" s="598"/>
      <c r="AP937" s="593">
        <f>SUM(AP893:AQ936)</f>
        <v>15</v>
      </c>
      <c r="AQ937" s="594"/>
      <c r="AR937" s="589">
        <f>IF(AN937=0,0,(AP937/AN937)*100)</f>
        <v>34.090909090909086</v>
      </c>
      <c r="AS937" s="590"/>
      <c r="AT937" s="597">
        <f>AB937+AH937+AN937</f>
        <v>99</v>
      </c>
      <c r="AU937" s="598"/>
      <c r="AV937" s="593">
        <f>AD937+AJ937+AP937</f>
        <v>43</v>
      </c>
      <c r="AW937" s="601"/>
      <c r="AX937" s="589">
        <f>IF(AT937=0,0,(AV937/AT937)*100)</f>
        <v>43.43434343434344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99</v>
      </c>
      <c r="BG937" s="598"/>
      <c r="BH937" s="593">
        <f>AV937+BB937</f>
        <v>43</v>
      </c>
      <c r="BI937" s="601"/>
      <c r="BJ937" s="589">
        <f>IF(BF937=0,0,(BH937/BF937)*100)</f>
        <v>43.43434343434344</v>
      </c>
      <c r="BK937" s="649"/>
      <c r="BL937" s="643">
        <f>SUM(BL893:BN936)</f>
        <v>101</v>
      </c>
      <c r="BM937" s="644"/>
      <c r="BN937" s="645"/>
      <c r="BO937" s="499" t="e">
        <f>(BL937*BR$74)+(N937*BR$75)+(X937*BR$76)+(R937*BR$77)+(V937*BR$78)+(Z937*BR$79)</f>
        <v>#REF!</v>
      </c>
      <c r="BP937" s="501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32"/>
      <c r="C938" s="629"/>
      <c r="D938" s="629"/>
      <c r="E938" s="630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50"/>
      <c r="BL938" s="646"/>
      <c r="BM938" s="647"/>
      <c r="BN938" s="648"/>
      <c r="BO938" s="500"/>
      <c r="BP938" s="502"/>
      <c r="BQ938" s="333"/>
      <c r="BR938" s="333"/>
      <c r="BS938" s="333"/>
    </row>
    <row r="939" spans="1:71" s="341" customFormat="1" ht="48.25" customHeight="1" thickBot="1" x14ac:dyDescent="0.4">
      <c r="A939" s="337"/>
      <c r="B939" s="637"/>
      <c r="C939" s="587"/>
      <c r="D939" s="587" t="s">
        <v>13</v>
      </c>
      <c r="E939" s="588"/>
      <c r="F939" s="338"/>
      <c r="G939" s="334"/>
      <c r="H939" s="585"/>
      <c r="I939" s="586"/>
      <c r="J939" s="625"/>
      <c r="K939" s="626"/>
      <c r="L939" s="623"/>
      <c r="M939" s="624"/>
      <c r="N939" s="633">
        <f>J939+L939</f>
        <v>0</v>
      </c>
      <c r="O939" s="634"/>
      <c r="P939" s="625"/>
      <c r="Q939" s="626"/>
      <c r="R939" s="623"/>
      <c r="S939" s="626"/>
      <c r="T939" s="589">
        <f>R939-P939</f>
        <v>0</v>
      </c>
      <c r="U939" s="590"/>
      <c r="V939" s="625"/>
      <c r="W939" s="638"/>
      <c r="X939" s="639"/>
      <c r="Y939" s="640"/>
      <c r="Z939" s="625"/>
      <c r="AA939" s="638"/>
      <c r="AB939" s="625"/>
      <c r="AC939" s="626"/>
      <c r="AD939" s="623"/>
      <c r="AE939" s="624"/>
      <c r="AF939" s="635">
        <f>IF(AB939=0,0,(AD939/AB939)*100)</f>
        <v>0</v>
      </c>
      <c r="AG939" s="636"/>
      <c r="AH939" s="625"/>
      <c r="AI939" s="626"/>
      <c r="AJ939" s="623"/>
      <c r="AK939" s="624"/>
      <c r="AL939" s="589">
        <f>IF(AH939=0,0,(AJ939/AH939)*100)</f>
        <v>0</v>
      </c>
      <c r="AM939" s="590"/>
      <c r="AN939" s="625"/>
      <c r="AO939" s="626"/>
      <c r="AP939" s="623"/>
      <c r="AQ939" s="624"/>
      <c r="AR939" s="589">
        <f>IF(AN939=0,0,(AP939/AN939)*100)</f>
        <v>0</v>
      </c>
      <c r="AS939" s="590"/>
      <c r="AT939" s="609">
        <f>AB939+AH939+AN939</f>
        <v>0</v>
      </c>
      <c r="AU939" s="610"/>
      <c r="AV939" s="607">
        <f>AD939+AJ939+AP939</f>
        <v>0</v>
      </c>
      <c r="AW939" s="608"/>
      <c r="AX939" s="589">
        <f>IF(AT939=0,0,(AV939/AT939)*100)</f>
        <v>0</v>
      </c>
      <c r="AY939" s="590"/>
      <c r="AZ939" s="625"/>
      <c r="BA939" s="626"/>
      <c r="BB939" s="623"/>
      <c r="BC939" s="624"/>
      <c r="BD939" s="589">
        <f>IF(AZ939=0,0,(BB939/AZ939)*100)</f>
        <v>0</v>
      </c>
      <c r="BE939" s="590"/>
      <c r="BF939" s="609">
        <f>AT939+AZ939</f>
        <v>0</v>
      </c>
      <c r="BG939" s="610"/>
      <c r="BH939" s="607">
        <f>AV939+BB939</f>
        <v>0</v>
      </c>
      <c r="BI939" s="608"/>
      <c r="BJ939" s="589">
        <f>IF(BF939=0,0,(BH939/BF939)*100)</f>
        <v>0</v>
      </c>
      <c r="BK939" s="590"/>
      <c r="BL939" s="604"/>
      <c r="BM939" s="605"/>
      <c r="BN939" s="606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9" t="s">
        <v>95</v>
      </c>
      <c r="E940" s="620"/>
      <c r="F940" s="344"/>
      <c r="G940" s="344"/>
      <c r="H940" s="343"/>
      <c r="I940" s="343"/>
      <c r="J940" s="616">
        <f>IF((J937+L939)=0,0,J937/(J937+L939)*100)</f>
        <v>100</v>
      </c>
      <c r="K940" s="618"/>
      <c r="L940" s="616">
        <f>IF((L937+J939)=0,0,L937/(L937+J939)*100)</f>
        <v>100</v>
      </c>
      <c r="M940" s="618"/>
      <c r="N940" s="616">
        <f>IF((N937+N939)=0,0,N937/(N937+N939)*100)</f>
        <v>100</v>
      </c>
      <c r="O940" s="617"/>
      <c r="P940" s="611"/>
      <c r="Q940" s="583"/>
      <c r="R940" s="583"/>
      <c r="S940" s="583"/>
      <c r="T940" s="612"/>
      <c r="U940" s="612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14" t="s">
        <v>62</v>
      </c>
      <c r="C942" s="615"/>
      <c r="D942" s="613" t="s">
        <v>54</v>
      </c>
      <c r="E942" s="613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21" t="s">
        <v>117</v>
      </c>
      <c r="BC942" s="622"/>
      <c r="BD942" s="622"/>
      <c r="BE942" s="642"/>
      <c r="BF942" s="574">
        <f>BL937</f>
        <v>101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21" t="s">
        <v>47</v>
      </c>
      <c r="C944" s="622"/>
      <c r="D944" s="613" t="s">
        <v>55</v>
      </c>
      <c r="E944" s="613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21" t="s">
        <v>118</v>
      </c>
      <c r="BC944" s="622"/>
      <c r="BD944" s="622"/>
      <c r="BE944" s="642"/>
      <c r="BF944" s="574">
        <f>BF942-AU942</f>
        <v>101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41" t="s">
        <v>11</v>
      </c>
      <c r="AF949" s="641"/>
      <c r="AG949" s="641"/>
      <c r="AH949" s="641"/>
      <c r="AI949" s="641"/>
      <c r="AJ949" s="641"/>
      <c r="AK949" s="641"/>
      <c r="AL949" s="641"/>
      <c r="AM949" s="641"/>
      <c r="AN949" s="651"/>
      <c r="AO949" s="651"/>
      <c r="AP949" s="651"/>
      <c r="AQ949" s="651"/>
      <c r="AR949" s="651"/>
      <c r="AS949" s="651"/>
      <c r="AT949" s="651"/>
      <c r="AU949" s="651"/>
      <c r="AV949" s="651"/>
      <c r="AW949" s="651"/>
      <c r="AX949" s="651"/>
      <c r="AY949" s="651"/>
      <c r="AZ949" s="651"/>
      <c r="BA949" s="651"/>
      <c r="BB949" s="651"/>
      <c r="BC949" s="651"/>
      <c r="BD949" s="651"/>
      <c r="BE949" s="651"/>
      <c r="BF949" s="651"/>
      <c r="BG949" s="651"/>
      <c r="BH949" s="651"/>
      <c r="BI949" s="651"/>
      <c r="BJ949" s="651"/>
      <c r="BK949" s="651"/>
      <c r="BL949" s="651"/>
      <c r="BM949" s="651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51"/>
      <c r="F951" s="651"/>
      <c r="G951" s="651"/>
      <c r="H951" s="651"/>
      <c r="I951" s="651"/>
      <c r="J951" s="651"/>
      <c r="K951" s="651"/>
      <c r="L951" s="651"/>
      <c r="M951" s="651"/>
      <c r="N951" s="651"/>
      <c r="O951" s="651"/>
      <c r="P951" s="651"/>
      <c r="Q951" s="651"/>
      <c r="R951" s="651"/>
      <c r="S951" s="651"/>
      <c r="T951" s="651"/>
      <c r="U951" s="651"/>
      <c r="V951" s="651"/>
      <c r="W951" s="651"/>
      <c r="X951" s="651"/>
      <c r="Y951" s="651"/>
      <c r="Z951" s="651"/>
      <c r="AA951" s="651"/>
      <c r="AB951" s="651"/>
      <c r="AC951" s="651"/>
      <c r="AD951" s="198"/>
      <c r="AE951" s="239" t="s">
        <v>19</v>
      </c>
      <c r="AF951" s="239"/>
      <c r="AG951" s="239"/>
      <c r="AH951" s="641" t="s">
        <v>19</v>
      </c>
      <c r="AI951" s="641"/>
      <c r="AJ951" s="641"/>
      <c r="AK951" s="641"/>
      <c r="AL951" s="641"/>
      <c r="AM951" s="641"/>
      <c r="AN951" s="651"/>
      <c r="AO951" s="651"/>
      <c r="AP951" s="651"/>
      <c r="AQ951" s="651"/>
      <c r="AR951" s="651"/>
      <c r="AS951" s="651"/>
      <c r="AT951" s="651"/>
      <c r="AU951" s="651"/>
      <c r="AV951" s="651"/>
      <c r="AW951" s="651"/>
      <c r="AX951" s="651"/>
      <c r="AY951" s="651"/>
      <c r="AZ951" s="651"/>
      <c r="BA951" s="641" t="s">
        <v>12</v>
      </c>
      <c r="BB951" s="641"/>
      <c r="BC951" s="641"/>
      <c r="BD951" s="652">
        <v>44483</v>
      </c>
      <c r="BE951" s="652"/>
      <c r="BF951" s="652"/>
      <c r="BG951" s="652"/>
      <c r="BH951" s="652"/>
      <c r="BI951" s="652"/>
      <c r="BJ951" s="652"/>
      <c r="BK951" s="652"/>
      <c r="BL951" s="652"/>
      <c r="BM951" s="652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53" t="s">
        <v>119</v>
      </c>
      <c r="BM954" s="654"/>
      <c r="BN954" s="655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56"/>
      <c r="BM955" s="657"/>
      <c r="BN955" s="658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07" t="str">
        <f>IF(ROSTER!C$8="","",ROSTER!C$8)</f>
        <v>Shaylee</v>
      </c>
      <c r="D956" s="508"/>
      <c r="E956" s="509"/>
      <c r="F956" s="511">
        <f>IF(E956="y",1,IF(E956="S",1,0))</f>
        <v>0</v>
      </c>
      <c r="G956" s="513">
        <f>IF(E956="S",1,0)</f>
        <v>0</v>
      </c>
      <c r="H956" s="515"/>
      <c r="I956" s="516"/>
      <c r="J956" s="519"/>
      <c r="K956" s="520"/>
      <c r="L956" s="523">
        <v>1</v>
      </c>
      <c r="M956" s="524"/>
      <c r="N956" s="537">
        <f>L956+J956</f>
        <v>1</v>
      </c>
      <c r="O956" s="538"/>
      <c r="P956" s="519"/>
      <c r="Q956" s="520"/>
      <c r="R956" s="523">
        <v>1</v>
      </c>
      <c r="S956" s="524"/>
      <c r="T956" s="527">
        <f>R956-P956</f>
        <v>1</v>
      </c>
      <c r="U956" s="528"/>
      <c r="V956" s="531"/>
      <c r="W956" s="516"/>
      <c r="X956" s="519">
        <v>2</v>
      </c>
      <c r="Y956" s="516"/>
      <c r="Z956" s="519"/>
      <c r="AA956" s="516"/>
      <c r="AB956" s="519"/>
      <c r="AC956" s="520"/>
      <c r="AD956" s="523"/>
      <c r="AE956" s="524"/>
      <c r="AF956" s="533">
        <f>IF(AB956=0,0,(AD956/AB956)*100)</f>
        <v>0</v>
      </c>
      <c r="AG956" s="534"/>
      <c r="AH956" s="519">
        <v>6</v>
      </c>
      <c r="AI956" s="520"/>
      <c r="AJ956" s="523">
        <v>5</v>
      </c>
      <c r="AK956" s="524"/>
      <c r="AL956" s="527">
        <f>IF(AH956=0,0,(AJ956/AH956)*100)</f>
        <v>83.333333333333343</v>
      </c>
      <c r="AM956" s="528"/>
      <c r="AN956" s="519">
        <v>2</v>
      </c>
      <c r="AO956" s="520"/>
      <c r="AP956" s="523">
        <v>1</v>
      </c>
      <c r="AQ956" s="524"/>
      <c r="AR956" s="527">
        <f>IF(AN956=0,0,(AP956/AN956)*100)</f>
        <v>50</v>
      </c>
      <c r="AS956" s="528"/>
      <c r="AT956" s="541">
        <f>AB956+AH956+AN956</f>
        <v>8</v>
      </c>
      <c r="AU956" s="542"/>
      <c r="AV956" s="545">
        <f>AD956+AJ956+AP956</f>
        <v>6</v>
      </c>
      <c r="AW956" s="546"/>
      <c r="AX956" s="527">
        <f>IF(AT956=0,0,(AV956/AT956)*100)</f>
        <v>75</v>
      </c>
      <c r="AY956" s="528"/>
      <c r="AZ956" s="519"/>
      <c r="BA956" s="520"/>
      <c r="BB956" s="523"/>
      <c r="BC956" s="524"/>
      <c r="BD956" s="527">
        <f>IF(AZ956=0,0,(BB956/AZ956)*100)</f>
        <v>0</v>
      </c>
      <c r="BE956" s="528"/>
      <c r="BF956" s="541">
        <f>AT956+AZ956</f>
        <v>8</v>
      </c>
      <c r="BG956" s="542"/>
      <c r="BH956" s="545">
        <f>AV956+BB956</f>
        <v>6</v>
      </c>
      <c r="BI956" s="546"/>
      <c r="BJ956" s="527">
        <f>IF(BF956=0,0,(BH956/BF956)*100)</f>
        <v>75</v>
      </c>
      <c r="BK956" s="528"/>
      <c r="BL956" s="549">
        <f>(AD956*2)+(AJ956*2)+(AP956*3)+BB956</f>
        <v>13</v>
      </c>
      <c r="BM956" s="550"/>
      <c r="BN956" s="551"/>
      <c r="BO956" s="501" t="e">
        <f>(BL956*BR$956)+(N956*BR$957)+(X956*BR$958)+(R956*BR$959)+(V956*BR$960)+(Z956*BR$961)</f>
        <v>#REF!</v>
      </c>
      <c r="BP956" s="501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03" t="str">
        <f>IF(ROSTER!D$8="","",ROSTER!D$8)</f>
        <v>Gonzales</v>
      </c>
      <c r="D957" s="504"/>
      <c r="E957" s="510"/>
      <c r="F957" s="512"/>
      <c r="G957" s="514"/>
      <c r="H957" s="517"/>
      <c r="I957" s="518"/>
      <c r="J957" s="521"/>
      <c r="K957" s="522"/>
      <c r="L957" s="525"/>
      <c r="M957" s="526"/>
      <c r="N957" s="539" t="s">
        <v>14</v>
      </c>
      <c r="O957" s="540"/>
      <c r="P957" s="521"/>
      <c r="Q957" s="522"/>
      <c r="R957" s="525"/>
      <c r="S957" s="526"/>
      <c r="T957" s="529"/>
      <c r="U957" s="530"/>
      <c r="V957" s="532"/>
      <c r="W957" s="518"/>
      <c r="X957" s="521"/>
      <c r="Y957" s="518"/>
      <c r="Z957" s="521"/>
      <c r="AA957" s="518"/>
      <c r="AB957" s="521"/>
      <c r="AC957" s="522"/>
      <c r="AD957" s="525"/>
      <c r="AE957" s="526"/>
      <c r="AF957" s="535"/>
      <c r="AG957" s="536"/>
      <c r="AH957" s="521"/>
      <c r="AI957" s="522"/>
      <c r="AJ957" s="525"/>
      <c r="AK957" s="526"/>
      <c r="AL957" s="529"/>
      <c r="AM957" s="530"/>
      <c r="AN957" s="521"/>
      <c r="AO957" s="522"/>
      <c r="AP957" s="525"/>
      <c r="AQ957" s="526"/>
      <c r="AR957" s="529"/>
      <c r="AS957" s="530"/>
      <c r="AT957" s="543"/>
      <c r="AU957" s="544"/>
      <c r="AV957" s="547"/>
      <c r="AW957" s="548"/>
      <c r="AX957" s="529"/>
      <c r="AY957" s="530"/>
      <c r="AZ957" s="521"/>
      <c r="BA957" s="522"/>
      <c r="BB957" s="525"/>
      <c r="BC957" s="526"/>
      <c r="BD957" s="529"/>
      <c r="BE957" s="530"/>
      <c r="BF957" s="543"/>
      <c r="BG957" s="544"/>
      <c r="BH957" s="547"/>
      <c r="BI957" s="548"/>
      <c r="BJ957" s="529"/>
      <c r="BK957" s="530"/>
      <c r="BL957" s="552"/>
      <c r="BM957" s="553"/>
      <c r="BN957" s="554"/>
      <c r="BO957" s="502"/>
      <c r="BP957" s="502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07" t="str">
        <f>IF(ROSTER!C$10="","",ROSTER!C$10)</f>
        <v>Nani</v>
      </c>
      <c r="D958" s="508"/>
      <c r="E958" s="509"/>
      <c r="F958" s="511">
        <f>IF(E958="y",1,IF(E958="S",1,0))</f>
        <v>0</v>
      </c>
      <c r="G958" s="513">
        <f>IF(E958="S",1,0)</f>
        <v>0</v>
      </c>
      <c r="H958" s="515"/>
      <c r="I958" s="516"/>
      <c r="J958" s="519">
        <v>4</v>
      </c>
      <c r="K958" s="520"/>
      <c r="L958" s="523"/>
      <c r="M958" s="524"/>
      <c r="N958" s="537">
        <f>L958+J958</f>
        <v>4</v>
      </c>
      <c r="O958" s="538"/>
      <c r="P958" s="519"/>
      <c r="Q958" s="520"/>
      <c r="R958" s="523">
        <v>1</v>
      </c>
      <c r="S958" s="524"/>
      <c r="T958" s="527">
        <f t="shared" ref="T958" si="855">R958-P958</f>
        <v>1</v>
      </c>
      <c r="U958" s="528"/>
      <c r="V958" s="531"/>
      <c r="W958" s="516"/>
      <c r="X958" s="519"/>
      <c r="Y958" s="516"/>
      <c r="Z958" s="519"/>
      <c r="AA958" s="516"/>
      <c r="AB958" s="519"/>
      <c r="AC958" s="520"/>
      <c r="AD958" s="523"/>
      <c r="AE958" s="524"/>
      <c r="AF958" s="533">
        <f>IF(AB958=0,0,(AD958/AB958)*100)</f>
        <v>0</v>
      </c>
      <c r="AG958" s="534"/>
      <c r="AH958" s="519">
        <v>2</v>
      </c>
      <c r="AI958" s="520"/>
      <c r="AJ958" s="523">
        <v>0</v>
      </c>
      <c r="AK958" s="524"/>
      <c r="AL958" s="527">
        <f>IF(AH958=0,0,(AJ958/AH958)*100)</f>
        <v>0</v>
      </c>
      <c r="AM958" s="528"/>
      <c r="AN958" s="519">
        <v>1</v>
      </c>
      <c r="AO958" s="520"/>
      <c r="AP958" s="523">
        <v>0</v>
      </c>
      <c r="AQ958" s="524"/>
      <c r="AR958" s="527">
        <f>IF(AN958=0,0,(AP958/AN958)*100)</f>
        <v>0</v>
      </c>
      <c r="AS958" s="528"/>
      <c r="AT958" s="541">
        <f>AB958+AH958+AN958</f>
        <v>3</v>
      </c>
      <c r="AU958" s="542"/>
      <c r="AV958" s="545">
        <f>AD958+AJ958+AP958</f>
        <v>0</v>
      </c>
      <c r="AW958" s="546"/>
      <c r="AX958" s="527">
        <f>IF(AT958=0,0,(AV958/AT958)*100)</f>
        <v>0</v>
      </c>
      <c r="AY958" s="528"/>
      <c r="AZ958" s="519"/>
      <c r="BA958" s="520"/>
      <c r="BB958" s="523"/>
      <c r="BC958" s="524"/>
      <c r="BD958" s="527">
        <f>IF(AZ958=0,0,(BB958/AZ958)*100)</f>
        <v>0</v>
      </c>
      <c r="BE958" s="528"/>
      <c r="BF958" s="541">
        <f>AT958+AZ958</f>
        <v>3</v>
      </c>
      <c r="BG958" s="542"/>
      <c r="BH958" s="545">
        <f>AV958+BB958</f>
        <v>0</v>
      </c>
      <c r="BI958" s="546"/>
      <c r="BJ958" s="527">
        <f>IF(BF958=0,0,(BH958/BF958)*100)</f>
        <v>0</v>
      </c>
      <c r="BK958" s="528"/>
      <c r="BL958" s="549">
        <f>(AD958*2)+(AJ958*2)+(AP958*3)+BB958</f>
        <v>0</v>
      </c>
      <c r="BM958" s="550"/>
      <c r="BN958" s="551"/>
      <c r="BO958" s="501" t="e">
        <f>(BL958*BR$956)+(N958*BR$957)+(X958*BR$958)+(R958*BR$959)+(V958*BR$960)+(Z958*BR$961)</f>
        <v>#REF!</v>
      </c>
      <c r="BP958" s="501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03" t="str">
        <f>IF(ROSTER!D$10="","",ROSTER!D$10)</f>
        <v>Falatea</v>
      </c>
      <c r="D959" s="504"/>
      <c r="E959" s="510"/>
      <c r="F959" s="512"/>
      <c r="G959" s="514"/>
      <c r="H959" s="517"/>
      <c r="I959" s="518"/>
      <c r="J959" s="521"/>
      <c r="K959" s="522"/>
      <c r="L959" s="525"/>
      <c r="M959" s="526"/>
      <c r="N959" s="539" t="s">
        <v>14</v>
      </c>
      <c r="O959" s="540"/>
      <c r="P959" s="521"/>
      <c r="Q959" s="522"/>
      <c r="R959" s="525"/>
      <c r="S959" s="526"/>
      <c r="T959" s="529"/>
      <c r="U959" s="530"/>
      <c r="V959" s="532"/>
      <c r="W959" s="518"/>
      <c r="X959" s="521"/>
      <c r="Y959" s="518"/>
      <c r="Z959" s="521"/>
      <c r="AA959" s="518"/>
      <c r="AB959" s="521"/>
      <c r="AC959" s="522"/>
      <c r="AD959" s="525"/>
      <c r="AE959" s="526"/>
      <c r="AF959" s="535"/>
      <c r="AG959" s="536"/>
      <c r="AH959" s="521"/>
      <c r="AI959" s="522"/>
      <c r="AJ959" s="525"/>
      <c r="AK959" s="526"/>
      <c r="AL959" s="529"/>
      <c r="AM959" s="530"/>
      <c r="AN959" s="521"/>
      <c r="AO959" s="522"/>
      <c r="AP959" s="525"/>
      <c r="AQ959" s="526"/>
      <c r="AR959" s="529"/>
      <c r="AS959" s="530"/>
      <c r="AT959" s="543"/>
      <c r="AU959" s="544"/>
      <c r="AV959" s="547"/>
      <c r="AW959" s="548"/>
      <c r="AX959" s="529"/>
      <c r="AY959" s="530"/>
      <c r="AZ959" s="521"/>
      <c r="BA959" s="522"/>
      <c r="BB959" s="525"/>
      <c r="BC959" s="526"/>
      <c r="BD959" s="529"/>
      <c r="BE959" s="530"/>
      <c r="BF959" s="543"/>
      <c r="BG959" s="544"/>
      <c r="BH959" s="547"/>
      <c r="BI959" s="548"/>
      <c r="BJ959" s="529"/>
      <c r="BK959" s="530"/>
      <c r="BL959" s="552"/>
      <c r="BM959" s="553"/>
      <c r="BN959" s="554"/>
      <c r="BO959" s="502"/>
      <c r="BP959" s="502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05" t="str">
        <f>IF(ROSTER!B12="","",ROSTER!B12)</f>
        <v>20</v>
      </c>
      <c r="C960" s="507" t="str">
        <f>IF(ROSTER!C$12="","",ROSTER!C$12)</f>
        <v>Devry</v>
      </c>
      <c r="D960" s="508"/>
      <c r="E960" s="509"/>
      <c r="F960" s="511">
        <f>IF(E960="y",1,IF(E960="S",1,0))</f>
        <v>0</v>
      </c>
      <c r="G960" s="513">
        <f>IF(E960="S",1,0)</f>
        <v>0</v>
      </c>
      <c r="H960" s="515"/>
      <c r="I960" s="516"/>
      <c r="J960" s="519">
        <v>1</v>
      </c>
      <c r="K960" s="520"/>
      <c r="L960" s="523"/>
      <c r="M960" s="524"/>
      <c r="N960" s="537">
        <f>L960+J960</f>
        <v>1</v>
      </c>
      <c r="O960" s="538"/>
      <c r="P960" s="519">
        <v>1</v>
      </c>
      <c r="Q960" s="520"/>
      <c r="R960" s="523"/>
      <c r="S960" s="524"/>
      <c r="T960" s="527">
        <f t="shared" ref="T960" si="856">R960-P960</f>
        <v>-1</v>
      </c>
      <c r="U960" s="528"/>
      <c r="V960" s="531"/>
      <c r="W960" s="516"/>
      <c r="X960" s="519"/>
      <c r="Y960" s="516"/>
      <c r="Z960" s="519"/>
      <c r="AA960" s="516"/>
      <c r="AB960" s="519"/>
      <c r="AC960" s="520"/>
      <c r="AD960" s="523"/>
      <c r="AE960" s="524"/>
      <c r="AF960" s="533">
        <f>IF(AB960=0,0,(AD960/AB960)*100)</f>
        <v>0</v>
      </c>
      <c r="AG960" s="534"/>
      <c r="AH960" s="519"/>
      <c r="AI960" s="520"/>
      <c r="AJ960" s="523"/>
      <c r="AK960" s="524"/>
      <c r="AL960" s="527">
        <f>IF(AH960=0,0,(AJ960/AH960)*100)</f>
        <v>0</v>
      </c>
      <c r="AM960" s="528"/>
      <c r="AN960" s="519"/>
      <c r="AO960" s="520"/>
      <c r="AP960" s="523"/>
      <c r="AQ960" s="524"/>
      <c r="AR960" s="527">
        <f>IF(AN960=0,0,(AP960/AN960)*100)</f>
        <v>0</v>
      </c>
      <c r="AS960" s="528"/>
      <c r="AT960" s="541">
        <f>AB960+AH960+AN960</f>
        <v>0</v>
      </c>
      <c r="AU960" s="542"/>
      <c r="AV960" s="545">
        <f>AD960+AJ960+AP960</f>
        <v>0</v>
      </c>
      <c r="AW960" s="546"/>
      <c r="AX960" s="527">
        <f>IF(AT960=0,0,(AV960/AT960)*100)</f>
        <v>0</v>
      </c>
      <c r="AY960" s="528"/>
      <c r="AZ960" s="519"/>
      <c r="BA960" s="520"/>
      <c r="BB960" s="523"/>
      <c r="BC960" s="524"/>
      <c r="BD960" s="527">
        <f>IF(AZ960=0,0,(BB960/AZ960)*100)</f>
        <v>0</v>
      </c>
      <c r="BE960" s="528"/>
      <c r="BF960" s="541">
        <f>AT960+AZ960</f>
        <v>0</v>
      </c>
      <c r="BG960" s="542"/>
      <c r="BH960" s="545">
        <f>AV960+BB960</f>
        <v>0</v>
      </c>
      <c r="BI960" s="546"/>
      <c r="BJ960" s="527">
        <f>IF(BF960=0,0,(BH960/BF960)*100)</f>
        <v>0</v>
      </c>
      <c r="BK960" s="528"/>
      <c r="BL960" s="549">
        <f>(AD960*2)+(AJ960*2)+(AP960*3)+BB960</f>
        <v>0</v>
      </c>
      <c r="BM960" s="550"/>
      <c r="BN960" s="551"/>
      <c r="BO960" s="501" t="e">
        <f>(BL960*BR$956)+(N960*BR$957)+(X960*BR$958)+(R960*BR$959)+(V960*BR$960)+(Z960*BR$961)</f>
        <v>#REF!</v>
      </c>
      <c r="BP960" s="501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06"/>
      <c r="C961" s="503" t="str">
        <f>IF(ROSTER!D$12="","",ROSTER!D$12)</f>
        <v>Millett</v>
      </c>
      <c r="D961" s="504"/>
      <c r="E961" s="510"/>
      <c r="F961" s="512"/>
      <c r="G961" s="514"/>
      <c r="H961" s="517"/>
      <c r="I961" s="518"/>
      <c r="J961" s="521"/>
      <c r="K961" s="522"/>
      <c r="L961" s="525"/>
      <c r="M961" s="526"/>
      <c r="N961" s="539" t="s">
        <v>14</v>
      </c>
      <c r="O961" s="540"/>
      <c r="P961" s="521"/>
      <c r="Q961" s="522"/>
      <c r="R961" s="525"/>
      <c r="S961" s="526"/>
      <c r="T961" s="529"/>
      <c r="U961" s="530"/>
      <c r="V961" s="532"/>
      <c r="W961" s="518"/>
      <c r="X961" s="521"/>
      <c r="Y961" s="518"/>
      <c r="Z961" s="521"/>
      <c r="AA961" s="518"/>
      <c r="AB961" s="521"/>
      <c r="AC961" s="522"/>
      <c r="AD961" s="525"/>
      <c r="AE961" s="526"/>
      <c r="AF961" s="535"/>
      <c r="AG961" s="536"/>
      <c r="AH961" s="521"/>
      <c r="AI961" s="522"/>
      <c r="AJ961" s="525"/>
      <c r="AK961" s="526"/>
      <c r="AL961" s="529"/>
      <c r="AM961" s="530"/>
      <c r="AN961" s="521"/>
      <c r="AO961" s="522"/>
      <c r="AP961" s="525"/>
      <c r="AQ961" s="526"/>
      <c r="AR961" s="529"/>
      <c r="AS961" s="530"/>
      <c r="AT961" s="543"/>
      <c r="AU961" s="544"/>
      <c r="AV961" s="547"/>
      <c r="AW961" s="548"/>
      <c r="AX961" s="529"/>
      <c r="AY961" s="530"/>
      <c r="AZ961" s="521"/>
      <c r="BA961" s="522"/>
      <c r="BB961" s="525"/>
      <c r="BC961" s="526"/>
      <c r="BD961" s="529"/>
      <c r="BE961" s="530"/>
      <c r="BF961" s="543"/>
      <c r="BG961" s="544"/>
      <c r="BH961" s="547"/>
      <c r="BI961" s="548"/>
      <c r="BJ961" s="529"/>
      <c r="BK961" s="530"/>
      <c r="BL961" s="552"/>
      <c r="BM961" s="553"/>
      <c r="BN961" s="554"/>
      <c r="BO961" s="502"/>
      <c r="BP961" s="502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05" t="str">
        <f>IF(ROSTER!B14="","",ROSTER!B14)</f>
        <v>5</v>
      </c>
      <c r="C962" s="507" t="str">
        <f>IF(ROSTER!C$14="","",ROSTER!C$14)</f>
        <v>Maria</v>
      </c>
      <c r="D962" s="508"/>
      <c r="E962" s="509"/>
      <c r="F962" s="511">
        <f>IF(E962="y",1,IF(E962="S",1,0))</f>
        <v>0</v>
      </c>
      <c r="G962" s="513">
        <f>IF(E962="S",1,0)</f>
        <v>0</v>
      </c>
      <c r="H962" s="515"/>
      <c r="I962" s="516"/>
      <c r="J962" s="519">
        <v>2</v>
      </c>
      <c r="K962" s="520"/>
      <c r="L962" s="523"/>
      <c r="M962" s="524"/>
      <c r="N962" s="537">
        <f>L962+J962</f>
        <v>2</v>
      </c>
      <c r="O962" s="538"/>
      <c r="P962" s="519">
        <v>2</v>
      </c>
      <c r="Q962" s="520"/>
      <c r="R962" s="523">
        <v>2</v>
      </c>
      <c r="S962" s="524"/>
      <c r="T962" s="527">
        <f t="shared" ref="T962" si="857">R962-P962</f>
        <v>0</v>
      </c>
      <c r="U962" s="528"/>
      <c r="V962" s="531"/>
      <c r="W962" s="516"/>
      <c r="X962" s="519">
        <v>2</v>
      </c>
      <c r="Y962" s="516"/>
      <c r="Z962" s="519"/>
      <c r="AA962" s="516"/>
      <c r="AB962" s="519"/>
      <c r="AC962" s="520"/>
      <c r="AD962" s="523"/>
      <c r="AE962" s="524"/>
      <c r="AF962" s="533">
        <f>IF(AB962=0,0,(AD962/AB962)*100)</f>
        <v>0</v>
      </c>
      <c r="AG962" s="534"/>
      <c r="AH962" s="519">
        <v>3</v>
      </c>
      <c r="AI962" s="520"/>
      <c r="AJ962" s="523">
        <v>2</v>
      </c>
      <c r="AK962" s="524"/>
      <c r="AL962" s="527">
        <f>IF(AH962=0,0,(AJ962/AH962)*100)</f>
        <v>66.666666666666657</v>
      </c>
      <c r="AM962" s="528"/>
      <c r="AN962" s="519">
        <v>1</v>
      </c>
      <c r="AO962" s="520"/>
      <c r="AP962" s="523">
        <v>1</v>
      </c>
      <c r="AQ962" s="524"/>
      <c r="AR962" s="527">
        <f>IF(AN962=0,0,(AP962/AN962)*100)</f>
        <v>100</v>
      </c>
      <c r="AS962" s="528"/>
      <c r="AT962" s="541">
        <f>AB962+AH962+AN962</f>
        <v>4</v>
      </c>
      <c r="AU962" s="542"/>
      <c r="AV962" s="545">
        <f>AD962+AJ962+AP962</f>
        <v>3</v>
      </c>
      <c r="AW962" s="546"/>
      <c r="AX962" s="527">
        <f>IF(AT962=0,0,(AV962/AT962)*100)</f>
        <v>75</v>
      </c>
      <c r="AY962" s="528"/>
      <c r="AZ962" s="519"/>
      <c r="BA962" s="520"/>
      <c r="BB962" s="523"/>
      <c r="BC962" s="524"/>
      <c r="BD962" s="527">
        <f>IF(AZ962=0,0,(BB962/AZ962)*100)</f>
        <v>0</v>
      </c>
      <c r="BE962" s="528"/>
      <c r="BF962" s="541">
        <f>AT962+AZ962</f>
        <v>4</v>
      </c>
      <c r="BG962" s="542"/>
      <c r="BH962" s="545">
        <f>AV962+BB962</f>
        <v>3</v>
      </c>
      <c r="BI962" s="546"/>
      <c r="BJ962" s="527">
        <f>IF(BF962=0,0,(BH962/BF962)*100)</f>
        <v>75</v>
      </c>
      <c r="BK962" s="528"/>
      <c r="BL962" s="549">
        <f>(AD962*2)+(AJ962*2)+(AP962*3)+BB962</f>
        <v>7</v>
      </c>
      <c r="BM962" s="550"/>
      <c r="BN962" s="551"/>
      <c r="BO962" s="501" t="e">
        <f>(BL962*BR$956)+(N962*BR$957)+(X962*BR$958)+(R962*BR$959)+(V962*BR$960)+(Z962*BR$961)</f>
        <v>#REF!</v>
      </c>
      <c r="BP962" s="501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06"/>
      <c r="C963" s="503" t="str">
        <f>IF(ROSTER!D$14="","",ROSTER!D$14)</f>
        <v>Albiero</v>
      </c>
      <c r="D963" s="504"/>
      <c r="E963" s="510"/>
      <c r="F963" s="512"/>
      <c r="G963" s="514"/>
      <c r="H963" s="517"/>
      <c r="I963" s="518"/>
      <c r="J963" s="521"/>
      <c r="K963" s="522"/>
      <c r="L963" s="525"/>
      <c r="M963" s="526"/>
      <c r="N963" s="539" t="s">
        <v>14</v>
      </c>
      <c r="O963" s="540"/>
      <c r="P963" s="521"/>
      <c r="Q963" s="522"/>
      <c r="R963" s="525"/>
      <c r="S963" s="526"/>
      <c r="T963" s="529"/>
      <c r="U963" s="530"/>
      <c r="V963" s="532"/>
      <c r="W963" s="518"/>
      <c r="X963" s="521"/>
      <c r="Y963" s="518"/>
      <c r="Z963" s="521"/>
      <c r="AA963" s="518"/>
      <c r="AB963" s="521"/>
      <c r="AC963" s="522"/>
      <c r="AD963" s="525"/>
      <c r="AE963" s="526"/>
      <c r="AF963" s="535"/>
      <c r="AG963" s="536"/>
      <c r="AH963" s="521"/>
      <c r="AI963" s="522"/>
      <c r="AJ963" s="525"/>
      <c r="AK963" s="526"/>
      <c r="AL963" s="529"/>
      <c r="AM963" s="530"/>
      <c r="AN963" s="521"/>
      <c r="AO963" s="522"/>
      <c r="AP963" s="525"/>
      <c r="AQ963" s="526"/>
      <c r="AR963" s="529"/>
      <c r="AS963" s="530"/>
      <c r="AT963" s="543"/>
      <c r="AU963" s="544"/>
      <c r="AV963" s="547"/>
      <c r="AW963" s="548"/>
      <c r="AX963" s="529"/>
      <c r="AY963" s="530"/>
      <c r="AZ963" s="521"/>
      <c r="BA963" s="522"/>
      <c r="BB963" s="525"/>
      <c r="BC963" s="526"/>
      <c r="BD963" s="529"/>
      <c r="BE963" s="530"/>
      <c r="BF963" s="543"/>
      <c r="BG963" s="544"/>
      <c r="BH963" s="547"/>
      <c r="BI963" s="548"/>
      <c r="BJ963" s="529"/>
      <c r="BK963" s="530"/>
      <c r="BL963" s="552"/>
      <c r="BM963" s="553"/>
      <c r="BN963" s="554"/>
      <c r="BO963" s="502"/>
      <c r="BP963" s="502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05" t="str">
        <f>IF(ROSTER!B16="","",ROSTER!B16)</f>
        <v>10</v>
      </c>
      <c r="C964" s="507" t="str">
        <f>IF(ROSTER!C$16="","",ROSTER!C$16)</f>
        <v>Tegan</v>
      </c>
      <c r="D964" s="508"/>
      <c r="E964" s="509"/>
      <c r="F964" s="511">
        <f>IF(E964="y",1,IF(E964="S",1,0))</f>
        <v>0</v>
      </c>
      <c r="G964" s="513">
        <f>IF(E964="S",1,0)</f>
        <v>0</v>
      </c>
      <c r="H964" s="515"/>
      <c r="I964" s="516"/>
      <c r="J964" s="519">
        <v>2</v>
      </c>
      <c r="K964" s="520"/>
      <c r="L964" s="523"/>
      <c r="M964" s="524"/>
      <c r="N964" s="537">
        <f>L964+J964</f>
        <v>2</v>
      </c>
      <c r="O964" s="538"/>
      <c r="P964" s="519"/>
      <c r="Q964" s="520"/>
      <c r="R964" s="523">
        <v>1</v>
      </c>
      <c r="S964" s="524"/>
      <c r="T964" s="527">
        <f t="shared" ref="T964" si="858">R964-P964</f>
        <v>1</v>
      </c>
      <c r="U964" s="528"/>
      <c r="V964" s="531"/>
      <c r="W964" s="516"/>
      <c r="X964" s="519">
        <v>4</v>
      </c>
      <c r="Y964" s="516"/>
      <c r="Z964" s="519"/>
      <c r="AA964" s="516"/>
      <c r="AB964" s="519"/>
      <c r="AC964" s="520"/>
      <c r="AD964" s="523"/>
      <c r="AE964" s="524"/>
      <c r="AF964" s="533">
        <f>IF(AB964=0,0,(AD964/AB964)*100)</f>
        <v>0</v>
      </c>
      <c r="AG964" s="534"/>
      <c r="AH964" s="519">
        <v>2</v>
      </c>
      <c r="AI964" s="520"/>
      <c r="AJ964" s="523">
        <v>2</v>
      </c>
      <c r="AK964" s="524"/>
      <c r="AL964" s="527">
        <f>IF(AH964=0,0,(AJ964/AH964)*100)</f>
        <v>100</v>
      </c>
      <c r="AM964" s="528"/>
      <c r="AN964" s="519">
        <v>1</v>
      </c>
      <c r="AO964" s="520"/>
      <c r="AP964" s="523">
        <v>0</v>
      </c>
      <c r="AQ964" s="524"/>
      <c r="AR964" s="527">
        <f>IF(AN964=0,0,(AP964/AN964)*100)</f>
        <v>0</v>
      </c>
      <c r="AS964" s="528"/>
      <c r="AT964" s="541">
        <f>AB964+AH964+AN964</f>
        <v>3</v>
      </c>
      <c r="AU964" s="542"/>
      <c r="AV964" s="545">
        <f>AD964+AJ964+AP964</f>
        <v>2</v>
      </c>
      <c r="AW964" s="546"/>
      <c r="AX964" s="527">
        <f>IF(AT964=0,0,(AV964/AT964)*100)</f>
        <v>66.666666666666657</v>
      </c>
      <c r="AY964" s="528"/>
      <c r="AZ964" s="519"/>
      <c r="BA964" s="520"/>
      <c r="BB964" s="523"/>
      <c r="BC964" s="524"/>
      <c r="BD964" s="527">
        <f>IF(AZ964=0,0,(BB964/AZ964)*100)</f>
        <v>0</v>
      </c>
      <c r="BE964" s="528"/>
      <c r="BF964" s="541">
        <f>AT964+AZ964</f>
        <v>3</v>
      </c>
      <c r="BG964" s="542"/>
      <c r="BH964" s="545">
        <f>AV964+BB964</f>
        <v>2</v>
      </c>
      <c r="BI964" s="546"/>
      <c r="BJ964" s="527">
        <f>IF(BF964=0,0,(BH964/BF964)*100)</f>
        <v>66.666666666666657</v>
      </c>
      <c r="BK964" s="528"/>
      <c r="BL964" s="549">
        <f>(AD964*2)+(AJ964*2)+(AP964*3)+BB964</f>
        <v>4</v>
      </c>
      <c r="BM964" s="550"/>
      <c r="BN964" s="551"/>
      <c r="BO964" s="501" t="e">
        <f>(BL964*BR$956)+(N964*BR$957)+(X964*BR$958)+(R964*BR$959)+(V964*BR$960)+(Z964*BR$961)</f>
        <v>#REF!</v>
      </c>
      <c r="BP964" s="501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06"/>
      <c r="C965" s="503" t="str">
        <f>IF(ROSTER!D$16="","",ROSTER!D$16)</f>
        <v>Graham</v>
      </c>
      <c r="D965" s="504"/>
      <c r="E965" s="510"/>
      <c r="F965" s="512"/>
      <c r="G965" s="514"/>
      <c r="H965" s="517"/>
      <c r="I965" s="518"/>
      <c r="J965" s="521"/>
      <c r="K965" s="522"/>
      <c r="L965" s="525"/>
      <c r="M965" s="526"/>
      <c r="N965" s="539" t="s">
        <v>14</v>
      </c>
      <c r="O965" s="540"/>
      <c r="P965" s="521"/>
      <c r="Q965" s="522"/>
      <c r="R965" s="525"/>
      <c r="S965" s="526"/>
      <c r="T965" s="529"/>
      <c r="U965" s="530"/>
      <c r="V965" s="532"/>
      <c r="W965" s="518"/>
      <c r="X965" s="521"/>
      <c r="Y965" s="518"/>
      <c r="Z965" s="521"/>
      <c r="AA965" s="518"/>
      <c r="AB965" s="521"/>
      <c r="AC965" s="522"/>
      <c r="AD965" s="525"/>
      <c r="AE965" s="526"/>
      <c r="AF965" s="535"/>
      <c r="AG965" s="536"/>
      <c r="AH965" s="521"/>
      <c r="AI965" s="522"/>
      <c r="AJ965" s="525"/>
      <c r="AK965" s="526"/>
      <c r="AL965" s="529"/>
      <c r="AM965" s="530"/>
      <c r="AN965" s="521"/>
      <c r="AO965" s="522"/>
      <c r="AP965" s="525"/>
      <c r="AQ965" s="526"/>
      <c r="AR965" s="529"/>
      <c r="AS965" s="530"/>
      <c r="AT965" s="543"/>
      <c r="AU965" s="544"/>
      <c r="AV965" s="547"/>
      <c r="AW965" s="548"/>
      <c r="AX965" s="529"/>
      <c r="AY965" s="530"/>
      <c r="AZ965" s="521"/>
      <c r="BA965" s="522"/>
      <c r="BB965" s="525"/>
      <c r="BC965" s="526"/>
      <c r="BD965" s="529"/>
      <c r="BE965" s="530"/>
      <c r="BF965" s="543"/>
      <c r="BG965" s="544"/>
      <c r="BH965" s="547"/>
      <c r="BI965" s="548"/>
      <c r="BJ965" s="529"/>
      <c r="BK965" s="530"/>
      <c r="BL965" s="552"/>
      <c r="BM965" s="553"/>
      <c r="BN965" s="554"/>
      <c r="BO965" s="502"/>
      <c r="BP965" s="502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05" t="str">
        <f>IF(ROSTER!B18="","",ROSTER!B18)</f>
        <v>11</v>
      </c>
      <c r="C966" s="507" t="str">
        <f>IF(ROSTER!C$18="","",ROSTER!C$18)</f>
        <v>Kaylee</v>
      </c>
      <c r="D966" s="508"/>
      <c r="E966" s="509"/>
      <c r="F966" s="511">
        <f>IF(E966="y",1,IF(E966="S",1,0))</f>
        <v>0</v>
      </c>
      <c r="G966" s="513">
        <f>IF(E966="S",1,0)</f>
        <v>0</v>
      </c>
      <c r="H966" s="515"/>
      <c r="I966" s="516"/>
      <c r="J966" s="519">
        <v>1</v>
      </c>
      <c r="K966" s="520"/>
      <c r="L966" s="523">
        <v>1</v>
      </c>
      <c r="M966" s="524"/>
      <c r="N966" s="537">
        <f>L966+J966</f>
        <v>2</v>
      </c>
      <c r="O966" s="538"/>
      <c r="P966" s="519">
        <v>1</v>
      </c>
      <c r="Q966" s="520"/>
      <c r="R966" s="523"/>
      <c r="S966" s="524"/>
      <c r="T966" s="527">
        <f t="shared" ref="T966" si="859">R966-P966</f>
        <v>-1</v>
      </c>
      <c r="U966" s="528"/>
      <c r="V966" s="531"/>
      <c r="W966" s="516"/>
      <c r="X966" s="519">
        <v>1</v>
      </c>
      <c r="Y966" s="516"/>
      <c r="Z966" s="519"/>
      <c r="AA966" s="516"/>
      <c r="AB966" s="519"/>
      <c r="AC966" s="520"/>
      <c r="AD966" s="523"/>
      <c r="AE966" s="524"/>
      <c r="AF966" s="533">
        <f>IF(AB966=0,0,(AD966/AB966)*100)</f>
        <v>0</v>
      </c>
      <c r="AG966" s="534"/>
      <c r="AH966" s="519">
        <v>1</v>
      </c>
      <c r="AI966" s="520"/>
      <c r="AJ966" s="523">
        <v>0</v>
      </c>
      <c r="AK966" s="524"/>
      <c r="AL966" s="527">
        <f>IF(AH966=0,0,(AJ966/AH966)*100)</f>
        <v>0</v>
      </c>
      <c r="AM966" s="528"/>
      <c r="AN966" s="519">
        <v>2</v>
      </c>
      <c r="AO966" s="520"/>
      <c r="AP966" s="523">
        <v>1</v>
      </c>
      <c r="AQ966" s="524"/>
      <c r="AR966" s="527">
        <f>IF(AN966=0,0,(AP966/AN966)*100)</f>
        <v>50</v>
      </c>
      <c r="AS966" s="528"/>
      <c r="AT966" s="541">
        <f>AB966+AH966+AN966</f>
        <v>3</v>
      </c>
      <c r="AU966" s="542"/>
      <c r="AV966" s="545">
        <f>AD966+AJ966+AP966</f>
        <v>1</v>
      </c>
      <c r="AW966" s="546"/>
      <c r="AX966" s="527">
        <f>IF(AT966=0,0,(AV966/AT966)*100)</f>
        <v>33.333333333333329</v>
      </c>
      <c r="AY966" s="528"/>
      <c r="AZ966" s="519"/>
      <c r="BA966" s="520"/>
      <c r="BB966" s="523"/>
      <c r="BC966" s="524"/>
      <c r="BD966" s="527">
        <f>IF(AZ966=0,0,(BB966/AZ966)*100)</f>
        <v>0</v>
      </c>
      <c r="BE966" s="528"/>
      <c r="BF966" s="541">
        <f>AT966+AZ966</f>
        <v>3</v>
      </c>
      <c r="BG966" s="542"/>
      <c r="BH966" s="545">
        <f>AV966+BB966</f>
        <v>1</v>
      </c>
      <c r="BI966" s="546"/>
      <c r="BJ966" s="527">
        <f>IF(BF966=0,0,(BH966/BF966)*100)</f>
        <v>33.333333333333329</v>
      </c>
      <c r="BK966" s="528"/>
      <c r="BL966" s="549">
        <f>(AD966*2)+(AJ966*2)+(AP966*3)+BB966</f>
        <v>3</v>
      </c>
      <c r="BM966" s="550"/>
      <c r="BN966" s="551"/>
      <c r="BO966" s="501" t="e">
        <f>(BL966*BR$956)+(N966*BR$957)+(X966*BR$958)+(R966*BR$959)+(V966*BR$960)+(Z966*BR$961)</f>
        <v>#REF!</v>
      </c>
      <c r="BP966" s="501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06"/>
      <c r="C967" s="503" t="str">
        <f>IF(ROSTER!D$18="","",ROSTER!D$18)</f>
        <v>Smiler</v>
      </c>
      <c r="D967" s="504"/>
      <c r="E967" s="510"/>
      <c r="F967" s="512"/>
      <c r="G967" s="514"/>
      <c r="H967" s="517"/>
      <c r="I967" s="518"/>
      <c r="J967" s="521"/>
      <c r="K967" s="522"/>
      <c r="L967" s="525"/>
      <c r="M967" s="526"/>
      <c r="N967" s="539"/>
      <c r="O967" s="540"/>
      <c r="P967" s="521"/>
      <c r="Q967" s="522"/>
      <c r="R967" s="525"/>
      <c r="S967" s="526"/>
      <c r="T967" s="529"/>
      <c r="U967" s="530"/>
      <c r="V967" s="532"/>
      <c r="W967" s="518"/>
      <c r="X967" s="521"/>
      <c r="Y967" s="518"/>
      <c r="Z967" s="521"/>
      <c r="AA967" s="518"/>
      <c r="AB967" s="521"/>
      <c r="AC967" s="522"/>
      <c r="AD967" s="525"/>
      <c r="AE967" s="526"/>
      <c r="AF967" s="535"/>
      <c r="AG967" s="536"/>
      <c r="AH967" s="521"/>
      <c r="AI967" s="522"/>
      <c r="AJ967" s="525"/>
      <c r="AK967" s="526"/>
      <c r="AL967" s="529"/>
      <c r="AM967" s="530"/>
      <c r="AN967" s="521"/>
      <c r="AO967" s="522"/>
      <c r="AP967" s="525"/>
      <c r="AQ967" s="526"/>
      <c r="AR967" s="529"/>
      <c r="AS967" s="530"/>
      <c r="AT967" s="543"/>
      <c r="AU967" s="544"/>
      <c r="AV967" s="547"/>
      <c r="AW967" s="548"/>
      <c r="AX967" s="529"/>
      <c r="AY967" s="530"/>
      <c r="AZ967" s="521"/>
      <c r="BA967" s="522"/>
      <c r="BB967" s="525"/>
      <c r="BC967" s="526"/>
      <c r="BD967" s="529"/>
      <c r="BE967" s="530"/>
      <c r="BF967" s="543"/>
      <c r="BG967" s="544"/>
      <c r="BH967" s="547"/>
      <c r="BI967" s="548"/>
      <c r="BJ967" s="529"/>
      <c r="BK967" s="530"/>
      <c r="BL967" s="552"/>
      <c r="BM967" s="553"/>
      <c r="BN967" s="554"/>
      <c r="BO967" s="502"/>
      <c r="BP967" s="502"/>
      <c r="BQ967" s="54"/>
      <c r="BR967" s="54"/>
      <c r="BS967" s="54"/>
    </row>
    <row r="968" spans="1:71" ht="21.75" customHeight="1" x14ac:dyDescent="0.2">
      <c r="A968" s="54"/>
      <c r="B968" s="505" t="str">
        <f>IF(ROSTER!B20="","",ROSTER!B20)</f>
        <v>12</v>
      </c>
      <c r="C968" s="507" t="str">
        <f>IF(ROSTER!C$20="","",ROSTER!C$20)</f>
        <v>Lauren</v>
      </c>
      <c r="D968" s="508"/>
      <c r="E968" s="509"/>
      <c r="F968" s="511">
        <f>IF(E968="y",1,IF(E968="S",1,0))</f>
        <v>0</v>
      </c>
      <c r="G968" s="513">
        <f>IF(E968="S",1,0)</f>
        <v>0</v>
      </c>
      <c r="H968" s="515"/>
      <c r="I968" s="516"/>
      <c r="J968" s="519">
        <v>4</v>
      </c>
      <c r="K968" s="520"/>
      <c r="L968" s="523">
        <v>2</v>
      </c>
      <c r="M968" s="524"/>
      <c r="N968" s="537">
        <f>L968+J968</f>
        <v>6</v>
      </c>
      <c r="O968" s="538"/>
      <c r="P968" s="519">
        <v>2</v>
      </c>
      <c r="Q968" s="520"/>
      <c r="R968" s="523">
        <v>2</v>
      </c>
      <c r="S968" s="524"/>
      <c r="T968" s="527">
        <f t="shared" ref="T968" si="860">R968-P968</f>
        <v>0</v>
      </c>
      <c r="U968" s="528"/>
      <c r="V968" s="531"/>
      <c r="W968" s="516"/>
      <c r="X968" s="519"/>
      <c r="Y968" s="516"/>
      <c r="Z968" s="519"/>
      <c r="AA968" s="516"/>
      <c r="AB968" s="519"/>
      <c r="AC968" s="520"/>
      <c r="AD968" s="523"/>
      <c r="AE968" s="524"/>
      <c r="AF968" s="533">
        <f>IF(AB968=0,0,(AD968/AB968)*100)</f>
        <v>0</v>
      </c>
      <c r="AG968" s="534"/>
      <c r="AH968" s="519">
        <v>8</v>
      </c>
      <c r="AI968" s="520"/>
      <c r="AJ968" s="523">
        <v>7</v>
      </c>
      <c r="AK968" s="524"/>
      <c r="AL968" s="527">
        <f>IF(AH968=0,0,(AJ968/AH968)*100)</f>
        <v>87.5</v>
      </c>
      <c r="AM968" s="528"/>
      <c r="AN968" s="519"/>
      <c r="AO968" s="520"/>
      <c r="AP968" s="523"/>
      <c r="AQ968" s="524"/>
      <c r="AR968" s="527">
        <f>IF(AN968=0,0,(AP968/AN968)*100)</f>
        <v>0</v>
      </c>
      <c r="AS968" s="528"/>
      <c r="AT968" s="541">
        <f>AB968+AH968+AN968</f>
        <v>8</v>
      </c>
      <c r="AU968" s="542"/>
      <c r="AV968" s="545">
        <f>AD968+AJ968+AP968</f>
        <v>7</v>
      </c>
      <c r="AW968" s="546"/>
      <c r="AX968" s="527">
        <f>IF(AT968=0,0,(AV968/AT968)*100)</f>
        <v>87.5</v>
      </c>
      <c r="AY968" s="528"/>
      <c r="AZ968" s="519"/>
      <c r="BA968" s="520"/>
      <c r="BB968" s="523"/>
      <c r="BC968" s="524"/>
      <c r="BD968" s="527">
        <f>IF(AZ968=0,0,(BB968/AZ968)*100)</f>
        <v>0</v>
      </c>
      <c r="BE968" s="528"/>
      <c r="BF968" s="541">
        <f>AT968+AZ968</f>
        <v>8</v>
      </c>
      <c r="BG968" s="542"/>
      <c r="BH968" s="545">
        <f>AV968+BB968</f>
        <v>7</v>
      </c>
      <c r="BI968" s="546"/>
      <c r="BJ968" s="527">
        <f>IF(BF968=0,0,(BH968/BF968)*100)</f>
        <v>87.5</v>
      </c>
      <c r="BK968" s="528"/>
      <c r="BL968" s="549">
        <f>(AD968*2)+(AJ968*2)+(AP968*3)+BB968</f>
        <v>14</v>
      </c>
      <c r="BM968" s="550"/>
      <c r="BN968" s="551"/>
      <c r="BO968" s="501" t="e">
        <f>(BL968*BR$956)+(N968*BR$957)+(X968*BR$958)+(R968*BR$959)+(V968*BR$960)+(Z968*BR$961)</f>
        <v>#REF!</v>
      </c>
      <c r="BP968" s="501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06"/>
      <c r="C969" s="503" t="str">
        <f>IF(ROSTER!D$20="","",ROSTER!D$20)</f>
        <v>Gustin</v>
      </c>
      <c r="D969" s="504"/>
      <c r="E969" s="510"/>
      <c r="F969" s="512"/>
      <c r="G969" s="514"/>
      <c r="H969" s="517"/>
      <c r="I969" s="518"/>
      <c r="J969" s="521"/>
      <c r="K969" s="522"/>
      <c r="L969" s="525"/>
      <c r="M969" s="526"/>
      <c r="N969" s="539" t="s">
        <v>14</v>
      </c>
      <c r="O969" s="540"/>
      <c r="P969" s="521"/>
      <c r="Q969" s="522"/>
      <c r="R969" s="525"/>
      <c r="S969" s="526"/>
      <c r="T969" s="529"/>
      <c r="U969" s="530"/>
      <c r="V969" s="532"/>
      <c r="W969" s="518"/>
      <c r="X969" s="521"/>
      <c r="Y969" s="518"/>
      <c r="Z969" s="521"/>
      <c r="AA969" s="518"/>
      <c r="AB969" s="521"/>
      <c r="AC969" s="522"/>
      <c r="AD969" s="525"/>
      <c r="AE969" s="526"/>
      <c r="AF969" s="535"/>
      <c r="AG969" s="536"/>
      <c r="AH969" s="521"/>
      <c r="AI969" s="522"/>
      <c r="AJ969" s="525"/>
      <c r="AK969" s="526"/>
      <c r="AL969" s="529"/>
      <c r="AM969" s="530"/>
      <c r="AN969" s="521"/>
      <c r="AO969" s="522"/>
      <c r="AP969" s="525"/>
      <c r="AQ969" s="526"/>
      <c r="AR969" s="529"/>
      <c r="AS969" s="530"/>
      <c r="AT969" s="543"/>
      <c r="AU969" s="544"/>
      <c r="AV969" s="547"/>
      <c r="AW969" s="548"/>
      <c r="AX969" s="529"/>
      <c r="AY969" s="530"/>
      <c r="AZ969" s="521"/>
      <c r="BA969" s="522"/>
      <c r="BB969" s="525"/>
      <c r="BC969" s="526"/>
      <c r="BD969" s="529"/>
      <c r="BE969" s="530"/>
      <c r="BF969" s="543"/>
      <c r="BG969" s="544"/>
      <c r="BH969" s="547"/>
      <c r="BI969" s="548"/>
      <c r="BJ969" s="529"/>
      <c r="BK969" s="530"/>
      <c r="BL969" s="552"/>
      <c r="BM969" s="553"/>
      <c r="BN969" s="554"/>
      <c r="BO969" s="502"/>
      <c r="BP969" s="502"/>
      <c r="BQ969" s="54"/>
      <c r="BR969" s="54"/>
      <c r="BS969" s="54"/>
    </row>
    <row r="970" spans="1:71" ht="21.75" customHeight="1" x14ac:dyDescent="0.2">
      <c r="A970" s="54"/>
      <c r="B970" s="505" t="str">
        <f>IF(ROSTER!B22="","",ROSTER!B22)</f>
        <v>13</v>
      </c>
      <c r="C970" s="507" t="str">
        <f>IF(ROSTER!C$22="","",ROSTER!C$22)</f>
        <v>Paisley</v>
      </c>
      <c r="D970" s="508"/>
      <c r="E970" s="509"/>
      <c r="F970" s="511">
        <f>IF(E970="y",1,IF(E970="S",1,0))</f>
        <v>0</v>
      </c>
      <c r="G970" s="513">
        <f>IF(E970="S",1,0)</f>
        <v>0</v>
      </c>
      <c r="H970" s="515"/>
      <c r="I970" s="516"/>
      <c r="J970" s="519">
        <v>2</v>
      </c>
      <c r="K970" s="520"/>
      <c r="L970" s="523">
        <v>2</v>
      </c>
      <c r="M970" s="524"/>
      <c r="N970" s="537">
        <f>L970+J970</f>
        <v>4</v>
      </c>
      <c r="O970" s="538"/>
      <c r="P970" s="519"/>
      <c r="Q970" s="520"/>
      <c r="R970" s="523">
        <v>1</v>
      </c>
      <c r="S970" s="524"/>
      <c r="T970" s="527">
        <f t="shared" ref="T970" si="861">R970-P970</f>
        <v>1</v>
      </c>
      <c r="U970" s="528"/>
      <c r="V970" s="531"/>
      <c r="W970" s="516"/>
      <c r="X970" s="519">
        <v>2</v>
      </c>
      <c r="Y970" s="516"/>
      <c r="Z970" s="519"/>
      <c r="AA970" s="516"/>
      <c r="AB970" s="519"/>
      <c r="AC970" s="520"/>
      <c r="AD970" s="523"/>
      <c r="AE970" s="524"/>
      <c r="AF970" s="533">
        <f>IF(AB970=0,0,(AD970/AB970)*100)</f>
        <v>0</v>
      </c>
      <c r="AG970" s="534"/>
      <c r="AH970" s="519">
        <v>5</v>
      </c>
      <c r="AI970" s="520"/>
      <c r="AJ970" s="523">
        <v>0</v>
      </c>
      <c r="AK970" s="524"/>
      <c r="AL970" s="527">
        <f>IF(AH970=0,0,(AJ970/AH970)*100)</f>
        <v>0</v>
      </c>
      <c r="AM970" s="528"/>
      <c r="AN970" s="519">
        <v>5</v>
      </c>
      <c r="AO970" s="520"/>
      <c r="AP970" s="523">
        <v>1</v>
      </c>
      <c r="AQ970" s="524"/>
      <c r="AR970" s="527">
        <f>IF(AN970=0,0,(AP970/AN970)*100)</f>
        <v>20</v>
      </c>
      <c r="AS970" s="528"/>
      <c r="AT970" s="541">
        <f>AB970+AH970+AN970</f>
        <v>10</v>
      </c>
      <c r="AU970" s="542"/>
      <c r="AV970" s="545">
        <f>AD970+AJ970+AP970</f>
        <v>1</v>
      </c>
      <c r="AW970" s="546"/>
      <c r="AX970" s="527">
        <f>IF(AT970=0,0,(AV970/AT970)*100)</f>
        <v>10</v>
      </c>
      <c r="AY970" s="528"/>
      <c r="AZ970" s="519"/>
      <c r="BA970" s="520"/>
      <c r="BB970" s="523"/>
      <c r="BC970" s="524"/>
      <c r="BD970" s="527">
        <f>IF(AZ970=0,0,(BB970/AZ970)*100)</f>
        <v>0</v>
      </c>
      <c r="BE970" s="528"/>
      <c r="BF970" s="541">
        <f>AT970+AZ970</f>
        <v>10</v>
      </c>
      <c r="BG970" s="542"/>
      <c r="BH970" s="545">
        <f>AV970+BB970</f>
        <v>1</v>
      </c>
      <c r="BI970" s="546"/>
      <c r="BJ970" s="527">
        <f>IF(BF970=0,0,(BH970/BF970)*100)</f>
        <v>10</v>
      </c>
      <c r="BK970" s="528"/>
      <c r="BL970" s="549">
        <f>(AD970*2)+(AJ970*2)+(AP970*3)+BB970</f>
        <v>3</v>
      </c>
      <c r="BM970" s="550"/>
      <c r="BN970" s="551"/>
      <c r="BO970" s="501" t="e">
        <f>(BL970*BR$956)+(N970*BR$957)+(X970*BR$958)+(R970*BR$959)+(V970*BR$960)+(Z970*BR$961)</f>
        <v>#REF!</v>
      </c>
      <c r="BP970" s="501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06"/>
      <c r="C971" s="503" t="str">
        <f>IF(ROSTER!D$22="","",ROSTER!D$22)</f>
        <v>Harding</v>
      </c>
      <c r="D971" s="504"/>
      <c r="E971" s="510"/>
      <c r="F971" s="512"/>
      <c r="G971" s="514"/>
      <c r="H971" s="517"/>
      <c r="I971" s="518"/>
      <c r="J971" s="521"/>
      <c r="K971" s="522"/>
      <c r="L971" s="525"/>
      <c r="M971" s="526"/>
      <c r="N971" s="539" t="s">
        <v>14</v>
      </c>
      <c r="O971" s="540"/>
      <c r="P971" s="521"/>
      <c r="Q971" s="522"/>
      <c r="R971" s="525"/>
      <c r="S971" s="526"/>
      <c r="T971" s="529"/>
      <c r="U971" s="530"/>
      <c r="V971" s="532"/>
      <c r="W971" s="518"/>
      <c r="X971" s="521"/>
      <c r="Y971" s="518"/>
      <c r="Z971" s="521"/>
      <c r="AA971" s="518"/>
      <c r="AB971" s="521"/>
      <c r="AC971" s="522"/>
      <c r="AD971" s="525"/>
      <c r="AE971" s="526"/>
      <c r="AF971" s="535"/>
      <c r="AG971" s="536"/>
      <c r="AH971" s="521"/>
      <c r="AI971" s="522"/>
      <c r="AJ971" s="525"/>
      <c r="AK971" s="526"/>
      <c r="AL971" s="529"/>
      <c r="AM971" s="530"/>
      <c r="AN971" s="521"/>
      <c r="AO971" s="522"/>
      <c r="AP971" s="525"/>
      <c r="AQ971" s="526"/>
      <c r="AR971" s="529"/>
      <c r="AS971" s="530"/>
      <c r="AT971" s="543"/>
      <c r="AU971" s="544"/>
      <c r="AV971" s="547"/>
      <c r="AW971" s="548"/>
      <c r="AX971" s="529"/>
      <c r="AY971" s="530"/>
      <c r="AZ971" s="521"/>
      <c r="BA971" s="522"/>
      <c r="BB971" s="525"/>
      <c r="BC971" s="526"/>
      <c r="BD971" s="529"/>
      <c r="BE971" s="530"/>
      <c r="BF971" s="543"/>
      <c r="BG971" s="544"/>
      <c r="BH971" s="547"/>
      <c r="BI971" s="548"/>
      <c r="BJ971" s="529"/>
      <c r="BK971" s="530"/>
      <c r="BL971" s="552"/>
      <c r="BM971" s="553"/>
      <c r="BN971" s="554"/>
      <c r="BO971" s="502"/>
      <c r="BP971" s="502"/>
      <c r="BQ971" s="54"/>
      <c r="BR971" s="54"/>
      <c r="BS971" s="54"/>
    </row>
    <row r="972" spans="1:71" ht="21.75" customHeight="1" x14ac:dyDescent="0.2">
      <c r="A972" s="54"/>
      <c r="B972" s="505" t="str">
        <f>IF(ROSTER!B24="","",ROSTER!B24)</f>
        <v>22</v>
      </c>
      <c r="C972" s="507" t="str">
        <f>IF(ROSTER!C$24="","",ROSTER!C$24)</f>
        <v>Sara</v>
      </c>
      <c r="D972" s="508"/>
      <c r="E972" s="509"/>
      <c r="F972" s="511">
        <f>IF(E972="y",1,IF(E972="S",1,0))</f>
        <v>0</v>
      </c>
      <c r="G972" s="513">
        <f>IF(E972="S",1,0)</f>
        <v>0</v>
      </c>
      <c r="H972" s="515"/>
      <c r="I972" s="516"/>
      <c r="J972" s="519">
        <v>2</v>
      </c>
      <c r="K972" s="520"/>
      <c r="L972" s="523"/>
      <c r="M972" s="524"/>
      <c r="N972" s="537">
        <f>L972+J972</f>
        <v>2</v>
      </c>
      <c r="O972" s="538"/>
      <c r="P972" s="519"/>
      <c r="Q972" s="520"/>
      <c r="R972" s="523">
        <v>1</v>
      </c>
      <c r="S972" s="524"/>
      <c r="T972" s="527">
        <f t="shared" ref="T972" si="862">R972-P972</f>
        <v>1</v>
      </c>
      <c r="U972" s="528"/>
      <c r="V972" s="531">
        <v>1</v>
      </c>
      <c r="W972" s="516"/>
      <c r="X972" s="519">
        <v>2</v>
      </c>
      <c r="Y972" s="516"/>
      <c r="Z972" s="519"/>
      <c r="AA972" s="516"/>
      <c r="AB972" s="519"/>
      <c r="AC972" s="520"/>
      <c r="AD972" s="523"/>
      <c r="AE972" s="524"/>
      <c r="AF972" s="533">
        <f>IF(AB972=0,0,(AD972/AB972)*100)</f>
        <v>0</v>
      </c>
      <c r="AG972" s="534"/>
      <c r="AH972" s="519">
        <v>5</v>
      </c>
      <c r="AI972" s="520"/>
      <c r="AJ972" s="523">
        <v>4</v>
      </c>
      <c r="AK972" s="524"/>
      <c r="AL972" s="527">
        <f>IF(AH972=0,0,(AJ972/AH972)*100)</f>
        <v>80</v>
      </c>
      <c r="AM972" s="528"/>
      <c r="AN972" s="519"/>
      <c r="AO972" s="520"/>
      <c r="AP972" s="523"/>
      <c r="AQ972" s="524"/>
      <c r="AR972" s="527">
        <f>IF(AN972=0,0,(AP972/AN972)*100)</f>
        <v>0</v>
      </c>
      <c r="AS972" s="528"/>
      <c r="AT972" s="541">
        <f>AB972+AH972+AN972</f>
        <v>5</v>
      </c>
      <c r="AU972" s="542"/>
      <c r="AV972" s="545">
        <f>AD972+AJ972+AP972</f>
        <v>4</v>
      </c>
      <c r="AW972" s="546"/>
      <c r="AX972" s="527">
        <f>IF(AT972=0,0,(AV972/AT972)*100)</f>
        <v>80</v>
      </c>
      <c r="AY972" s="528"/>
      <c r="AZ972" s="519"/>
      <c r="BA972" s="520"/>
      <c r="BB972" s="523"/>
      <c r="BC972" s="524"/>
      <c r="BD972" s="527">
        <f>IF(AZ972=0,0,(BB972/AZ972)*100)</f>
        <v>0</v>
      </c>
      <c r="BE972" s="528"/>
      <c r="BF972" s="541">
        <f>AT972+AZ972</f>
        <v>5</v>
      </c>
      <c r="BG972" s="542"/>
      <c r="BH972" s="545">
        <f>AV972+BB972</f>
        <v>4</v>
      </c>
      <c r="BI972" s="546"/>
      <c r="BJ972" s="527">
        <f>IF(BF972=0,0,(BH972/BF972)*100)</f>
        <v>80</v>
      </c>
      <c r="BK972" s="528"/>
      <c r="BL972" s="549">
        <f>(AD972*2)+(AJ972*2)+(AP972*3)+BB972</f>
        <v>8</v>
      </c>
      <c r="BM972" s="550"/>
      <c r="BN972" s="551"/>
      <c r="BO972" s="501" t="e">
        <f>(BL972*BR$956)+(N972*BR$957)+(X972*BR$958)+(R972*BR$959)+(V972*BR$960)+(Z972*BR$961)</f>
        <v>#REF!</v>
      </c>
      <c r="BP972" s="501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06"/>
      <c r="C973" s="503" t="str">
        <f>IF(ROSTER!D$24="","",ROSTER!D$24)</f>
        <v>Hamson</v>
      </c>
      <c r="D973" s="504"/>
      <c r="E973" s="510"/>
      <c r="F973" s="512"/>
      <c r="G973" s="514"/>
      <c r="H973" s="517"/>
      <c r="I973" s="518"/>
      <c r="J973" s="521"/>
      <c r="K973" s="522"/>
      <c r="L973" s="525"/>
      <c r="M973" s="526"/>
      <c r="N973" s="539" t="s">
        <v>14</v>
      </c>
      <c r="O973" s="540"/>
      <c r="P973" s="521"/>
      <c r="Q973" s="522"/>
      <c r="R973" s="525"/>
      <c r="S973" s="526"/>
      <c r="T973" s="529"/>
      <c r="U973" s="530"/>
      <c r="V973" s="532"/>
      <c r="W973" s="518"/>
      <c r="X973" s="521"/>
      <c r="Y973" s="518"/>
      <c r="Z973" s="521"/>
      <c r="AA973" s="518"/>
      <c r="AB973" s="521"/>
      <c r="AC973" s="522"/>
      <c r="AD973" s="525"/>
      <c r="AE973" s="526"/>
      <c r="AF973" s="535"/>
      <c r="AG973" s="536"/>
      <c r="AH973" s="521"/>
      <c r="AI973" s="522"/>
      <c r="AJ973" s="525"/>
      <c r="AK973" s="526"/>
      <c r="AL973" s="529"/>
      <c r="AM973" s="530"/>
      <c r="AN973" s="521"/>
      <c r="AO973" s="522"/>
      <c r="AP973" s="525"/>
      <c r="AQ973" s="526"/>
      <c r="AR973" s="529"/>
      <c r="AS973" s="530"/>
      <c r="AT973" s="543"/>
      <c r="AU973" s="544"/>
      <c r="AV973" s="547"/>
      <c r="AW973" s="548"/>
      <c r="AX973" s="529"/>
      <c r="AY973" s="530"/>
      <c r="AZ973" s="521"/>
      <c r="BA973" s="522"/>
      <c r="BB973" s="525"/>
      <c r="BC973" s="526"/>
      <c r="BD973" s="529"/>
      <c r="BE973" s="530"/>
      <c r="BF973" s="543"/>
      <c r="BG973" s="544"/>
      <c r="BH973" s="547"/>
      <c r="BI973" s="548"/>
      <c r="BJ973" s="529"/>
      <c r="BK973" s="530"/>
      <c r="BL973" s="552"/>
      <c r="BM973" s="553"/>
      <c r="BN973" s="554"/>
      <c r="BO973" s="502"/>
      <c r="BP973" s="502"/>
      <c r="BQ973" s="54"/>
      <c r="BR973" s="54"/>
      <c r="BS973" s="54"/>
    </row>
    <row r="974" spans="1:71" ht="21.75" customHeight="1" x14ac:dyDescent="0.2">
      <c r="A974" s="54"/>
      <c r="B974" s="505" t="str">
        <f>IF(ROSTER!B26="","",ROSTER!B26)</f>
        <v>30</v>
      </c>
      <c r="C974" s="507" t="str">
        <f>IF(ROSTER!C$26="","",ROSTER!C$26)</f>
        <v>Kate</v>
      </c>
      <c r="D974" s="508"/>
      <c r="E974" s="509"/>
      <c r="F974" s="511">
        <f>IF(E974="y",1,IF(E974="S",1,0))</f>
        <v>0</v>
      </c>
      <c r="G974" s="513">
        <f>IF(E974="S",1,0)</f>
        <v>0</v>
      </c>
      <c r="H974" s="515"/>
      <c r="I974" s="516"/>
      <c r="J974" s="519">
        <v>2</v>
      </c>
      <c r="K974" s="520"/>
      <c r="L974" s="523">
        <v>1</v>
      </c>
      <c r="M974" s="524"/>
      <c r="N974" s="537">
        <f>L974+J974</f>
        <v>3</v>
      </c>
      <c r="O974" s="538"/>
      <c r="P974" s="519"/>
      <c r="Q974" s="520"/>
      <c r="R974" s="523">
        <v>1</v>
      </c>
      <c r="S974" s="524"/>
      <c r="T974" s="527">
        <f t="shared" ref="T974" si="863">R974-P974</f>
        <v>1</v>
      </c>
      <c r="U974" s="528"/>
      <c r="V974" s="531"/>
      <c r="W974" s="516"/>
      <c r="X974" s="519"/>
      <c r="Y974" s="516"/>
      <c r="Z974" s="519"/>
      <c r="AA974" s="516"/>
      <c r="AB974" s="519"/>
      <c r="AC974" s="520"/>
      <c r="AD974" s="523"/>
      <c r="AE974" s="524"/>
      <c r="AF974" s="533">
        <f>IF(AB974=0,0,(AD974/AB974)*100)</f>
        <v>0</v>
      </c>
      <c r="AG974" s="534"/>
      <c r="AH974" s="519">
        <v>2</v>
      </c>
      <c r="AI974" s="520"/>
      <c r="AJ974" s="523">
        <v>0</v>
      </c>
      <c r="AK974" s="524"/>
      <c r="AL974" s="527">
        <f>IF(AH974=0,0,(AJ974/AH974)*100)</f>
        <v>0</v>
      </c>
      <c r="AM974" s="528"/>
      <c r="AN974" s="519"/>
      <c r="AO974" s="520"/>
      <c r="AP974" s="523"/>
      <c r="AQ974" s="524"/>
      <c r="AR974" s="527">
        <f>IF(AN974=0,0,(AP974/AN974)*100)</f>
        <v>0</v>
      </c>
      <c r="AS974" s="528"/>
      <c r="AT974" s="541">
        <f>AB974+AH974+AN974</f>
        <v>2</v>
      </c>
      <c r="AU974" s="542"/>
      <c r="AV974" s="545">
        <f>AD974+AJ974+AP974</f>
        <v>0</v>
      </c>
      <c r="AW974" s="546"/>
      <c r="AX974" s="527">
        <f>IF(AT974=0,0,(AV974/AT974)*100)</f>
        <v>0</v>
      </c>
      <c r="AY974" s="528"/>
      <c r="AZ974" s="519"/>
      <c r="BA974" s="520"/>
      <c r="BB974" s="523"/>
      <c r="BC974" s="524"/>
      <c r="BD974" s="527">
        <f>IF(AZ974=0,0,(BB974/AZ974)*100)</f>
        <v>0</v>
      </c>
      <c r="BE974" s="528"/>
      <c r="BF974" s="541">
        <f>AT974+AZ974</f>
        <v>2</v>
      </c>
      <c r="BG974" s="542"/>
      <c r="BH974" s="545">
        <f>AV974+BB974</f>
        <v>0</v>
      </c>
      <c r="BI974" s="546"/>
      <c r="BJ974" s="527">
        <f>IF(BF974=0,0,(BH974/BF974)*100)</f>
        <v>0</v>
      </c>
      <c r="BK974" s="528"/>
      <c r="BL974" s="549">
        <f>(AD974*2)+(AJ974*2)+(AP974*3)+BB974</f>
        <v>0</v>
      </c>
      <c r="BM974" s="550"/>
      <c r="BN974" s="551"/>
      <c r="BO974" s="501" t="e">
        <f>(BL974*BR$956)+(N974*BR$957)+(X974*BR$958)+(R974*BR$959)+(V974*BR$960)+(Z974*BR$961)</f>
        <v>#REF!</v>
      </c>
      <c r="BP974" s="501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06"/>
      <c r="C975" s="503" t="str">
        <f>IF(ROSTER!D$26="","",ROSTER!D$26)</f>
        <v>Vorwaller</v>
      </c>
      <c r="D975" s="504"/>
      <c r="E975" s="510"/>
      <c r="F975" s="512"/>
      <c r="G975" s="514"/>
      <c r="H975" s="517"/>
      <c r="I975" s="518"/>
      <c r="J975" s="521"/>
      <c r="K975" s="522"/>
      <c r="L975" s="525"/>
      <c r="M975" s="526"/>
      <c r="N975" s="539" t="s">
        <v>14</v>
      </c>
      <c r="O975" s="540"/>
      <c r="P975" s="521"/>
      <c r="Q975" s="522"/>
      <c r="R975" s="525"/>
      <c r="S975" s="526"/>
      <c r="T975" s="529"/>
      <c r="U975" s="530"/>
      <c r="V975" s="532"/>
      <c r="W975" s="518"/>
      <c r="X975" s="521"/>
      <c r="Y975" s="518"/>
      <c r="Z975" s="521"/>
      <c r="AA975" s="518"/>
      <c r="AB975" s="521"/>
      <c r="AC975" s="522"/>
      <c r="AD975" s="525"/>
      <c r="AE975" s="526"/>
      <c r="AF975" s="535"/>
      <c r="AG975" s="536"/>
      <c r="AH975" s="521"/>
      <c r="AI975" s="522"/>
      <c r="AJ975" s="525"/>
      <c r="AK975" s="526"/>
      <c r="AL975" s="529"/>
      <c r="AM975" s="530"/>
      <c r="AN975" s="521"/>
      <c r="AO975" s="522"/>
      <c r="AP975" s="525"/>
      <c r="AQ975" s="526"/>
      <c r="AR975" s="529"/>
      <c r="AS975" s="530"/>
      <c r="AT975" s="543"/>
      <c r="AU975" s="544"/>
      <c r="AV975" s="547"/>
      <c r="AW975" s="548"/>
      <c r="AX975" s="529"/>
      <c r="AY975" s="530"/>
      <c r="AZ975" s="521"/>
      <c r="BA975" s="522"/>
      <c r="BB975" s="525"/>
      <c r="BC975" s="526"/>
      <c r="BD975" s="529"/>
      <c r="BE975" s="530"/>
      <c r="BF975" s="543"/>
      <c r="BG975" s="544"/>
      <c r="BH975" s="547"/>
      <c r="BI975" s="548"/>
      <c r="BJ975" s="529"/>
      <c r="BK975" s="530"/>
      <c r="BL975" s="552"/>
      <c r="BM975" s="553"/>
      <c r="BN975" s="554"/>
      <c r="BO975" s="502"/>
      <c r="BP975" s="502"/>
      <c r="BQ975" s="54"/>
      <c r="BR975" s="54"/>
      <c r="BS975" s="54"/>
    </row>
    <row r="976" spans="1:71" ht="21.75" customHeight="1" x14ac:dyDescent="0.2">
      <c r="A976" s="54"/>
      <c r="B976" s="505" t="str">
        <f>IF(ROSTER!B28="","",ROSTER!B28)</f>
        <v>32</v>
      </c>
      <c r="C976" s="507" t="str">
        <f>IF(ROSTER!C$28="","",ROSTER!C$28)</f>
        <v>Signe</v>
      </c>
      <c r="D976" s="508"/>
      <c r="E976" s="509"/>
      <c r="F976" s="511">
        <f>IF(E976="y",1,IF(E976="S",1,0))</f>
        <v>0</v>
      </c>
      <c r="G976" s="513">
        <f>IF(E976="S",1,0)</f>
        <v>0</v>
      </c>
      <c r="H976" s="515"/>
      <c r="I976" s="516"/>
      <c r="J976" s="519"/>
      <c r="K976" s="520"/>
      <c r="L976" s="523"/>
      <c r="M976" s="524"/>
      <c r="N976" s="537">
        <f>L976+J976</f>
        <v>0</v>
      </c>
      <c r="O976" s="538"/>
      <c r="P976" s="519"/>
      <c r="Q976" s="520"/>
      <c r="R976" s="523"/>
      <c r="S976" s="524"/>
      <c r="T976" s="527">
        <f t="shared" ref="T976" si="864">R976-P976</f>
        <v>0</v>
      </c>
      <c r="U976" s="528"/>
      <c r="V976" s="531"/>
      <c r="W976" s="516"/>
      <c r="X976" s="519"/>
      <c r="Y976" s="516"/>
      <c r="Z976" s="519"/>
      <c r="AA976" s="516"/>
      <c r="AB976" s="519"/>
      <c r="AC976" s="520"/>
      <c r="AD976" s="523"/>
      <c r="AE976" s="524"/>
      <c r="AF976" s="533">
        <f>IF(AB976=0,0,(AD976/AB976)*100)</f>
        <v>0</v>
      </c>
      <c r="AG976" s="534"/>
      <c r="AH976" s="519"/>
      <c r="AI976" s="520"/>
      <c r="AJ976" s="523"/>
      <c r="AK976" s="524"/>
      <c r="AL976" s="527">
        <f>IF(AH976=0,0,(AJ976/AH976)*100)</f>
        <v>0</v>
      </c>
      <c r="AM976" s="528"/>
      <c r="AN976" s="519"/>
      <c r="AO976" s="520"/>
      <c r="AP976" s="523"/>
      <c r="AQ976" s="524"/>
      <c r="AR976" s="527">
        <f>IF(AN976=0,0,(AP976/AN976)*100)</f>
        <v>0</v>
      </c>
      <c r="AS976" s="528"/>
      <c r="AT976" s="541">
        <f>AB976+AH976+AN976</f>
        <v>0</v>
      </c>
      <c r="AU976" s="542"/>
      <c r="AV976" s="545">
        <f>AD976+AJ976+AP976</f>
        <v>0</v>
      </c>
      <c r="AW976" s="546"/>
      <c r="AX976" s="527">
        <f>IF(AT976=0,0,(AV976/AT976)*100)</f>
        <v>0</v>
      </c>
      <c r="AY976" s="528"/>
      <c r="AZ976" s="519"/>
      <c r="BA976" s="520"/>
      <c r="BB976" s="523"/>
      <c r="BC976" s="524"/>
      <c r="BD976" s="527">
        <f>IF(AZ976=0,0,(BB976/AZ976)*100)</f>
        <v>0</v>
      </c>
      <c r="BE976" s="528"/>
      <c r="BF976" s="541">
        <f>AT976+AZ976</f>
        <v>0</v>
      </c>
      <c r="BG976" s="542"/>
      <c r="BH976" s="545">
        <f>AV976+BB976</f>
        <v>0</v>
      </c>
      <c r="BI976" s="546"/>
      <c r="BJ976" s="527">
        <f>IF(BF976=0,0,(BH976/BF976)*100)</f>
        <v>0</v>
      </c>
      <c r="BK976" s="528"/>
      <c r="BL976" s="549">
        <f>(AD976*2)+(AJ976*2)+(AP976*3)+BB976</f>
        <v>0</v>
      </c>
      <c r="BM976" s="550"/>
      <c r="BN976" s="551"/>
      <c r="BO976" s="501" t="e">
        <f>(BL976*BR$956)+(N976*BR$957)+(X976*BR$958)+(R976*BR$959)+(V976*BR$960)+(Z976*BR$961)</f>
        <v>#REF!</v>
      </c>
      <c r="BP976" s="501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06"/>
      <c r="C977" s="503" t="str">
        <f>IF(ROSTER!D$28="","",ROSTER!D$28)</f>
        <v>Glantz</v>
      </c>
      <c r="D977" s="504"/>
      <c r="E977" s="510"/>
      <c r="F977" s="512"/>
      <c r="G977" s="514"/>
      <c r="H977" s="517"/>
      <c r="I977" s="518"/>
      <c r="J977" s="521"/>
      <c r="K977" s="522"/>
      <c r="L977" s="525"/>
      <c r="M977" s="526"/>
      <c r="N977" s="539" t="s">
        <v>14</v>
      </c>
      <c r="O977" s="540"/>
      <c r="P977" s="521"/>
      <c r="Q977" s="522"/>
      <c r="R977" s="525"/>
      <c r="S977" s="526"/>
      <c r="T977" s="529"/>
      <c r="U977" s="530"/>
      <c r="V977" s="532"/>
      <c r="W977" s="518"/>
      <c r="X977" s="521"/>
      <c r="Y977" s="518"/>
      <c r="Z977" s="521"/>
      <c r="AA977" s="518"/>
      <c r="AB977" s="521"/>
      <c r="AC977" s="522"/>
      <c r="AD977" s="525"/>
      <c r="AE977" s="526"/>
      <c r="AF977" s="535"/>
      <c r="AG977" s="536"/>
      <c r="AH977" s="521"/>
      <c r="AI977" s="522"/>
      <c r="AJ977" s="525"/>
      <c r="AK977" s="526"/>
      <c r="AL977" s="529"/>
      <c r="AM977" s="530"/>
      <c r="AN977" s="521"/>
      <c r="AO977" s="522"/>
      <c r="AP977" s="525"/>
      <c r="AQ977" s="526"/>
      <c r="AR977" s="529"/>
      <c r="AS977" s="530"/>
      <c r="AT977" s="543"/>
      <c r="AU977" s="544"/>
      <c r="AV977" s="547"/>
      <c r="AW977" s="548"/>
      <c r="AX977" s="529"/>
      <c r="AY977" s="530"/>
      <c r="AZ977" s="521"/>
      <c r="BA977" s="522"/>
      <c r="BB977" s="525"/>
      <c r="BC977" s="526"/>
      <c r="BD977" s="529"/>
      <c r="BE977" s="530"/>
      <c r="BF977" s="543"/>
      <c r="BG977" s="544"/>
      <c r="BH977" s="547"/>
      <c r="BI977" s="548"/>
      <c r="BJ977" s="529"/>
      <c r="BK977" s="530"/>
      <c r="BL977" s="552"/>
      <c r="BM977" s="553"/>
      <c r="BN977" s="554"/>
      <c r="BO977" s="502"/>
      <c r="BP977" s="502"/>
      <c r="BQ977" s="54"/>
      <c r="BR977" s="54"/>
      <c r="BS977" s="54"/>
    </row>
    <row r="978" spans="1:71" ht="21.75" customHeight="1" x14ac:dyDescent="0.2">
      <c r="A978" s="54"/>
      <c r="B978" s="505" t="str">
        <f>IF(ROSTER!B30="","",ROSTER!B30)</f>
        <v>34</v>
      </c>
      <c r="C978" s="507" t="str">
        <f>IF(ROSTER!C$30="","",ROSTER!C$30)</f>
        <v/>
      </c>
      <c r="D978" s="508"/>
      <c r="E978" s="509"/>
      <c r="F978" s="511">
        <f>IF(E978="y",1,IF(E978="S",1,0))</f>
        <v>0</v>
      </c>
      <c r="G978" s="513">
        <f>IF(E978="S",1,0)</f>
        <v>0</v>
      </c>
      <c r="H978" s="515"/>
      <c r="I978" s="516"/>
      <c r="J978" s="519"/>
      <c r="K978" s="520"/>
      <c r="L978" s="523"/>
      <c r="M978" s="524"/>
      <c r="N978" s="537">
        <f>L978+J978</f>
        <v>0</v>
      </c>
      <c r="O978" s="538"/>
      <c r="P978" s="519"/>
      <c r="Q978" s="520"/>
      <c r="R978" s="523"/>
      <c r="S978" s="524"/>
      <c r="T978" s="527">
        <f t="shared" ref="T978" si="865">R978-P978</f>
        <v>0</v>
      </c>
      <c r="U978" s="528"/>
      <c r="V978" s="531"/>
      <c r="W978" s="516"/>
      <c r="X978" s="519"/>
      <c r="Y978" s="516"/>
      <c r="Z978" s="519"/>
      <c r="AA978" s="516"/>
      <c r="AB978" s="519"/>
      <c r="AC978" s="520"/>
      <c r="AD978" s="523"/>
      <c r="AE978" s="524"/>
      <c r="AF978" s="533">
        <f>IF(AB978=0,0,(AD978/AB978)*100)</f>
        <v>0</v>
      </c>
      <c r="AG978" s="534"/>
      <c r="AH978" s="519"/>
      <c r="AI978" s="520"/>
      <c r="AJ978" s="523"/>
      <c r="AK978" s="524"/>
      <c r="AL978" s="527">
        <f>IF(AH978=0,0,(AJ978/AH978)*100)</f>
        <v>0</v>
      </c>
      <c r="AM978" s="528"/>
      <c r="AN978" s="519"/>
      <c r="AO978" s="520"/>
      <c r="AP978" s="523"/>
      <c r="AQ978" s="524"/>
      <c r="AR978" s="527">
        <f>IF(AN978=0,0,(AP978/AN978)*100)</f>
        <v>0</v>
      </c>
      <c r="AS978" s="528"/>
      <c r="AT978" s="541">
        <f>AB978+AH978+AN978</f>
        <v>0</v>
      </c>
      <c r="AU978" s="542"/>
      <c r="AV978" s="545">
        <f>AD978+AJ978+AP978</f>
        <v>0</v>
      </c>
      <c r="AW978" s="546"/>
      <c r="AX978" s="527">
        <f>IF(AT978=0,0,(AV978/AT978)*100)</f>
        <v>0</v>
      </c>
      <c r="AY978" s="528"/>
      <c r="AZ978" s="519"/>
      <c r="BA978" s="520"/>
      <c r="BB978" s="523"/>
      <c r="BC978" s="524"/>
      <c r="BD978" s="527">
        <f>IF(AZ978=0,0,(BB978/AZ978)*100)</f>
        <v>0</v>
      </c>
      <c r="BE978" s="528"/>
      <c r="BF978" s="541">
        <f>AT978+AZ978</f>
        <v>0</v>
      </c>
      <c r="BG978" s="542"/>
      <c r="BH978" s="545">
        <f>AV978+BB978</f>
        <v>0</v>
      </c>
      <c r="BI978" s="546"/>
      <c r="BJ978" s="527">
        <f>IF(BF978=0,0,(BH978/BF978)*100)</f>
        <v>0</v>
      </c>
      <c r="BK978" s="528"/>
      <c r="BL978" s="549">
        <f>(AD978*2)+(AJ978*2)+(AP978*3)+BB978</f>
        <v>0</v>
      </c>
      <c r="BM978" s="550"/>
      <c r="BN978" s="551"/>
      <c r="BO978" s="501" t="e">
        <f>(BL978*BR$956)+(N978*BR$957)+(X978*BR$958)+(R978*BR$959)+(V978*BR$960)+(Z978*BR$961)</f>
        <v>#REF!</v>
      </c>
      <c r="BP978" s="501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06"/>
      <c r="C979" s="503" t="str">
        <f>IF(ROSTER!D$30="","",ROSTER!D$30)</f>
        <v/>
      </c>
      <c r="D979" s="504"/>
      <c r="E979" s="510"/>
      <c r="F979" s="512"/>
      <c r="G979" s="514"/>
      <c r="H979" s="517"/>
      <c r="I979" s="518"/>
      <c r="J979" s="521"/>
      <c r="K979" s="522"/>
      <c r="L979" s="525"/>
      <c r="M979" s="526"/>
      <c r="N979" s="539" t="s">
        <v>14</v>
      </c>
      <c r="O979" s="540"/>
      <c r="P979" s="521"/>
      <c r="Q979" s="522"/>
      <c r="R979" s="525"/>
      <c r="S979" s="526"/>
      <c r="T979" s="529"/>
      <c r="U979" s="530"/>
      <c r="V979" s="532"/>
      <c r="W979" s="518"/>
      <c r="X979" s="521"/>
      <c r="Y979" s="518"/>
      <c r="Z979" s="521"/>
      <c r="AA979" s="518"/>
      <c r="AB979" s="521"/>
      <c r="AC979" s="522"/>
      <c r="AD979" s="525"/>
      <c r="AE979" s="526"/>
      <c r="AF979" s="535"/>
      <c r="AG979" s="536"/>
      <c r="AH979" s="521"/>
      <c r="AI979" s="522"/>
      <c r="AJ979" s="525"/>
      <c r="AK979" s="526"/>
      <c r="AL979" s="529"/>
      <c r="AM979" s="530"/>
      <c r="AN979" s="521"/>
      <c r="AO979" s="522"/>
      <c r="AP979" s="525"/>
      <c r="AQ979" s="526"/>
      <c r="AR979" s="529"/>
      <c r="AS979" s="530"/>
      <c r="AT979" s="543"/>
      <c r="AU979" s="544"/>
      <c r="AV979" s="547"/>
      <c r="AW979" s="548"/>
      <c r="AX979" s="529"/>
      <c r="AY979" s="530"/>
      <c r="AZ979" s="521"/>
      <c r="BA979" s="522"/>
      <c r="BB979" s="525"/>
      <c r="BC979" s="526"/>
      <c r="BD979" s="529"/>
      <c r="BE979" s="530"/>
      <c r="BF979" s="543"/>
      <c r="BG979" s="544"/>
      <c r="BH979" s="547"/>
      <c r="BI979" s="548"/>
      <c r="BJ979" s="529"/>
      <c r="BK979" s="530"/>
      <c r="BL979" s="552"/>
      <c r="BM979" s="553"/>
      <c r="BN979" s="554"/>
      <c r="BO979" s="502"/>
      <c r="BP979" s="502"/>
      <c r="BQ979" s="54"/>
      <c r="BR979" s="54"/>
      <c r="BS979" s="54"/>
    </row>
    <row r="980" spans="1:71" ht="21.75" customHeight="1" x14ac:dyDescent="0.2">
      <c r="A980" s="54"/>
      <c r="B980" s="505" t="str">
        <f>IF(ROSTER!B32="","",ROSTER!B32)</f>
        <v>42</v>
      </c>
      <c r="C980" s="507" t="str">
        <f>IF(ROSTER!C$32="","",ROSTER!C$32)</f>
        <v/>
      </c>
      <c r="D980" s="508"/>
      <c r="E980" s="509"/>
      <c r="F980" s="511">
        <f>IF(E980="y",1,IF(E980="S",1,0))</f>
        <v>0</v>
      </c>
      <c r="G980" s="513">
        <f>IF(E980="S",1,0)</f>
        <v>0</v>
      </c>
      <c r="H980" s="515"/>
      <c r="I980" s="516"/>
      <c r="J980" s="519"/>
      <c r="K980" s="520"/>
      <c r="L980" s="523"/>
      <c r="M980" s="524"/>
      <c r="N980" s="537">
        <f>L980+J980</f>
        <v>0</v>
      </c>
      <c r="O980" s="538"/>
      <c r="P980" s="519"/>
      <c r="Q980" s="520"/>
      <c r="R980" s="523"/>
      <c r="S980" s="524"/>
      <c r="T980" s="527">
        <f t="shared" ref="T980" si="866">R980-P980</f>
        <v>0</v>
      </c>
      <c r="U980" s="528"/>
      <c r="V980" s="531"/>
      <c r="W980" s="516"/>
      <c r="X980" s="519"/>
      <c r="Y980" s="516"/>
      <c r="Z980" s="519"/>
      <c r="AA980" s="516"/>
      <c r="AB980" s="519"/>
      <c r="AC980" s="520"/>
      <c r="AD980" s="523"/>
      <c r="AE980" s="524"/>
      <c r="AF980" s="533">
        <f>IF(AB980=0,0,(AD980/AB980)*100)</f>
        <v>0</v>
      </c>
      <c r="AG980" s="534"/>
      <c r="AH980" s="519"/>
      <c r="AI980" s="520"/>
      <c r="AJ980" s="523"/>
      <c r="AK980" s="524"/>
      <c r="AL980" s="527">
        <f>IF(AH980=0,0,(AJ980/AH980)*100)</f>
        <v>0</v>
      </c>
      <c r="AM980" s="528"/>
      <c r="AN980" s="519"/>
      <c r="AO980" s="520"/>
      <c r="AP980" s="523"/>
      <c r="AQ980" s="524"/>
      <c r="AR980" s="527">
        <f>IF(AN980=0,0,(AP980/AN980)*100)</f>
        <v>0</v>
      </c>
      <c r="AS980" s="528"/>
      <c r="AT980" s="541">
        <f>AB980+AH980+AN980</f>
        <v>0</v>
      </c>
      <c r="AU980" s="542"/>
      <c r="AV980" s="545">
        <f>AD980+AJ980+AP980</f>
        <v>0</v>
      </c>
      <c r="AW980" s="546"/>
      <c r="AX980" s="527">
        <f>IF(AT980=0,0,(AV980/AT980)*100)</f>
        <v>0</v>
      </c>
      <c r="AY980" s="528"/>
      <c r="AZ980" s="519"/>
      <c r="BA980" s="520"/>
      <c r="BB980" s="523"/>
      <c r="BC980" s="524"/>
      <c r="BD980" s="527">
        <f>IF(AZ980=0,0,(BB980/AZ980)*100)</f>
        <v>0</v>
      </c>
      <c r="BE980" s="528"/>
      <c r="BF980" s="541">
        <f>AT980+AZ980</f>
        <v>0</v>
      </c>
      <c r="BG980" s="542"/>
      <c r="BH980" s="545">
        <f>AV980+BB980</f>
        <v>0</v>
      </c>
      <c r="BI980" s="546"/>
      <c r="BJ980" s="527">
        <f>IF(BF980=0,0,(BH980/BF980)*100)</f>
        <v>0</v>
      </c>
      <c r="BK980" s="528"/>
      <c r="BL980" s="549">
        <f>(AD980*2)+(AJ980*2)+(AP980*3)+BB980</f>
        <v>0</v>
      </c>
      <c r="BM980" s="550"/>
      <c r="BN980" s="551"/>
      <c r="BO980" s="501" t="e">
        <f>(BL980*BR$956)+(N980*BR$957)+(X980*BR$958)+(R980*BR$959)+(V980*BR$960)+(Z980*BR$961)</f>
        <v>#REF!</v>
      </c>
      <c r="BP980" s="501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06"/>
      <c r="C981" s="503" t="str">
        <f>IF(ROSTER!D$32="","",ROSTER!D$32)</f>
        <v/>
      </c>
      <c r="D981" s="504"/>
      <c r="E981" s="510"/>
      <c r="F981" s="512"/>
      <c r="G981" s="514"/>
      <c r="H981" s="517"/>
      <c r="I981" s="518"/>
      <c r="J981" s="521"/>
      <c r="K981" s="522"/>
      <c r="L981" s="525"/>
      <c r="M981" s="526"/>
      <c r="N981" s="539" t="s">
        <v>14</v>
      </c>
      <c r="O981" s="540"/>
      <c r="P981" s="521"/>
      <c r="Q981" s="522"/>
      <c r="R981" s="525"/>
      <c r="S981" s="526"/>
      <c r="T981" s="529"/>
      <c r="U981" s="530"/>
      <c r="V981" s="532"/>
      <c r="W981" s="518"/>
      <c r="X981" s="521"/>
      <c r="Y981" s="518"/>
      <c r="Z981" s="521"/>
      <c r="AA981" s="518"/>
      <c r="AB981" s="521"/>
      <c r="AC981" s="522"/>
      <c r="AD981" s="525"/>
      <c r="AE981" s="526"/>
      <c r="AF981" s="535"/>
      <c r="AG981" s="536"/>
      <c r="AH981" s="521"/>
      <c r="AI981" s="522"/>
      <c r="AJ981" s="525"/>
      <c r="AK981" s="526"/>
      <c r="AL981" s="529"/>
      <c r="AM981" s="530"/>
      <c r="AN981" s="521"/>
      <c r="AO981" s="522"/>
      <c r="AP981" s="525"/>
      <c r="AQ981" s="526"/>
      <c r="AR981" s="529"/>
      <c r="AS981" s="530"/>
      <c r="AT981" s="543"/>
      <c r="AU981" s="544"/>
      <c r="AV981" s="547"/>
      <c r="AW981" s="548"/>
      <c r="AX981" s="529"/>
      <c r="AY981" s="530"/>
      <c r="AZ981" s="521"/>
      <c r="BA981" s="522"/>
      <c r="BB981" s="525"/>
      <c r="BC981" s="526"/>
      <c r="BD981" s="529"/>
      <c r="BE981" s="530"/>
      <c r="BF981" s="543"/>
      <c r="BG981" s="544"/>
      <c r="BH981" s="547"/>
      <c r="BI981" s="548"/>
      <c r="BJ981" s="529"/>
      <c r="BK981" s="530"/>
      <c r="BL981" s="552"/>
      <c r="BM981" s="553"/>
      <c r="BN981" s="554"/>
      <c r="BO981" s="502"/>
      <c r="BP981" s="502"/>
      <c r="BQ981" s="54"/>
      <c r="BR981" s="54"/>
      <c r="BS981" s="54"/>
    </row>
    <row r="982" spans="1:71" ht="21.75" customHeight="1" x14ac:dyDescent="0.2">
      <c r="A982" s="54"/>
      <c r="B982" s="505" t="str">
        <f>IF(ROSTER!B34="","",ROSTER!B34)</f>
        <v/>
      </c>
      <c r="C982" s="507" t="str">
        <f>IF(ROSTER!C$34="","",ROSTER!C$34)</f>
        <v/>
      </c>
      <c r="D982" s="508"/>
      <c r="E982" s="509"/>
      <c r="F982" s="511">
        <f>IF(E982="y",1,IF(E982="S",1,0))</f>
        <v>0</v>
      </c>
      <c r="G982" s="513">
        <f>IF(E982="S",1,0)</f>
        <v>0</v>
      </c>
      <c r="H982" s="515"/>
      <c r="I982" s="516"/>
      <c r="J982" s="519"/>
      <c r="K982" s="520"/>
      <c r="L982" s="523"/>
      <c r="M982" s="524"/>
      <c r="N982" s="537">
        <f>L982+J982</f>
        <v>0</v>
      </c>
      <c r="O982" s="538"/>
      <c r="P982" s="519"/>
      <c r="Q982" s="520"/>
      <c r="R982" s="523"/>
      <c r="S982" s="524"/>
      <c r="T982" s="527">
        <f t="shared" ref="T982" si="867">R982-P982</f>
        <v>0</v>
      </c>
      <c r="U982" s="528"/>
      <c r="V982" s="531"/>
      <c r="W982" s="516"/>
      <c r="X982" s="519"/>
      <c r="Y982" s="516"/>
      <c r="Z982" s="519"/>
      <c r="AA982" s="516"/>
      <c r="AB982" s="519"/>
      <c r="AC982" s="520"/>
      <c r="AD982" s="523"/>
      <c r="AE982" s="524"/>
      <c r="AF982" s="533">
        <f>IF(AB982=0,0,(AD982/AB982)*100)</f>
        <v>0</v>
      </c>
      <c r="AG982" s="534"/>
      <c r="AH982" s="519"/>
      <c r="AI982" s="520"/>
      <c r="AJ982" s="523"/>
      <c r="AK982" s="524"/>
      <c r="AL982" s="527">
        <f>IF(AH982=0,0,(AJ982/AH982)*100)</f>
        <v>0</v>
      </c>
      <c r="AM982" s="528"/>
      <c r="AN982" s="519"/>
      <c r="AO982" s="520"/>
      <c r="AP982" s="523"/>
      <c r="AQ982" s="524"/>
      <c r="AR982" s="527">
        <f>IF(AN982=0,0,(AP982/AN982)*100)</f>
        <v>0</v>
      </c>
      <c r="AS982" s="528"/>
      <c r="AT982" s="541">
        <f>AB982+AH982+AN982</f>
        <v>0</v>
      </c>
      <c r="AU982" s="542"/>
      <c r="AV982" s="545">
        <f>AD982+AJ982+AP982</f>
        <v>0</v>
      </c>
      <c r="AW982" s="546"/>
      <c r="AX982" s="527">
        <f>IF(AT982=0,0,(AV982/AT982)*100)</f>
        <v>0</v>
      </c>
      <c r="AY982" s="528"/>
      <c r="AZ982" s="519"/>
      <c r="BA982" s="520"/>
      <c r="BB982" s="523"/>
      <c r="BC982" s="524"/>
      <c r="BD982" s="527">
        <f>IF(AZ982=0,0,(BB982/AZ982)*100)</f>
        <v>0</v>
      </c>
      <c r="BE982" s="528"/>
      <c r="BF982" s="541">
        <f>AT982+AZ982</f>
        <v>0</v>
      </c>
      <c r="BG982" s="542"/>
      <c r="BH982" s="545">
        <f>AV982+BB982</f>
        <v>0</v>
      </c>
      <c r="BI982" s="546"/>
      <c r="BJ982" s="527">
        <f>IF(BF982=0,0,(BH982/BF982)*100)</f>
        <v>0</v>
      </c>
      <c r="BK982" s="528"/>
      <c r="BL982" s="549">
        <f>(AD982*2)+(AJ982*2)+(AP982*3)+BB982</f>
        <v>0</v>
      </c>
      <c r="BM982" s="550"/>
      <c r="BN982" s="551"/>
      <c r="BO982" s="501" t="e">
        <f>(BL982*BR$956)+(N982*BR$957)+(X982*BR$958)+(R982*BR$959)+(V982*BR$960)+(Z982*BR$961)</f>
        <v>#REF!</v>
      </c>
      <c r="BP982" s="501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06"/>
      <c r="C983" s="503" t="str">
        <f>IF(ROSTER!D$34="","",ROSTER!D$34)</f>
        <v/>
      </c>
      <c r="D983" s="504"/>
      <c r="E983" s="510"/>
      <c r="F983" s="512"/>
      <c r="G983" s="514"/>
      <c r="H983" s="517"/>
      <c r="I983" s="518"/>
      <c r="J983" s="521"/>
      <c r="K983" s="522"/>
      <c r="L983" s="525"/>
      <c r="M983" s="526"/>
      <c r="N983" s="539" t="s">
        <v>14</v>
      </c>
      <c r="O983" s="540"/>
      <c r="P983" s="521"/>
      <c r="Q983" s="522"/>
      <c r="R983" s="525"/>
      <c r="S983" s="526"/>
      <c r="T983" s="529"/>
      <c r="U983" s="530"/>
      <c r="V983" s="532"/>
      <c r="W983" s="518"/>
      <c r="X983" s="521"/>
      <c r="Y983" s="518"/>
      <c r="Z983" s="521"/>
      <c r="AA983" s="518"/>
      <c r="AB983" s="521"/>
      <c r="AC983" s="522"/>
      <c r="AD983" s="525"/>
      <c r="AE983" s="526"/>
      <c r="AF983" s="535"/>
      <c r="AG983" s="536"/>
      <c r="AH983" s="521"/>
      <c r="AI983" s="522"/>
      <c r="AJ983" s="525"/>
      <c r="AK983" s="526"/>
      <c r="AL983" s="529"/>
      <c r="AM983" s="530"/>
      <c r="AN983" s="521"/>
      <c r="AO983" s="522"/>
      <c r="AP983" s="525"/>
      <c r="AQ983" s="526"/>
      <c r="AR983" s="529"/>
      <c r="AS983" s="530"/>
      <c r="AT983" s="543"/>
      <c r="AU983" s="544"/>
      <c r="AV983" s="547"/>
      <c r="AW983" s="548"/>
      <c r="AX983" s="529"/>
      <c r="AY983" s="530"/>
      <c r="AZ983" s="521"/>
      <c r="BA983" s="522"/>
      <c r="BB983" s="525"/>
      <c r="BC983" s="526"/>
      <c r="BD983" s="529"/>
      <c r="BE983" s="530"/>
      <c r="BF983" s="543"/>
      <c r="BG983" s="544"/>
      <c r="BH983" s="547"/>
      <c r="BI983" s="548"/>
      <c r="BJ983" s="529"/>
      <c r="BK983" s="530"/>
      <c r="BL983" s="552"/>
      <c r="BM983" s="553"/>
      <c r="BN983" s="554"/>
      <c r="BO983" s="502"/>
      <c r="BP983" s="502"/>
      <c r="BQ983" s="54"/>
      <c r="BR983" s="54"/>
      <c r="BS983" s="54"/>
    </row>
    <row r="984" spans="1:71" ht="21.75" customHeight="1" x14ac:dyDescent="0.2">
      <c r="A984" s="54"/>
      <c r="B984" s="505" t="str">
        <f>IF(ROSTER!B36="","",ROSTER!B36)</f>
        <v/>
      </c>
      <c r="C984" s="507" t="str">
        <f>IF(ROSTER!C$36="","",ROSTER!C$36)</f>
        <v>Heather</v>
      </c>
      <c r="D984" s="508"/>
      <c r="E984" s="509"/>
      <c r="F984" s="511">
        <f>IF(E984="y",1,IF(E984="S",1,0))</f>
        <v>0</v>
      </c>
      <c r="G984" s="513">
        <f>IF(E984="S",1,0)</f>
        <v>0</v>
      </c>
      <c r="H984" s="515"/>
      <c r="I984" s="516"/>
      <c r="J984" s="519"/>
      <c r="K984" s="520"/>
      <c r="L984" s="523">
        <v>1</v>
      </c>
      <c r="M984" s="524"/>
      <c r="N984" s="537">
        <f>L984+J984</f>
        <v>1</v>
      </c>
      <c r="O984" s="538"/>
      <c r="P984" s="519"/>
      <c r="Q984" s="520"/>
      <c r="R984" s="523"/>
      <c r="S984" s="524"/>
      <c r="T984" s="527">
        <f t="shared" ref="T984" si="868">R984-P984</f>
        <v>0</v>
      </c>
      <c r="U984" s="528"/>
      <c r="V984" s="531"/>
      <c r="W984" s="516"/>
      <c r="X984" s="519"/>
      <c r="Y984" s="516"/>
      <c r="Z984" s="519"/>
      <c r="AA984" s="516"/>
      <c r="AB984" s="519"/>
      <c r="AC984" s="520"/>
      <c r="AD984" s="523"/>
      <c r="AE984" s="524"/>
      <c r="AF984" s="533">
        <f>IF(AB984=0,0,(AD984/AB984)*100)</f>
        <v>0</v>
      </c>
      <c r="AG984" s="534"/>
      <c r="AH984" s="519">
        <v>3</v>
      </c>
      <c r="AI984" s="520"/>
      <c r="AJ984" s="523">
        <v>2</v>
      </c>
      <c r="AK984" s="524"/>
      <c r="AL984" s="527">
        <f>IF(AH984=0,0,(AJ984/AH984)*100)</f>
        <v>66.666666666666657</v>
      </c>
      <c r="AM984" s="528"/>
      <c r="AN984" s="519"/>
      <c r="AO984" s="520"/>
      <c r="AP984" s="523"/>
      <c r="AQ984" s="524"/>
      <c r="AR984" s="527">
        <f>IF(AN984=0,0,(AP984/AN984)*100)</f>
        <v>0</v>
      </c>
      <c r="AS984" s="528"/>
      <c r="AT984" s="541">
        <f>AB984+AH984+AN984</f>
        <v>3</v>
      </c>
      <c r="AU984" s="542"/>
      <c r="AV984" s="545">
        <f>AD984+AJ984+AP984</f>
        <v>2</v>
      </c>
      <c r="AW984" s="546"/>
      <c r="AX984" s="527">
        <f>IF(AT984=0,0,(AV984/AT984)*100)</f>
        <v>66.666666666666657</v>
      </c>
      <c r="AY984" s="528"/>
      <c r="AZ984" s="519"/>
      <c r="BA984" s="520"/>
      <c r="BB984" s="523"/>
      <c r="BC984" s="524"/>
      <c r="BD984" s="527">
        <f>IF(AZ984=0,0,(BB984/AZ984)*100)</f>
        <v>0</v>
      </c>
      <c r="BE984" s="528"/>
      <c r="BF984" s="541">
        <f>AT984+AZ984</f>
        <v>3</v>
      </c>
      <c r="BG984" s="542"/>
      <c r="BH984" s="545">
        <f>AV984+BB984</f>
        <v>2</v>
      </c>
      <c r="BI984" s="546"/>
      <c r="BJ984" s="527">
        <f>IF(BF984=0,0,(BH984/BF984)*100)</f>
        <v>66.666666666666657</v>
      </c>
      <c r="BK984" s="528"/>
      <c r="BL984" s="549">
        <f>(AD984*2)+(AJ984*2)+(AP984*3)+BB984</f>
        <v>4</v>
      </c>
      <c r="BM984" s="550"/>
      <c r="BN984" s="551"/>
      <c r="BO984" s="501" t="e">
        <f>(BL984*BR$956)+(N984*BR$957)+(X984*BR$958)+(R984*BR$959)+(V984*BR$960)+(Z984*BR$961)</f>
        <v>#REF!</v>
      </c>
      <c r="BP984" s="501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06"/>
      <c r="C985" s="503" t="str">
        <f>IF(ROSTER!D$36="","",ROSTER!D$36)</f>
        <v>Hamson</v>
      </c>
      <c r="D985" s="504"/>
      <c r="E985" s="510"/>
      <c r="F985" s="512"/>
      <c r="G985" s="514"/>
      <c r="H985" s="517"/>
      <c r="I985" s="518"/>
      <c r="J985" s="521"/>
      <c r="K985" s="522"/>
      <c r="L985" s="525"/>
      <c r="M985" s="526"/>
      <c r="N985" s="539" t="s">
        <v>14</v>
      </c>
      <c r="O985" s="540"/>
      <c r="P985" s="521"/>
      <c r="Q985" s="522"/>
      <c r="R985" s="525"/>
      <c r="S985" s="526"/>
      <c r="T985" s="529"/>
      <c r="U985" s="530"/>
      <c r="V985" s="532"/>
      <c r="W985" s="518"/>
      <c r="X985" s="521"/>
      <c r="Y985" s="518"/>
      <c r="Z985" s="521"/>
      <c r="AA985" s="518"/>
      <c r="AB985" s="521"/>
      <c r="AC985" s="522"/>
      <c r="AD985" s="525"/>
      <c r="AE985" s="526"/>
      <c r="AF985" s="535"/>
      <c r="AG985" s="536"/>
      <c r="AH985" s="521"/>
      <c r="AI985" s="522"/>
      <c r="AJ985" s="525"/>
      <c r="AK985" s="526"/>
      <c r="AL985" s="529"/>
      <c r="AM985" s="530"/>
      <c r="AN985" s="521"/>
      <c r="AO985" s="522"/>
      <c r="AP985" s="525"/>
      <c r="AQ985" s="526"/>
      <c r="AR985" s="529"/>
      <c r="AS985" s="530"/>
      <c r="AT985" s="543"/>
      <c r="AU985" s="544"/>
      <c r="AV985" s="547"/>
      <c r="AW985" s="548"/>
      <c r="AX985" s="529"/>
      <c r="AY985" s="530"/>
      <c r="AZ985" s="521"/>
      <c r="BA985" s="522"/>
      <c r="BB985" s="525"/>
      <c r="BC985" s="526"/>
      <c r="BD985" s="529"/>
      <c r="BE985" s="530"/>
      <c r="BF985" s="543"/>
      <c r="BG985" s="544"/>
      <c r="BH985" s="547"/>
      <c r="BI985" s="548"/>
      <c r="BJ985" s="529"/>
      <c r="BK985" s="530"/>
      <c r="BL985" s="552"/>
      <c r="BM985" s="553"/>
      <c r="BN985" s="554"/>
      <c r="BO985" s="502"/>
      <c r="BP985" s="502"/>
      <c r="BQ985" s="54"/>
      <c r="BR985" s="54"/>
      <c r="BS985" s="54"/>
    </row>
    <row r="986" spans="1:71" ht="21.75" customHeight="1" x14ac:dyDescent="0.2">
      <c r="A986" s="54"/>
      <c r="B986" s="505" t="str">
        <f>IF(ROSTER!B38="","",ROSTER!B38)</f>
        <v/>
      </c>
      <c r="C986" s="507" t="str">
        <f>IF(ROSTER!C$38="","",ROSTER!C$38)</f>
        <v>Emma</v>
      </c>
      <c r="D986" s="508"/>
      <c r="E986" s="509"/>
      <c r="F986" s="511">
        <f>IF(E986="y",1,IF(E986="S",1,0))</f>
        <v>0</v>
      </c>
      <c r="G986" s="513">
        <f>IF(E986="S",1,0)</f>
        <v>0</v>
      </c>
      <c r="H986" s="515"/>
      <c r="I986" s="516"/>
      <c r="J986" s="519">
        <v>2</v>
      </c>
      <c r="K986" s="520"/>
      <c r="L986" s="523"/>
      <c r="M986" s="524"/>
      <c r="N986" s="537">
        <f>L986+J986</f>
        <v>2</v>
      </c>
      <c r="O986" s="538"/>
      <c r="P986" s="519">
        <v>1</v>
      </c>
      <c r="Q986" s="520"/>
      <c r="R986" s="523"/>
      <c r="S986" s="524"/>
      <c r="T986" s="527">
        <f t="shared" ref="T986" si="869">R986-P986</f>
        <v>-1</v>
      </c>
      <c r="U986" s="528"/>
      <c r="V986" s="531"/>
      <c r="W986" s="516"/>
      <c r="X986" s="519"/>
      <c r="Y986" s="516"/>
      <c r="Z986" s="519"/>
      <c r="AA986" s="516"/>
      <c r="AB986" s="519"/>
      <c r="AC986" s="520"/>
      <c r="AD986" s="523"/>
      <c r="AE986" s="524"/>
      <c r="AF986" s="533">
        <f>IF(AB986=0,0,(AD986/AB986)*100)</f>
        <v>0</v>
      </c>
      <c r="AG986" s="534"/>
      <c r="AH986" s="519">
        <v>3</v>
      </c>
      <c r="AI986" s="520"/>
      <c r="AJ986" s="523">
        <v>2</v>
      </c>
      <c r="AK986" s="524"/>
      <c r="AL986" s="527">
        <f>IF(AH986=0,0,(AJ986/AH986)*100)</f>
        <v>66.666666666666657</v>
      </c>
      <c r="AM986" s="528"/>
      <c r="AN986" s="519">
        <v>3</v>
      </c>
      <c r="AO986" s="520"/>
      <c r="AP986" s="523">
        <v>3</v>
      </c>
      <c r="AQ986" s="524"/>
      <c r="AR986" s="527">
        <f>IF(AN986=0,0,(AP986/AN986)*100)</f>
        <v>100</v>
      </c>
      <c r="AS986" s="528"/>
      <c r="AT986" s="541">
        <f>AB986+AH986+AN986</f>
        <v>6</v>
      </c>
      <c r="AU986" s="542"/>
      <c r="AV986" s="545">
        <f>AD986+AJ986+AP986</f>
        <v>5</v>
      </c>
      <c r="AW986" s="546"/>
      <c r="AX986" s="527">
        <f>IF(AT986=0,0,(AV986/AT986)*100)</f>
        <v>83.333333333333343</v>
      </c>
      <c r="AY986" s="528"/>
      <c r="AZ986" s="519"/>
      <c r="BA986" s="520"/>
      <c r="BB986" s="523"/>
      <c r="BC986" s="524"/>
      <c r="BD986" s="527">
        <f>IF(AZ986=0,0,(BB986/AZ986)*100)</f>
        <v>0</v>
      </c>
      <c r="BE986" s="528"/>
      <c r="BF986" s="541">
        <f>AT986+AZ986</f>
        <v>6</v>
      </c>
      <c r="BG986" s="542"/>
      <c r="BH986" s="545">
        <f>AV986+BB986</f>
        <v>5</v>
      </c>
      <c r="BI986" s="546"/>
      <c r="BJ986" s="527">
        <f>IF(BF986=0,0,(BH986/BF986)*100)</f>
        <v>83.333333333333343</v>
      </c>
      <c r="BK986" s="528"/>
      <c r="BL986" s="549">
        <f>(AD986*2)+(AJ986*2)+(AP986*3)+BB986</f>
        <v>13</v>
      </c>
      <c r="BM986" s="550"/>
      <c r="BN986" s="551"/>
      <c r="BO986" s="501" t="e">
        <f>(BL986*BR$956)+(N986*BR$957)+(X986*BR$958)+(R986*BR$959)+(V986*BR$960)+(Z986*BR$961)</f>
        <v>#REF!</v>
      </c>
      <c r="BP986" s="501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06"/>
      <c r="C987" s="503" t="str">
        <f>IF(ROSTER!D$38="","",ROSTER!D$38)</f>
        <v>Calvert</v>
      </c>
      <c r="D987" s="504"/>
      <c r="E987" s="510"/>
      <c r="F987" s="512"/>
      <c r="G987" s="514"/>
      <c r="H987" s="517"/>
      <c r="I987" s="518"/>
      <c r="J987" s="521"/>
      <c r="K987" s="522"/>
      <c r="L987" s="525"/>
      <c r="M987" s="526"/>
      <c r="N987" s="539" t="s">
        <v>14</v>
      </c>
      <c r="O987" s="540"/>
      <c r="P987" s="521"/>
      <c r="Q987" s="522"/>
      <c r="R987" s="525"/>
      <c r="S987" s="526"/>
      <c r="T987" s="529"/>
      <c r="U987" s="530"/>
      <c r="V987" s="532"/>
      <c r="W987" s="518"/>
      <c r="X987" s="521"/>
      <c r="Y987" s="518"/>
      <c r="Z987" s="521"/>
      <c r="AA987" s="518"/>
      <c r="AB987" s="521"/>
      <c r="AC987" s="522"/>
      <c r="AD987" s="525"/>
      <c r="AE987" s="526"/>
      <c r="AF987" s="535"/>
      <c r="AG987" s="536"/>
      <c r="AH987" s="521"/>
      <c r="AI987" s="522"/>
      <c r="AJ987" s="525"/>
      <c r="AK987" s="526"/>
      <c r="AL987" s="529"/>
      <c r="AM987" s="530"/>
      <c r="AN987" s="521"/>
      <c r="AO987" s="522"/>
      <c r="AP987" s="525"/>
      <c r="AQ987" s="526"/>
      <c r="AR987" s="529"/>
      <c r="AS987" s="530"/>
      <c r="AT987" s="543"/>
      <c r="AU987" s="544"/>
      <c r="AV987" s="547"/>
      <c r="AW987" s="548"/>
      <c r="AX987" s="529"/>
      <c r="AY987" s="530"/>
      <c r="AZ987" s="521"/>
      <c r="BA987" s="522"/>
      <c r="BB987" s="525"/>
      <c r="BC987" s="526"/>
      <c r="BD987" s="529"/>
      <c r="BE987" s="530"/>
      <c r="BF987" s="543"/>
      <c r="BG987" s="544"/>
      <c r="BH987" s="547"/>
      <c r="BI987" s="548"/>
      <c r="BJ987" s="529"/>
      <c r="BK987" s="530"/>
      <c r="BL987" s="552"/>
      <c r="BM987" s="553"/>
      <c r="BN987" s="554"/>
      <c r="BO987" s="502"/>
      <c r="BP987" s="502"/>
      <c r="BQ987" s="54"/>
      <c r="BR987" s="54"/>
      <c r="BS987" s="54"/>
    </row>
    <row r="988" spans="1:71" ht="21.75" customHeight="1" x14ac:dyDescent="0.2">
      <c r="A988" s="54"/>
      <c r="B988" s="505" t="str">
        <f>IF(ROSTER!B40="","",ROSTER!B40)</f>
        <v>1</v>
      </c>
      <c r="C988" s="507" t="str">
        <f>IF(ROSTER!C$40="","",ROSTER!C$40)</f>
        <v>Amanda</v>
      </c>
      <c r="D988" s="508"/>
      <c r="E988" s="509"/>
      <c r="F988" s="511">
        <f>IF(E988="y",1,IF(E988="S",1,0))</f>
        <v>0</v>
      </c>
      <c r="G988" s="513">
        <f>IF(E988="S",1,0)</f>
        <v>0</v>
      </c>
      <c r="H988" s="515"/>
      <c r="I988" s="516"/>
      <c r="J988" s="519"/>
      <c r="K988" s="520"/>
      <c r="L988" s="523"/>
      <c r="M988" s="524"/>
      <c r="N988" s="537">
        <f>L988+J988</f>
        <v>0</v>
      </c>
      <c r="O988" s="538"/>
      <c r="P988" s="519"/>
      <c r="Q988" s="520"/>
      <c r="R988" s="523"/>
      <c r="S988" s="524"/>
      <c r="T988" s="527">
        <f t="shared" ref="T988" si="870">R988-P988</f>
        <v>0</v>
      </c>
      <c r="U988" s="528"/>
      <c r="V988" s="531"/>
      <c r="W988" s="516"/>
      <c r="X988" s="519"/>
      <c r="Y988" s="516"/>
      <c r="Z988" s="519"/>
      <c r="AA988" s="516"/>
      <c r="AB988" s="519"/>
      <c r="AC988" s="520"/>
      <c r="AD988" s="523"/>
      <c r="AE988" s="524"/>
      <c r="AF988" s="533">
        <f>IF(AB988=0,0,(AD988/AB988)*100)</f>
        <v>0</v>
      </c>
      <c r="AG988" s="534"/>
      <c r="AH988" s="519"/>
      <c r="AI988" s="520"/>
      <c r="AJ988" s="523"/>
      <c r="AK988" s="524"/>
      <c r="AL988" s="527">
        <f>IF(AH988=0,0,(AJ988/AH988)*100)</f>
        <v>0</v>
      </c>
      <c r="AM988" s="528"/>
      <c r="AN988" s="519"/>
      <c r="AO988" s="520"/>
      <c r="AP988" s="523"/>
      <c r="AQ988" s="524"/>
      <c r="AR988" s="527">
        <f>IF(AN988=0,0,(AP988/AN988)*100)</f>
        <v>0</v>
      </c>
      <c r="AS988" s="528"/>
      <c r="AT988" s="541">
        <f>AB988+AH988+AN988</f>
        <v>0</v>
      </c>
      <c r="AU988" s="542"/>
      <c r="AV988" s="545">
        <f>AD988+AJ988+AP988</f>
        <v>0</v>
      </c>
      <c r="AW988" s="546"/>
      <c r="AX988" s="527">
        <f>IF(AT988=0,0,(AV988/AT988)*100)</f>
        <v>0</v>
      </c>
      <c r="AY988" s="528"/>
      <c r="AZ988" s="519"/>
      <c r="BA988" s="520"/>
      <c r="BB988" s="523"/>
      <c r="BC988" s="524"/>
      <c r="BD988" s="527">
        <f>IF(AZ988=0,0,(BB988/AZ988)*100)</f>
        <v>0</v>
      </c>
      <c r="BE988" s="528"/>
      <c r="BF988" s="541">
        <f>AT988+AZ988</f>
        <v>0</v>
      </c>
      <c r="BG988" s="542"/>
      <c r="BH988" s="545">
        <f>AV988+BB988</f>
        <v>0</v>
      </c>
      <c r="BI988" s="546"/>
      <c r="BJ988" s="527">
        <f>IF(BF988=0,0,(BH988/BF988)*100)</f>
        <v>0</v>
      </c>
      <c r="BK988" s="528"/>
      <c r="BL988" s="549">
        <f>(AD988*2)+(AJ988*2)+(AP988*3)+BB988</f>
        <v>0</v>
      </c>
      <c r="BM988" s="550"/>
      <c r="BN988" s="551"/>
      <c r="BO988" s="501" t="e">
        <f>(BL988*BR$956)+(N988*BR$957)+(X988*BR$958)+(R988*BR$959)+(V988*BR$960)+(Z988*BR$961)</f>
        <v>#REF!</v>
      </c>
      <c r="BP988" s="501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06"/>
      <c r="C989" s="503" t="str">
        <f>IF(ROSTER!D$40="","",ROSTER!D$40)</f>
        <v>Barcello</v>
      </c>
      <c r="D989" s="504"/>
      <c r="E989" s="510"/>
      <c r="F989" s="512"/>
      <c r="G989" s="514"/>
      <c r="H989" s="517"/>
      <c r="I989" s="518"/>
      <c r="J989" s="521"/>
      <c r="K989" s="522"/>
      <c r="L989" s="525"/>
      <c r="M989" s="526"/>
      <c r="N989" s="539" t="s">
        <v>14</v>
      </c>
      <c r="O989" s="540"/>
      <c r="P989" s="521"/>
      <c r="Q989" s="522"/>
      <c r="R989" s="525"/>
      <c r="S989" s="526"/>
      <c r="T989" s="529"/>
      <c r="U989" s="530"/>
      <c r="V989" s="532"/>
      <c r="W989" s="518"/>
      <c r="X989" s="521"/>
      <c r="Y989" s="518"/>
      <c r="Z989" s="521"/>
      <c r="AA989" s="518"/>
      <c r="AB989" s="521"/>
      <c r="AC989" s="522"/>
      <c r="AD989" s="525"/>
      <c r="AE989" s="526"/>
      <c r="AF989" s="535"/>
      <c r="AG989" s="536"/>
      <c r="AH989" s="521"/>
      <c r="AI989" s="522"/>
      <c r="AJ989" s="525"/>
      <c r="AK989" s="526"/>
      <c r="AL989" s="529"/>
      <c r="AM989" s="530"/>
      <c r="AN989" s="521"/>
      <c r="AO989" s="522"/>
      <c r="AP989" s="525"/>
      <c r="AQ989" s="526"/>
      <c r="AR989" s="529"/>
      <c r="AS989" s="530"/>
      <c r="AT989" s="543"/>
      <c r="AU989" s="544"/>
      <c r="AV989" s="547"/>
      <c r="AW989" s="548"/>
      <c r="AX989" s="529"/>
      <c r="AY989" s="530"/>
      <c r="AZ989" s="521"/>
      <c r="BA989" s="522"/>
      <c r="BB989" s="525"/>
      <c r="BC989" s="526"/>
      <c r="BD989" s="529"/>
      <c r="BE989" s="530"/>
      <c r="BF989" s="543"/>
      <c r="BG989" s="544"/>
      <c r="BH989" s="547"/>
      <c r="BI989" s="548"/>
      <c r="BJ989" s="529"/>
      <c r="BK989" s="530"/>
      <c r="BL989" s="552"/>
      <c r="BM989" s="553"/>
      <c r="BN989" s="554"/>
      <c r="BO989" s="502"/>
      <c r="BP989" s="502"/>
      <c r="BQ989" s="54"/>
      <c r="BR989" s="54"/>
      <c r="BS989" s="54"/>
    </row>
    <row r="990" spans="1:71" ht="21.75" customHeight="1" x14ac:dyDescent="0.2">
      <c r="A990" s="54"/>
      <c r="B990" s="505" t="str">
        <f>IF(ROSTER!B42="","",ROSTER!B42)</f>
        <v>4</v>
      </c>
      <c r="C990" s="507" t="str">
        <f>IF(ROSTER!C$42="","",ROSTER!C$42)</f>
        <v>Arielle</v>
      </c>
      <c r="D990" s="508"/>
      <c r="E990" s="509"/>
      <c r="F990" s="511">
        <f>IF(E990="y",1,IF(E990="S",1,0))</f>
        <v>0</v>
      </c>
      <c r="G990" s="513">
        <f>IF(E990="S",1,0)</f>
        <v>0</v>
      </c>
      <c r="H990" s="515"/>
      <c r="I990" s="516"/>
      <c r="J990" s="519">
        <v>2</v>
      </c>
      <c r="K990" s="520"/>
      <c r="L990" s="523"/>
      <c r="M990" s="524"/>
      <c r="N990" s="537">
        <f>L990+J990</f>
        <v>2</v>
      </c>
      <c r="O990" s="538"/>
      <c r="P990" s="519">
        <v>4</v>
      </c>
      <c r="Q990" s="520"/>
      <c r="R990" s="523">
        <v>2</v>
      </c>
      <c r="S990" s="524"/>
      <c r="T990" s="527">
        <f t="shared" ref="T990" si="871">R990-P990</f>
        <v>-2</v>
      </c>
      <c r="U990" s="528"/>
      <c r="V990" s="531"/>
      <c r="W990" s="516"/>
      <c r="X990" s="519"/>
      <c r="Y990" s="516"/>
      <c r="Z990" s="519"/>
      <c r="AA990" s="516"/>
      <c r="AB990" s="519"/>
      <c r="AC990" s="520"/>
      <c r="AD990" s="523"/>
      <c r="AE990" s="524"/>
      <c r="AF990" s="533">
        <f>IF(AB990=0,0,(AD990/AB990)*100)</f>
        <v>0</v>
      </c>
      <c r="AG990" s="534"/>
      <c r="AH990" s="519">
        <v>2</v>
      </c>
      <c r="AI990" s="520"/>
      <c r="AJ990" s="523">
        <v>0</v>
      </c>
      <c r="AK990" s="524"/>
      <c r="AL990" s="527">
        <f>IF(AH990=0,0,(AJ990/AH990)*100)</f>
        <v>0</v>
      </c>
      <c r="AM990" s="528"/>
      <c r="AN990" s="519">
        <v>1</v>
      </c>
      <c r="AO990" s="520"/>
      <c r="AP990" s="523">
        <v>0</v>
      </c>
      <c r="AQ990" s="524"/>
      <c r="AR990" s="527">
        <f>IF(AN990=0,0,(AP990/AN990)*100)</f>
        <v>0</v>
      </c>
      <c r="AS990" s="528"/>
      <c r="AT990" s="541">
        <f>AB990+AH990+AN990</f>
        <v>3</v>
      </c>
      <c r="AU990" s="542"/>
      <c r="AV990" s="545">
        <f>AD990+AJ990+AP990</f>
        <v>0</v>
      </c>
      <c r="AW990" s="546"/>
      <c r="AX990" s="527">
        <f>IF(AT990=0,0,(AV990/AT990)*100)</f>
        <v>0</v>
      </c>
      <c r="AY990" s="528"/>
      <c r="AZ990" s="519"/>
      <c r="BA990" s="520"/>
      <c r="BB990" s="523"/>
      <c r="BC990" s="524"/>
      <c r="BD990" s="527">
        <f>IF(AZ990=0,0,(BB990/AZ990)*100)</f>
        <v>0</v>
      </c>
      <c r="BE990" s="528"/>
      <c r="BF990" s="541">
        <f>AT990+AZ990</f>
        <v>3</v>
      </c>
      <c r="BG990" s="542"/>
      <c r="BH990" s="545">
        <f>AV990+BB990</f>
        <v>0</v>
      </c>
      <c r="BI990" s="546"/>
      <c r="BJ990" s="527">
        <f>IF(BF990=0,0,(BH990/BF990)*100)</f>
        <v>0</v>
      </c>
      <c r="BK990" s="528"/>
      <c r="BL990" s="549">
        <f>(AD990*2)+(AJ990*2)+(AP990*3)+BB990</f>
        <v>0</v>
      </c>
      <c r="BM990" s="550"/>
      <c r="BN990" s="551"/>
      <c r="BO990" s="501" t="e">
        <f>(BL990*BR$956)+(N990*BR$957)+(X990*BR$958)+(R990*BR$959)+(V990*BR$960)+(Z990*BR$961)</f>
        <v>#REF!</v>
      </c>
      <c r="BP990" s="501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06"/>
      <c r="C991" s="503" t="str">
        <f>IF(ROSTER!D$42="","",ROSTER!D$42)</f>
        <v>Mackey-Williams</v>
      </c>
      <c r="D991" s="504"/>
      <c r="E991" s="510"/>
      <c r="F991" s="512"/>
      <c r="G991" s="514"/>
      <c r="H991" s="517"/>
      <c r="I991" s="518"/>
      <c r="J991" s="521"/>
      <c r="K991" s="522"/>
      <c r="L991" s="525"/>
      <c r="M991" s="526"/>
      <c r="N991" s="539" t="s">
        <v>14</v>
      </c>
      <c r="O991" s="540"/>
      <c r="P991" s="521"/>
      <c r="Q991" s="522"/>
      <c r="R991" s="525"/>
      <c r="S991" s="526"/>
      <c r="T991" s="529"/>
      <c r="U991" s="530"/>
      <c r="V991" s="532"/>
      <c r="W991" s="518"/>
      <c r="X991" s="521"/>
      <c r="Y991" s="518"/>
      <c r="Z991" s="521"/>
      <c r="AA991" s="518"/>
      <c r="AB991" s="521"/>
      <c r="AC991" s="522"/>
      <c r="AD991" s="525"/>
      <c r="AE991" s="526"/>
      <c r="AF991" s="535"/>
      <c r="AG991" s="536"/>
      <c r="AH991" s="521"/>
      <c r="AI991" s="522"/>
      <c r="AJ991" s="525"/>
      <c r="AK991" s="526"/>
      <c r="AL991" s="529"/>
      <c r="AM991" s="530"/>
      <c r="AN991" s="521"/>
      <c r="AO991" s="522"/>
      <c r="AP991" s="525"/>
      <c r="AQ991" s="526"/>
      <c r="AR991" s="529"/>
      <c r="AS991" s="530"/>
      <c r="AT991" s="543"/>
      <c r="AU991" s="544"/>
      <c r="AV991" s="547"/>
      <c r="AW991" s="548"/>
      <c r="AX991" s="529"/>
      <c r="AY991" s="530"/>
      <c r="AZ991" s="521"/>
      <c r="BA991" s="522"/>
      <c r="BB991" s="525"/>
      <c r="BC991" s="526"/>
      <c r="BD991" s="529"/>
      <c r="BE991" s="530"/>
      <c r="BF991" s="543"/>
      <c r="BG991" s="544"/>
      <c r="BH991" s="547"/>
      <c r="BI991" s="548"/>
      <c r="BJ991" s="529"/>
      <c r="BK991" s="530"/>
      <c r="BL991" s="552"/>
      <c r="BM991" s="553"/>
      <c r="BN991" s="554"/>
      <c r="BO991" s="502"/>
      <c r="BP991" s="502"/>
      <c r="BQ991" s="54"/>
      <c r="BR991" s="54"/>
      <c r="BS991" s="54"/>
    </row>
    <row r="992" spans="1:71" ht="21.75" customHeight="1" x14ac:dyDescent="0.2">
      <c r="A992" s="54"/>
      <c r="B992" s="505" t="str">
        <f>IF(ROSTER!B44="","",ROSTER!B44)</f>
        <v/>
      </c>
      <c r="C992" s="507" t="str">
        <f>IF(ROSTER!C$44="","",ROSTER!C$44)</f>
        <v>Rose</v>
      </c>
      <c r="D992" s="508"/>
      <c r="E992" s="509"/>
      <c r="F992" s="511">
        <f>IF(E992="y",1,IF(E992="S",1,0))</f>
        <v>0</v>
      </c>
      <c r="G992" s="513">
        <f>IF(E992="S",1,0)</f>
        <v>0</v>
      </c>
      <c r="H992" s="515"/>
      <c r="I992" s="516"/>
      <c r="J992" s="519">
        <v>2</v>
      </c>
      <c r="K992" s="520"/>
      <c r="L992" s="523">
        <v>1</v>
      </c>
      <c r="M992" s="524"/>
      <c r="N992" s="537">
        <f>L992+J992</f>
        <v>3</v>
      </c>
      <c r="O992" s="538"/>
      <c r="P992" s="519">
        <v>1</v>
      </c>
      <c r="Q992" s="520"/>
      <c r="R992" s="523">
        <v>1</v>
      </c>
      <c r="S992" s="524"/>
      <c r="T992" s="527">
        <f t="shared" ref="T992" si="872">R992-P992</f>
        <v>0</v>
      </c>
      <c r="U992" s="528"/>
      <c r="V992" s="531"/>
      <c r="W992" s="516"/>
      <c r="X992" s="519"/>
      <c r="Y992" s="516"/>
      <c r="Z992" s="519"/>
      <c r="AA992" s="516"/>
      <c r="AB992" s="519"/>
      <c r="AC992" s="520"/>
      <c r="AD992" s="523"/>
      <c r="AE992" s="524"/>
      <c r="AF992" s="533">
        <f>IF(AB992=0,0,(AD992/AB992)*100)</f>
        <v>0</v>
      </c>
      <c r="AG992" s="534"/>
      <c r="AH992" s="519">
        <v>4</v>
      </c>
      <c r="AI992" s="520"/>
      <c r="AJ992" s="523">
        <v>1</v>
      </c>
      <c r="AK992" s="524"/>
      <c r="AL992" s="527">
        <f>IF(AH992=0,0,(AJ992/AH992)*100)</f>
        <v>25</v>
      </c>
      <c r="AM992" s="528"/>
      <c r="AN992" s="519">
        <v>1</v>
      </c>
      <c r="AO992" s="520"/>
      <c r="AP992" s="523">
        <v>0</v>
      </c>
      <c r="AQ992" s="524"/>
      <c r="AR992" s="527">
        <f>IF(AN992=0,0,(AP992/AN992)*100)</f>
        <v>0</v>
      </c>
      <c r="AS992" s="528"/>
      <c r="AT992" s="541">
        <f>AB992+AH992+AN992</f>
        <v>5</v>
      </c>
      <c r="AU992" s="542"/>
      <c r="AV992" s="545">
        <f>AD992+AJ992+AP992</f>
        <v>1</v>
      </c>
      <c r="AW992" s="546"/>
      <c r="AX992" s="527">
        <f>IF(AT992=0,0,(AV992/AT992)*100)</f>
        <v>20</v>
      </c>
      <c r="AY992" s="528"/>
      <c r="AZ992" s="519"/>
      <c r="BA992" s="520"/>
      <c r="BB992" s="523"/>
      <c r="BC992" s="524"/>
      <c r="BD992" s="527">
        <f>IF(AZ992=0,0,(BB992/AZ992)*100)</f>
        <v>0</v>
      </c>
      <c r="BE992" s="528"/>
      <c r="BF992" s="541">
        <f>AT992+AZ992</f>
        <v>5</v>
      </c>
      <c r="BG992" s="542"/>
      <c r="BH992" s="545">
        <f>AV992+BB992</f>
        <v>1</v>
      </c>
      <c r="BI992" s="546"/>
      <c r="BJ992" s="527">
        <f>IF(BF992=0,0,(BH992/BF992)*100)</f>
        <v>20</v>
      </c>
      <c r="BK992" s="528"/>
      <c r="BL992" s="549">
        <f>(AD992*2)+(AJ992*2)+(AP992*3)+BB992</f>
        <v>2</v>
      </c>
      <c r="BM992" s="550"/>
      <c r="BN992" s="551"/>
      <c r="BO992" s="501" t="e">
        <f>(BL992*BR$956)+(N992*BR$957)+(X992*BR$958)+(R992*BR$959)+(V992*BR$960)+(Z992*BR$961)</f>
        <v>#REF!</v>
      </c>
      <c r="BP992" s="501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06"/>
      <c r="C993" s="503" t="str">
        <f>IF(ROSTER!D$44="","",ROSTER!D$44)</f>
        <v>Bubakar</v>
      </c>
      <c r="D993" s="504"/>
      <c r="E993" s="510"/>
      <c r="F993" s="512"/>
      <c r="G993" s="514"/>
      <c r="H993" s="517"/>
      <c r="I993" s="518"/>
      <c r="J993" s="521"/>
      <c r="K993" s="522"/>
      <c r="L993" s="525"/>
      <c r="M993" s="526"/>
      <c r="N993" s="539" t="s">
        <v>14</v>
      </c>
      <c r="O993" s="540"/>
      <c r="P993" s="521"/>
      <c r="Q993" s="522"/>
      <c r="R993" s="525"/>
      <c r="S993" s="526"/>
      <c r="T993" s="529"/>
      <c r="U993" s="530"/>
      <c r="V993" s="532"/>
      <c r="W993" s="518"/>
      <c r="X993" s="521"/>
      <c r="Y993" s="518"/>
      <c r="Z993" s="521"/>
      <c r="AA993" s="518"/>
      <c r="AB993" s="521"/>
      <c r="AC993" s="522"/>
      <c r="AD993" s="525"/>
      <c r="AE993" s="526"/>
      <c r="AF993" s="535"/>
      <c r="AG993" s="536"/>
      <c r="AH993" s="521"/>
      <c r="AI993" s="522"/>
      <c r="AJ993" s="525"/>
      <c r="AK993" s="526"/>
      <c r="AL993" s="529"/>
      <c r="AM993" s="530"/>
      <c r="AN993" s="521"/>
      <c r="AO993" s="522"/>
      <c r="AP993" s="525"/>
      <c r="AQ993" s="526"/>
      <c r="AR993" s="529"/>
      <c r="AS993" s="530"/>
      <c r="AT993" s="543"/>
      <c r="AU993" s="544"/>
      <c r="AV993" s="547"/>
      <c r="AW993" s="548"/>
      <c r="AX993" s="529"/>
      <c r="AY993" s="530"/>
      <c r="AZ993" s="521"/>
      <c r="BA993" s="522"/>
      <c r="BB993" s="525"/>
      <c r="BC993" s="526"/>
      <c r="BD993" s="529"/>
      <c r="BE993" s="530"/>
      <c r="BF993" s="543"/>
      <c r="BG993" s="544"/>
      <c r="BH993" s="547"/>
      <c r="BI993" s="548"/>
      <c r="BJ993" s="529"/>
      <c r="BK993" s="530"/>
      <c r="BL993" s="552"/>
      <c r="BM993" s="553"/>
      <c r="BN993" s="554"/>
      <c r="BO993" s="502"/>
      <c r="BP993" s="502"/>
      <c r="BQ993" s="54"/>
      <c r="BR993" s="54"/>
      <c r="BS993" s="54"/>
    </row>
    <row r="994" spans="1:71" ht="21.75" customHeight="1" x14ac:dyDescent="0.2">
      <c r="A994" s="54"/>
      <c r="B994" s="505" t="str">
        <f>IF(ROSTER!B46="","",ROSTER!B46)</f>
        <v/>
      </c>
      <c r="C994" s="507" t="str">
        <f>IF(ROSTER!C$46="","",ROSTER!C$46)</f>
        <v/>
      </c>
      <c r="D994" s="508"/>
      <c r="E994" s="509"/>
      <c r="F994" s="511">
        <f>IF(E994="y",1,IF(E994="S",1,0))</f>
        <v>0</v>
      </c>
      <c r="G994" s="513">
        <f>IF(E994="S",1,0)</f>
        <v>0</v>
      </c>
      <c r="H994" s="515"/>
      <c r="I994" s="516"/>
      <c r="J994" s="519"/>
      <c r="K994" s="520"/>
      <c r="L994" s="523"/>
      <c r="M994" s="524"/>
      <c r="N994" s="537">
        <f>L994+J994</f>
        <v>0</v>
      </c>
      <c r="O994" s="538"/>
      <c r="P994" s="519"/>
      <c r="Q994" s="520"/>
      <c r="R994" s="523"/>
      <c r="S994" s="524"/>
      <c r="T994" s="527">
        <f t="shared" ref="T994" si="873">R994-P994</f>
        <v>0</v>
      </c>
      <c r="U994" s="528"/>
      <c r="V994" s="531"/>
      <c r="W994" s="516"/>
      <c r="X994" s="519"/>
      <c r="Y994" s="516"/>
      <c r="Z994" s="519"/>
      <c r="AA994" s="516"/>
      <c r="AB994" s="519"/>
      <c r="AC994" s="520"/>
      <c r="AD994" s="523"/>
      <c r="AE994" s="524"/>
      <c r="AF994" s="533">
        <f>IF(AB994=0,0,(AD994/AB994)*100)</f>
        <v>0</v>
      </c>
      <c r="AG994" s="534"/>
      <c r="AH994" s="519"/>
      <c r="AI994" s="520"/>
      <c r="AJ994" s="523"/>
      <c r="AK994" s="524"/>
      <c r="AL994" s="527">
        <f>IF(AH994=0,0,(AJ994/AH994)*100)</f>
        <v>0</v>
      </c>
      <c r="AM994" s="528"/>
      <c r="AN994" s="519"/>
      <c r="AO994" s="520"/>
      <c r="AP994" s="523"/>
      <c r="AQ994" s="524"/>
      <c r="AR994" s="527">
        <f>IF(AN994=0,0,(AP994/AN994)*100)</f>
        <v>0</v>
      </c>
      <c r="AS994" s="528"/>
      <c r="AT994" s="541">
        <f>AB994+AH994+AN994</f>
        <v>0</v>
      </c>
      <c r="AU994" s="542"/>
      <c r="AV994" s="545">
        <f>AD994+AJ994+AP994</f>
        <v>0</v>
      </c>
      <c r="AW994" s="546"/>
      <c r="AX994" s="527">
        <f>IF(AT994=0,0,(AV994/AT994)*100)</f>
        <v>0</v>
      </c>
      <c r="AY994" s="528"/>
      <c r="AZ994" s="519"/>
      <c r="BA994" s="520"/>
      <c r="BB994" s="523"/>
      <c r="BC994" s="524"/>
      <c r="BD994" s="527">
        <f>IF(AZ994=0,0,(BB994/AZ994)*100)</f>
        <v>0</v>
      </c>
      <c r="BE994" s="528"/>
      <c r="BF994" s="541">
        <f>AT994+AZ994</f>
        <v>0</v>
      </c>
      <c r="BG994" s="542"/>
      <c r="BH994" s="545">
        <f>AV994+BB994</f>
        <v>0</v>
      </c>
      <c r="BI994" s="546"/>
      <c r="BJ994" s="527">
        <f>IF(BF994=0,0,(BH994/BF994)*100)</f>
        <v>0</v>
      </c>
      <c r="BK994" s="528"/>
      <c r="BL994" s="549">
        <f>(AD994*2)+(AJ994*2)+(AP994*3)+BB994</f>
        <v>0</v>
      </c>
      <c r="BM994" s="550"/>
      <c r="BN994" s="551"/>
      <c r="BO994" s="499" t="e">
        <f>(BL994*BR$74)+(N994*BR$75)+(X994*BR$76)+(R994*BR$77)+(V994*BR$78)+(Z994*BR$79)</f>
        <v>#REF!</v>
      </c>
      <c r="BP994" s="501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06"/>
      <c r="C995" s="503" t="str">
        <f>IF(ROSTER!D$46="","",ROSTER!D$46)</f>
        <v/>
      </c>
      <c r="D995" s="504"/>
      <c r="E995" s="510"/>
      <c r="F995" s="512"/>
      <c r="G995" s="514"/>
      <c r="H995" s="517"/>
      <c r="I995" s="518"/>
      <c r="J995" s="521"/>
      <c r="K995" s="522"/>
      <c r="L995" s="525"/>
      <c r="M995" s="526"/>
      <c r="N995" s="539" t="s">
        <v>14</v>
      </c>
      <c r="O995" s="540"/>
      <c r="P995" s="521"/>
      <c r="Q995" s="522"/>
      <c r="R995" s="525"/>
      <c r="S995" s="526"/>
      <c r="T995" s="529"/>
      <c r="U995" s="530"/>
      <c r="V995" s="532"/>
      <c r="W995" s="518"/>
      <c r="X995" s="521"/>
      <c r="Y995" s="518"/>
      <c r="Z995" s="521"/>
      <c r="AA995" s="518"/>
      <c r="AB995" s="521"/>
      <c r="AC995" s="522"/>
      <c r="AD995" s="525"/>
      <c r="AE995" s="526"/>
      <c r="AF995" s="535"/>
      <c r="AG995" s="536"/>
      <c r="AH995" s="521"/>
      <c r="AI995" s="522"/>
      <c r="AJ995" s="525"/>
      <c r="AK995" s="526"/>
      <c r="AL995" s="529"/>
      <c r="AM995" s="530"/>
      <c r="AN995" s="521"/>
      <c r="AO995" s="522"/>
      <c r="AP995" s="525"/>
      <c r="AQ995" s="526"/>
      <c r="AR995" s="529"/>
      <c r="AS995" s="530"/>
      <c r="AT995" s="543"/>
      <c r="AU995" s="544"/>
      <c r="AV995" s="547"/>
      <c r="AW995" s="548"/>
      <c r="AX995" s="529"/>
      <c r="AY995" s="530"/>
      <c r="AZ995" s="521"/>
      <c r="BA995" s="522"/>
      <c r="BB995" s="525"/>
      <c r="BC995" s="526"/>
      <c r="BD995" s="529"/>
      <c r="BE995" s="530"/>
      <c r="BF995" s="543"/>
      <c r="BG995" s="544"/>
      <c r="BH995" s="547"/>
      <c r="BI995" s="548"/>
      <c r="BJ995" s="529"/>
      <c r="BK995" s="530"/>
      <c r="BL995" s="552"/>
      <c r="BM995" s="553"/>
      <c r="BN995" s="554"/>
      <c r="BO995" s="500"/>
      <c r="BP995" s="502"/>
      <c r="BQ995" s="54"/>
      <c r="BR995" s="54"/>
      <c r="BS995" s="54"/>
    </row>
    <row r="996" spans="1:71" ht="21.75" customHeight="1" x14ac:dyDescent="0.2">
      <c r="A996" s="54"/>
      <c r="B996" s="505" t="str">
        <f>IF(ROSTER!B48="","",ROSTER!B48)</f>
        <v/>
      </c>
      <c r="C996" s="507" t="str">
        <f>IF(ROSTER!C$48="","",ROSTER!C$48)</f>
        <v/>
      </c>
      <c r="D996" s="508"/>
      <c r="E996" s="509"/>
      <c r="F996" s="511">
        <f t="shared" ref="F996" si="874">IF(E996="y",1,IF(E996="S",1,0))</f>
        <v>0</v>
      </c>
      <c r="G996" s="513">
        <f t="shared" ref="G996" si="875">IF(E996="S",1,0)</f>
        <v>0</v>
      </c>
      <c r="H996" s="515"/>
      <c r="I996" s="516"/>
      <c r="J996" s="519"/>
      <c r="K996" s="520"/>
      <c r="L996" s="523"/>
      <c r="M996" s="524"/>
      <c r="N996" s="537">
        <f t="shared" ref="N996" si="876">L996+J996</f>
        <v>0</v>
      </c>
      <c r="O996" s="538"/>
      <c r="P996" s="519"/>
      <c r="Q996" s="520"/>
      <c r="R996" s="523"/>
      <c r="S996" s="524"/>
      <c r="T996" s="527">
        <f t="shared" ref="T996" si="877">R996-P996</f>
        <v>0</v>
      </c>
      <c r="U996" s="528"/>
      <c r="V996" s="531"/>
      <c r="W996" s="516"/>
      <c r="X996" s="519"/>
      <c r="Y996" s="516"/>
      <c r="Z996" s="519"/>
      <c r="AA996" s="516"/>
      <c r="AB996" s="519"/>
      <c r="AC996" s="520"/>
      <c r="AD996" s="523"/>
      <c r="AE996" s="524"/>
      <c r="AF996" s="533"/>
      <c r="AG996" s="534"/>
      <c r="AH996" s="519"/>
      <c r="AI996" s="520"/>
      <c r="AJ996" s="523"/>
      <c r="AK996" s="524"/>
      <c r="AL996" s="527">
        <f t="shared" ref="AL996" si="878">IF(AH996=0,0,(AJ996/AH996)*100)</f>
        <v>0</v>
      </c>
      <c r="AM996" s="528"/>
      <c r="AN996" s="519"/>
      <c r="AO996" s="520"/>
      <c r="AP996" s="523"/>
      <c r="AQ996" s="524"/>
      <c r="AR996" s="527">
        <f t="shared" ref="AR996" si="879">IF(AN996=0,0,(AP996/AN996)*100)</f>
        <v>0</v>
      </c>
      <c r="AS996" s="528"/>
      <c r="AT996" s="541">
        <f t="shared" ref="AT996" si="880">AB996+AH996+AN996</f>
        <v>0</v>
      </c>
      <c r="AU996" s="542"/>
      <c r="AV996" s="545">
        <f t="shared" ref="AV996" si="881">AD996+AJ996+AP996</f>
        <v>0</v>
      </c>
      <c r="AW996" s="546"/>
      <c r="AX996" s="527">
        <f t="shared" ref="AX996" si="882">IF(AT996=0,0,(AV996/AT996)*100)</f>
        <v>0</v>
      </c>
      <c r="AY996" s="528"/>
      <c r="AZ996" s="519"/>
      <c r="BA996" s="520"/>
      <c r="BB996" s="523"/>
      <c r="BC996" s="524"/>
      <c r="BD996" s="527">
        <f t="shared" ref="BD996" si="883">IF(AZ996=0,0,(BB996/AZ996)*100)</f>
        <v>0</v>
      </c>
      <c r="BE996" s="528"/>
      <c r="BF996" s="541">
        <f t="shared" ref="BF996" si="884">AT996+AZ996</f>
        <v>0</v>
      </c>
      <c r="BG996" s="542"/>
      <c r="BH996" s="545">
        <f t="shared" ref="BH996" si="885">AV996+BB996</f>
        <v>0</v>
      </c>
      <c r="BI996" s="546"/>
      <c r="BJ996" s="527">
        <f t="shared" ref="BJ996" si="886">IF(BF996=0,0,(BH996/BF996)*100)</f>
        <v>0</v>
      </c>
      <c r="BK996" s="528"/>
      <c r="BL996" s="549">
        <f t="shared" ref="BL996" si="887">(AD996*2)+(AJ996*2)+(AP996*3)+BB996</f>
        <v>0</v>
      </c>
      <c r="BM996" s="550"/>
      <c r="BN996" s="551"/>
      <c r="BO996" s="499" t="e">
        <f>(BL996*BR$74)+(N996*BR$75)+(X996*BR$76)+(R996*BR$77)+(V996*BR$78)+(Z996*BR$79)</f>
        <v>#REF!</v>
      </c>
      <c r="BP996" s="501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06"/>
      <c r="C997" s="503" t="str">
        <f>IF(ROSTER!D$48="","",ROSTER!D$48)</f>
        <v/>
      </c>
      <c r="D997" s="504"/>
      <c r="E997" s="510"/>
      <c r="F997" s="512"/>
      <c r="G997" s="514"/>
      <c r="H997" s="517"/>
      <c r="I997" s="518"/>
      <c r="J997" s="521"/>
      <c r="K997" s="522"/>
      <c r="L997" s="525"/>
      <c r="M997" s="526"/>
      <c r="N997" s="539" t="s">
        <v>14</v>
      </c>
      <c r="O997" s="540"/>
      <c r="P997" s="521"/>
      <c r="Q997" s="522"/>
      <c r="R997" s="525"/>
      <c r="S997" s="526"/>
      <c r="T997" s="529"/>
      <c r="U997" s="530"/>
      <c r="V997" s="532"/>
      <c r="W997" s="518"/>
      <c r="X997" s="521"/>
      <c r="Y997" s="518"/>
      <c r="Z997" s="521"/>
      <c r="AA997" s="518"/>
      <c r="AB997" s="521"/>
      <c r="AC997" s="522"/>
      <c r="AD997" s="525"/>
      <c r="AE997" s="526"/>
      <c r="AF997" s="535"/>
      <c r="AG997" s="536"/>
      <c r="AH997" s="521"/>
      <c r="AI997" s="522"/>
      <c r="AJ997" s="525"/>
      <c r="AK997" s="526"/>
      <c r="AL997" s="529"/>
      <c r="AM997" s="530"/>
      <c r="AN997" s="521"/>
      <c r="AO997" s="522"/>
      <c r="AP997" s="525"/>
      <c r="AQ997" s="526"/>
      <c r="AR997" s="529"/>
      <c r="AS997" s="530"/>
      <c r="AT997" s="543"/>
      <c r="AU997" s="544"/>
      <c r="AV997" s="547"/>
      <c r="AW997" s="548"/>
      <c r="AX997" s="529"/>
      <c r="AY997" s="530"/>
      <c r="AZ997" s="521"/>
      <c r="BA997" s="522"/>
      <c r="BB997" s="525"/>
      <c r="BC997" s="526"/>
      <c r="BD997" s="529"/>
      <c r="BE997" s="530"/>
      <c r="BF997" s="543"/>
      <c r="BG997" s="544"/>
      <c r="BH997" s="547"/>
      <c r="BI997" s="548"/>
      <c r="BJ997" s="529"/>
      <c r="BK997" s="530"/>
      <c r="BL997" s="552"/>
      <c r="BM997" s="553"/>
      <c r="BN997" s="554"/>
      <c r="BO997" s="500"/>
      <c r="BP997" s="502"/>
      <c r="BQ997" s="54"/>
      <c r="BR997" s="54"/>
      <c r="BS997" s="54"/>
    </row>
    <row r="998" spans="1:71" ht="21.75" customHeight="1" x14ac:dyDescent="0.2">
      <c r="A998" s="54"/>
      <c r="B998" s="505" t="str">
        <f>IF(ROSTER!B50="","",ROSTER!B50)</f>
        <v/>
      </c>
      <c r="C998" s="507" t="str">
        <f>IF(ROSTER!C$50="","",ROSTER!C$50)</f>
        <v/>
      </c>
      <c r="D998" s="508"/>
      <c r="E998" s="509"/>
      <c r="F998" s="511">
        <f t="shared" ref="F998" si="888">IF(E998="y",1,IF(E998="S",1,0))</f>
        <v>0</v>
      </c>
      <c r="G998" s="513">
        <f t="shared" ref="G998" si="889">IF(E998="S",1,0)</f>
        <v>0</v>
      </c>
      <c r="H998" s="515"/>
      <c r="I998" s="516"/>
      <c r="J998" s="519"/>
      <c r="K998" s="520"/>
      <c r="L998" s="523"/>
      <c r="M998" s="524"/>
      <c r="N998" s="537">
        <f t="shared" ref="N998" si="890">L998+J998</f>
        <v>0</v>
      </c>
      <c r="O998" s="538"/>
      <c r="P998" s="519"/>
      <c r="Q998" s="520"/>
      <c r="R998" s="523"/>
      <c r="S998" s="524"/>
      <c r="T998" s="527">
        <f t="shared" ref="T998" si="891">R998-P998</f>
        <v>0</v>
      </c>
      <c r="U998" s="528"/>
      <c r="V998" s="531"/>
      <c r="W998" s="516"/>
      <c r="X998" s="519"/>
      <c r="Y998" s="516"/>
      <c r="Z998" s="519"/>
      <c r="AA998" s="516"/>
      <c r="AB998" s="519"/>
      <c r="AC998" s="520"/>
      <c r="AD998" s="523"/>
      <c r="AE998" s="524"/>
      <c r="AF998" s="533"/>
      <c r="AG998" s="534"/>
      <c r="AH998" s="519"/>
      <c r="AI998" s="520"/>
      <c r="AJ998" s="523"/>
      <c r="AK998" s="524"/>
      <c r="AL998" s="527">
        <f t="shared" ref="AL998" si="892">IF(AH998=0,0,(AJ998/AH998)*100)</f>
        <v>0</v>
      </c>
      <c r="AM998" s="528"/>
      <c r="AN998" s="519"/>
      <c r="AO998" s="520"/>
      <c r="AP998" s="523"/>
      <c r="AQ998" s="524"/>
      <c r="AR998" s="527">
        <f t="shared" ref="AR998" si="893">IF(AN998=0,0,(AP998/AN998)*100)</f>
        <v>0</v>
      </c>
      <c r="AS998" s="528"/>
      <c r="AT998" s="541">
        <f t="shared" ref="AT998" si="894">AB998+AH998+AN998</f>
        <v>0</v>
      </c>
      <c r="AU998" s="542"/>
      <c r="AV998" s="545">
        <f t="shared" ref="AV998" si="895">AD998+AJ998+AP998</f>
        <v>0</v>
      </c>
      <c r="AW998" s="546"/>
      <c r="AX998" s="527">
        <f t="shared" ref="AX998" si="896">IF(AT998=0,0,(AV998/AT998)*100)</f>
        <v>0</v>
      </c>
      <c r="AY998" s="528"/>
      <c r="AZ998" s="519"/>
      <c r="BA998" s="520"/>
      <c r="BB998" s="523"/>
      <c r="BC998" s="524"/>
      <c r="BD998" s="527">
        <f t="shared" ref="BD998" si="897">IF(AZ998=0,0,(BB998/AZ998)*100)</f>
        <v>0</v>
      </c>
      <c r="BE998" s="528"/>
      <c r="BF998" s="541">
        <f t="shared" ref="BF998" si="898">AT998+AZ998</f>
        <v>0</v>
      </c>
      <c r="BG998" s="542"/>
      <c r="BH998" s="545">
        <f t="shared" ref="BH998" si="899">AV998+BB998</f>
        <v>0</v>
      </c>
      <c r="BI998" s="546"/>
      <c r="BJ998" s="527">
        <f t="shared" ref="BJ998" si="900">IF(BF998=0,0,(BH998/BF998)*100)</f>
        <v>0</v>
      </c>
      <c r="BK998" s="528"/>
      <c r="BL998" s="549">
        <f t="shared" ref="BL998" si="901">(AD998*2)+(AJ998*2)+(AP998*3)+BB998</f>
        <v>0</v>
      </c>
      <c r="BM998" s="550"/>
      <c r="BN998" s="551"/>
      <c r="BO998" s="499" t="e">
        <f>(BL998*BR$74)+(N998*BR$75)+(X998*BR$76)+(R998*BR$77)+(V998*BR$78)+(Z998*BR$79)</f>
        <v>#REF!</v>
      </c>
      <c r="BP998" s="501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06"/>
      <c r="C999" s="503" t="str">
        <f>IF(ROSTER!D$50="","",ROSTER!D$50)</f>
        <v/>
      </c>
      <c r="D999" s="504"/>
      <c r="E999" s="510"/>
      <c r="F999" s="512"/>
      <c r="G999" s="514"/>
      <c r="H999" s="517"/>
      <c r="I999" s="518"/>
      <c r="J999" s="521"/>
      <c r="K999" s="522"/>
      <c r="L999" s="525"/>
      <c r="M999" s="526"/>
      <c r="N999" s="539" t="s">
        <v>14</v>
      </c>
      <c r="O999" s="540"/>
      <c r="P999" s="521"/>
      <c r="Q999" s="522"/>
      <c r="R999" s="525"/>
      <c r="S999" s="526"/>
      <c r="T999" s="529"/>
      <c r="U999" s="530"/>
      <c r="V999" s="532"/>
      <c r="W999" s="518"/>
      <c r="X999" s="521"/>
      <c r="Y999" s="518"/>
      <c r="Z999" s="521"/>
      <c r="AA999" s="518"/>
      <c r="AB999" s="521"/>
      <c r="AC999" s="522"/>
      <c r="AD999" s="525"/>
      <c r="AE999" s="526"/>
      <c r="AF999" s="535"/>
      <c r="AG999" s="536"/>
      <c r="AH999" s="521"/>
      <c r="AI999" s="522"/>
      <c r="AJ999" s="525"/>
      <c r="AK999" s="526"/>
      <c r="AL999" s="529"/>
      <c r="AM999" s="530"/>
      <c r="AN999" s="521"/>
      <c r="AO999" s="522"/>
      <c r="AP999" s="525"/>
      <c r="AQ999" s="526"/>
      <c r="AR999" s="529"/>
      <c r="AS999" s="530"/>
      <c r="AT999" s="543"/>
      <c r="AU999" s="544"/>
      <c r="AV999" s="547"/>
      <c r="AW999" s="548"/>
      <c r="AX999" s="529"/>
      <c r="AY999" s="530"/>
      <c r="AZ999" s="521"/>
      <c r="BA999" s="522"/>
      <c r="BB999" s="525"/>
      <c r="BC999" s="526"/>
      <c r="BD999" s="529"/>
      <c r="BE999" s="530"/>
      <c r="BF999" s="543"/>
      <c r="BG999" s="544"/>
      <c r="BH999" s="547"/>
      <c r="BI999" s="548"/>
      <c r="BJ999" s="529"/>
      <c r="BK999" s="530"/>
      <c r="BL999" s="552"/>
      <c r="BM999" s="553"/>
      <c r="BN999" s="554"/>
      <c r="BO999" s="500"/>
      <c r="BP999" s="502"/>
      <c r="BQ999" s="54"/>
      <c r="BR999" s="54"/>
      <c r="BS999" s="54"/>
    </row>
    <row r="1000" spans="1:71" s="335" customFormat="1" ht="33.5" customHeight="1" x14ac:dyDescent="0.35">
      <c r="A1000" s="333"/>
      <c r="B1000" s="631"/>
      <c r="C1000" s="627"/>
      <c r="D1000" s="627" t="s">
        <v>10</v>
      </c>
      <c r="E1000" s="628"/>
      <c r="F1000" s="334"/>
      <c r="G1000" s="334"/>
      <c r="H1000" s="597">
        <f>SUM(H956:I999)</f>
        <v>0</v>
      </c>
      <c r="I1000" s="598"/>
      <c r="J1000" s="597">
        <f>SUM(J956:K999)</f>
        <v>26</v>
      </c>
      <c r="K1000" s="598"/>
      <c r="L1000" s="593">
        <f>SUM(L956:M999)</f>
        <v>9</v>
      </c>
      <c r="M1000" s="594"/>
      <c r="N1000" s="589">
        <f>L1000+J1000</f>
        <v>35</v>
      </c>
      <c r="O1000" s="590"/>
      <c r="P1000" s="593">
        <f>SUM(P956:Q999)</f>
        <v>12</v>
      </c>
      <c r="Q1000" s="598"/>
      <c r="R1000" s="593">
        <f t="shared" ref="R1000" si="902">SUM(R956:S999)</f>
        <v>13</v>
      </c>
      <c r="S1000" s="594"/>
      <c r="T1000" s="593">
        <f t="shared" ref="T1000" si="903">SUM(T956:U999)</f>
        <v>1</v>
      </c>
      <c r="U1000" s="590"/>
      <c r="V1000" s="594">
        <f t="shared" ref="V1000" si="904">SUM(V956:W999)</f>
        <v>1</v>
      </c>
      <c r="W1000" s="594"/>
      <c r="X1000" s="597">
        <f t="shared" ref="X1000" si="905">SUM(X956:Y999)</f>
        <v>13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46</v>
      </c>
      <c r="AI1000" s="598"/>
      <c r="AJ1000" s="593">
        <f t="shared" ref="AJ1000" si="911">SUM(AJ956:AK999)</f>
        <v>25</v>
      </c>
      <c r="AK1000" s="594"/>
      <c r="AL1000" s="589">
        <f>IF(AH1000=0,0,(AJ1000/AH1000)*100)</f>
        <v>54.347826086956516</v>
      </c>
      <c r="AM1000" s="590"/>
      <c r="AN1000" s="593">
        <f>SUM(AN956:AO999)</f>
        <v>17</v>
      </c>
      <c r="AO1000" s="598"/>
      <c r="AP1000" s="593">
        <f>SUM(AP956:AQ999)</f>
        <v>7</v>
      </c>
      <c r="AQ1000" s="594"/>
      <c r="AR1000" s="589">
        <f>IF(AN1000=0,0,(AP1000/AN1000)*100)</f>
        <v>41.17647058823529</v>
      </c>
      <c r="AS1000" s="590"/>
      <c r="AT1000" s="597">
        <f>AB1000+AH1000+AN1000</f>
        <v>63</v>
      </c>
      <c r="AU1000" s="598"/>
      <c r="AV1000" s="593">
        <f>AD1000+AJ1000+AP1000</f>
        <v>32</v>
      </c>
      <c r="AW1000" s="601"/>
      <c r="AX1000" s="589">
        <f>IF(AT1000=0,0,(AV1000/AT1000)*100)</f>
        <v>50.793650793650791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63</v>
      </c>
      <c r="BG1000" s="598"/>
      <c r="BH1000" s="593">
        <f>AV1000+BB1000</f>
        <v>32</v>
      </c>
      <c r="BI1000" s="601"/>
      <c r="BJ1000" s="589">
        <f>IF(BF1000=0,0,(BH1000/BF1000)*100)</f>
        <v>50.793650793650791</v>
      </c>
      <c r="BK1000" s="649"/>
      <c r="BL1000" s="643">
        <f>SUM(BL956:BN999)</f>
        <v>71</v>
      </c>
      <c r="BM1000" s="644"/>
      <c r="BN1000" s="645"/>
      <c r="BO1000" s="499" t="e">
        <f>(BL1000*BR$74)+(N1000*BR$75)+(X1000*BR$76)+(R1000*BR$77)+(V1000*BR$78)+(Z1000*BR$79)</f>
        <v>#REF!</v>
      </c>
      <c r="BP1000" s="501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32"/>
      <c r="C1001" s="629"/>
      <c r="D1001" s="629"/>
      <c r="E1001" s="630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50"/>
      <c r="BL1001" s="646"/>
      <c r="BM1001" s="647"/>
      <c r="BN1001" s="648"/>
      <c r="BO1001" s="500"/>
      <c r="BP1001" s="502"/>
      <c r="BQ1001" s="333"/>
      <c r="BR1001" s="333"/>
      <c r="BS1001" s="333"/>
    </row>
    <row r="1002" spans="1:71" s="341" customFormat="1" ht="48.25" customHeight="1" thickBot="1" x14ac:dyDescent="0.4">
      <c r="A1002" s="337"/>
      <c r="B1002" s="637"/>
      <c r="C1002" s="587"/>
      <c r="D1002" s="587" t="s">
        <v>13</v>
      </c>
      <c r="E1002" s="588"/>
      <c r="F1002" s="338"/>
      <c r="G1002" s="334"/>
      <c r="H1002" s="585"/>
      <c r="I1002" s="586"/>
      <c r="J1002" s="625"/>
      <c r="K1002" s="626"/>
      <c r="L1002" s="623"/>
      <c r="M1002" s="624"/>
      <c r="N1002" s="633">
        <f>J1002+L1002</f>
        <v>0</v>
      </c>
      <c r="O1002" s="634"/>
      <c r="P1002" s="625"/>
      <c r="Q1002" s="626"/>
      <c r="R1002" s="623"/>
      <c r="S1002" s="626"/>
      <c r="T1002" s="589">
        <f>R1002-P1002</f>
        <v>0</v>
      </c>
      <c r="U1002" s="590"/>
      <c r="V1002" s="625"/>
      <c r="W1002" s="638"/>
      <c r="X1002" s="639"/>
      <c r="Y1002" s="640"/>
      <c r="Z1002" s="625"/>
      <c r="AA1002" s="638"/>
      <c r="AB1002" s="625"/>
      <c r="AC1002" s="626"/>
      <c r="AD1002" s="623"/>
      <c r="AE1002" s="624"/>
      <c r="AF1002" s="635">
        <f>IF(AB1002=0,0,(AD1002/AB1002)*100)</f>
        <v>0</v>
      </c>
      <c r="AG1002" s="636"/>
      <c r="AH1002" s="625"/>
      <c r="AI1002" s="626"/>
      <c r="AJ1002" s="623"/>
      <c r="AK1002" s="624"/>
      <c r="AL1002" s="589">
        <f>IF(AH1002=0,0,(AJ1002/AH1002)*100)</f>
        <v>0</v>
      </c>
      <c r="AM1002" s="590"/>
      <c r="AN1002" s="625"/>
      <c r="AO1002" s="626"/>
      <c r="AP1002" s="623"/>
      <c r="AQ1002" s="624"/>
      <c r="AR1002" s="589">
        <f>IF(AN1002=0,0,(AP1002/AN1002)*100)</f>
        <v>0</v>
      </c>
      <c r="AS1002" s="590"/>
      <c r="AT1002" s="609">
        <f>AB1002+AH1002+AN1002</f>
        <v>0</v>
      </c>
      <c r="AU1002" s="610"/>
      <c r="AV1002" s="607">
        <f>AD1002+AJ1002+AP1002</f>
        <v>0</v>
      </c>
      <c r="AW1002" s="608"/>
      <c r="AX1002" s="589">
        <f>IF(AT1002=0,0,(AV1002/AT1002)*100)</f>
        <v>0</v>
      </c>
      <c r="AY1002" s="590"/>
      <c r="AZ1002" s="625"/>
      <c r="BA1002" s="626"/>
      <c r="BB1002" s="623"/>
      <c r="BC1002" s="624"/>
      <c r="BD1002" s="589">
        <f>IF(AZ1002=0,0,(BB1002/AZ1002)*100)</f>
        <v>0</v>
      </c>
      <c r="BE1002" s="590"/>
      <c r="BF1002" s="609">
        <f>AT1002+AZ1002</f>
        <v>0</v>
      </c>
      <c r="BG1002" s="610"/>
      <c r="BH1002" s="607">
        <f>AV1002+BB1002</f>
        <v>0</v>
      </c>
      <c r="BI1002" s="608"/>
      <c r="BJ1002" s="589">
        <f>IF(BF1002=0,0,(BH1002/BF1002)*100)</f>
        <v>0</v>
      </c>
      <c r="BK1002" s="590"/>
      <c r="BL1002" s="604"/>
      <c r="BM1002" s="605"/>
      <c r="BN1002" s="606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9" t="s">
        <v>95</v>
      </c>
      <c r="E1003" s="620"/>
      <c r="F1003" s="344"/>
      <c r="G1003" s="344"/>
      <c r="H1003" s="343"/>
      <c r="I1003" s="343"/>
      <c r="J1003" s="616">
        <f>IF((J1000+L1002)=0,0,J1000/(J1000+L1002)*100)</f>
        <v>100</v>
      </c>
      <c r="K1003" s="618"/>
      <c r="L1003" s="616">
        <f>IF((L1000+J1002)=0,0,L1000/(L1000+J1002)*100)</f>
        <v>100</v>
      </c>
      <c r="M1003" s="618"/>
      <c r="N1003" s="616">
        <f>IF((N1000+N1002)=0,0,N1000/(N1000+N1002)*100)</f>
        <v>100</v>
      </c>
      <c r="O1003" s="617"/>
      <c r="P1003" s="611"/>
      <c r="Q1003" s="583"/>
      <c r="R1003" s="583"/>
      <c r="S1003" s="583"/>
      <c r="T1003" s="612"/>
      <c r="U1003" s="612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14" t="s">
        <v>62</v>
      </c>
      <c r="C1005" s="615"/>
      <c r="D1005" s="613" t="s">
        <v>54</v>
      </c>
      <c r="E1005" s="613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21" t="s">
        <v>117</v>
      </c>
      <c r="BC1005" s="622"/>
      <c r="BD1005" s="622"/>
      <c r="BE1005" s="642"/>
      <c r="BF1005" s="574">
        <f>BL1000</f>
        <v>71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21" t="s">
        <v>47</v>
      </c>
      <c r="C1007" s="622"/>
      <c r="D1007" s="613" t="s">
        <v>55</v>
      </c>
      <c r="E1007" s="613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21" t="s">
        <v>118</v>
      </c>
      <c r="BC1007" s="622"/>
      <c r="BD1007" s="622"/>
      <c r="BE1007" s="642"/>
      <c r="BF1007" s="574">
        <f>BF1005-AU1005</f>
        <v>71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41" t="s">
        <v>11</v>
      </c>
      <c r="AF1012" s="641"/>
      <c r="AG1012" s="641"/>
      <c r="AH1012" s="641"/>
      <c r="AI1012" s="641"/>
      <c r="AJ1012" s="641"/>
      <c r="AK1012" s="641"/>
      <c r="AL1012" s="641"/>
      <c r="AM1012" s="641"/>
      <c r="AN1012" s="651"/>
      <c r="AO1012" s="651"/>
      <c r="AP1012" s="651"/>
      <c r="AQ1012" s="651"/>
      <c r="AR1012" s="651"/>
      <c r="AS1012" s="651"/>
      <c r="AT1012" s="651"/>
      <c r="AU1012" s="651"/>
      <c r="AV1012" s="651"/>
      <c r="AW1012" s="651"/>
      <c r="AX1012" s="651"/>
      <c r="AY1012" s="651"/>
      <c r="AZ1012" s="651"/>
      <c r="BA1012" s="651"/>
      <c r="BB1012" s="651"/>
      <c r="BC1012" s="651"/>
      <c r="BD1012" s="651"/>
      <c r="BE1012" s="651"/>
      <c r="BF1012" s="651"/>
      <c r="BG1012" s="651"/>
      <c r="BH1012" s="651"/>
      <c r="BI1012" s="651"/>
      <c r="BJ1012" s="651"/>
      <c r="BK1012" s="651"/>
      <c r="BL1012" s="651"/>
      <c r="BM1012" s="651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51"/>
      <c r="F1014" s="651"/>
      <c r="G1014" s="651"/>
      <c r="H1014" s="651"/>
      <c r="I1014" s="651"/>
      <c r="J1014" s="651"/>
      <c r="K1014" s="651"/>
      <c r="L1014" s="651"/>
      <c r="M1014" s="651"/>
      <c r="N1014" s="651"/>
      <c r="O1014" s="651"/>
      <c r="P1014" s="651"/>
      <c r="Q1014" s="651"/>
      <c r="R1014" s="651"/>
      <c r="S1014" s="651"/>
      <c r="T1014" s="651"/>
      <c r="U1014" s="651"/>
      <c r="V1014" s="651"/>
      <c r="W1014" s="651"/>
      <c r="X1014" s="651"/>
      <c r="Y1014" s="651"/>
      <c r="Z1014" s="651"/>
      <c r="AA1014" s="651"/>
      <c r="AB1014" s="651"/>
      <c r="AC1014" s="651"/>
      <c r="AD1014" s="198"/>
      <c r="AE1014" s="239" t="s">
        <v>19</v>
      </c>
      <c r="AF1014" s="239"/>
      <c r="AG1014" s="239"/>
      <c r="AH1014" s="641" t="s">
        <v>19</v>
      </c>
      <c r="AI1014" s="641"/>
      <c r="AJ1014" s="641"/>
      <c r="AK1014" s="641"/>
      <c r="AL1014" s="641"/>
      <c r="AM1014" s="641"/>
      <c r="AN1014" s="651"/>
      <c r="AO1014" s="651"/>
      <c r="AP1014" s="651"/>
      <c r="AQ1014" s="651"/>
      <c r="AR1014" s="651"/>
      <c r="AS1014" s="651"/>
      <c r="AT1014" s="651"/>
      <c r="AU1014" s="651"/>
      <c r="AV1014" s="651"/>
      <c r="AW1014" s="651"/>
      <c r="AX1014" s="651"/>
      <c r="AY1014" s="651"/>
      <c r="AZ1014" s="651"/>
      <c r="BA1014" s="641" t="s">
        <v>12</v>
      </c>
      <c r="BB1014" s="641"/>
      <c r="BC1014" s="641"/>
      <c r="BD1014" s="652">
        <v>44484</v>
      </c>
      <c r="BE1014" s="652"/>
      <c r="BF1014" s="652"/>
      <c r="BG1014" s="652"/>
      <c r="BH1014" s="652"/>
      <c r="BI1014" s="652"/>
      <c r="BJ1014" s="652"/>
      <c r="BK1014" s="652"/>
      <c r="BL1014" s="652"/>
      <c r="BM1014" s="652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53" t="s">
        <v>119</v>
      </c>
      <c r="BM1017" s="654"/>
      <c r="BN1017" s="655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56"/>
      <c r="BM1018" s="657"/>
      <c r="BN1018" s="658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07" t="str">
        <f>IF(ROSTER!C$8="","",ROSTER!C$8)</f>
        <v>Shaylee</v>
      </c>
      <c r="D1019" s="508"/>
      <c r="E1019" s="509"/>
      <c r="F1019" s="511">
        <f>IF(E1019="y",1,IF(E1019="S",1,0))</f>
        <v>0</v>
      </c>
      <c r="G1019" s="513">
        <f>IF(E1019="S",1,0)</f>
        <v>0</v>
      </c>
      <c r="H1019" s="515"/>
      <c r="I1019" s="516"/>
      <c r="J1019" s="519">
        <v>3</v>
      </c>
      <c r="K1019" s="520"/>
      <c r="L1019" s="523">
        <v>1</v>
      </c>
      <c r="M1019" s="524"/>
      <c r="N1019" s="537">
        <f>L1019+J1019</f>
        <v>4</v>
      </c>
      <c r="O1019" s="538"/>
      <c r="P1019" s="519"/>
      <c r="Q1019" s="520"/>
      <c r="R1019" s="523"/>
      <c r="S1019" s="524"/>
      <c r="T1019" s="527">
        <f>R1019-P1019</f>
        <v>0</v>
      </c>
      <c r="U1019" s="528"/>
      <c r="V1019" s="531"/>
      <c r="W1019" s="516"/>
      <c r="X1019" s="519">
        <v>4</v>
      </c>
      <c r="Y1019" s="516"/>
      <c r="Z1019" s="519"/>
      <c r="AA1019" s="516"/>
      <c r="AB1019" s="519"/>
      <c r="AC1019" s="520"/>
      <c r="AD1019" s="523"/>
      <c r="AE1019" s="524"/>
      <c r="AF1019" s="533">
        <f>IF(AB1019=0,0,(AD1019/AB1019)*100)</f>
        <v>0</v>
      </c>
      <c r="AG1019" s="534"/>
      <c r="AH1019" s="519">
        <v>5</v>
      </c>
      <c r="AI1019" s="520"/>
      <c r="AJ1019" s="523">
        <v>3</v>
      </c>
      <c r="AK1019" s="524"/>
      <c r="AL1019" s="527">
        <f>IF(AH1019=0,0,(AJ1019/AH1019)*100)</f>
        <v>60</v>
      </c>
      <c r="AM1019" s="528"/>
      <c r="AN1019" s="519"/>
      <c r="AO1019" s="520"/>
      <c r="AP1019" s="523"/>
      <c r="AQ1019" s="524"/>
      <c r="AR1019" s="527">
        <f>IF(AN1019=0,0,(AP1019/AN1019)*100)</f>
        <v>0</v>
      </c>
      <c r="AS1019" s="528"/>
      <c r="AT1019" s="541">
        <f>AB1019+AH1019+AN1019</f>
        <v>5</v>
      </c>
      <c r="AU1019" s="542"/>
      <c r="AV1019" s="545">
        <f>AD1019+AJ1019+AP1019</f>
        <v>3</v>
      </c>
      <c r="AW1019" s="546"/>
      <c r="AX1019" s="527">
        <f>IF(AT1019=0,0,(AV1019/AT1019)*100)</f>
        <v>60</v>
      </c>
      <c r="AY1019" s="528"/>
      <c r="AZ1019" s="519"/>
      <c r="BA1019" s="520"/>
      <c r="BB1019" s="523"/>
      <c r="BC1019" s="524"/>
      <c r="BD1019" s="527">
        <f>IF(AZ1019=0,0,(BB1019/AZ1019)*100)</f>
        <v>0</v>
      </c>
      <c r="BE1019" s="528"/>
      <c r="BF1019" s="541">
        <f>AT1019+AZ1019</f>
        <v>5</v>
      </c>
      <c r="BG1019" s="542"/>
      <c r="BH1019" s="545">
        <f>AV1019+BB1019</f>
        <v>3</v>
      </c>
      <c r="BI1019" s="546"/>
      <c r="BJ1019" s="527">
        <f>IF(BF1019=0,0,(BH1019/BF1019)*100)</f>
        <v>60</v>
      </c>
      <c r="BK1019" s="528"/>
      <c r="BL1019" s="549">
        <f>(AD1019*2)+(AJ1019*2)+(AP1019*3)+BB1019</f>
        <v>6</v>
      </c>
      <c r="BM1019" s="550"/>
      <c r="BN1019" s="551"/>
      <c r="BO1019" s="501" t="e">
        <f>(BL1019*BR$1019)+(N1019*BR$1020)+(X1019*BR$1021)+(R1019*BR$1022)+(V1019*BR$1023)+(Z1019*BR$1024)</f>
        <v>#REF!</v>
      </c>
      <c r="BP1019" s="501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03" t="str">
        <f>IF(ROSTER!D$8="","",ROSTER!D$8)</f>
        <v>Gonzales</v>
      </c>
      <c r="D1020" s="504"/>
      <c r="E1020" s="510"/>
      <c r="F1020" s="512"/>
      <c r="G1020" s="514"/>
      <c r="H1020" s="517"/>
      <c r="I1020" s="518"/>
      <c r="J1020" s="521"/>
      <c r="K1020" s="522"/>
      <c r="L1020" s="525"/>
      <c r="M1020" s="526"/>
      <c r="N1020" s="539" t="s">
        <v>14</v>
      </c>
      <c r="O1020" s="540"/>
      <c r="P1020" s="521"/>
      <c r="Q1020" s="522"/>
      <c r="R1020" s="525"/>
      <c r="S1020" s="526"/>
      <c r="T1020" s="529"/>
      <c r="U1020" s="530"/>
      <c r="V1020" s="532"/>
      <c r="W1020" s="518"/>
      <c r="X1020" s="521"/>
      <c r="Y1020" s="518"/>
      <c r="Z1020" s="521"/>
      <c r="AA1020" s="518"/>
      <c r="AB1020" s="521"/>
      <c r="AC1020" s="522"/>
      <c r="AD1020" s="525"/>
      <c r="AE1020" s="526"/>
      <c r="AF1020" s="535"/>
      <c r="AG1020" s="536"/>
      <c r="AH1020" s="521"/>
      <c r="AI1020" s="522"/>
      <c r="AJ1020" s="525"/>
      <c r="AK1020" s="526"/>
      <c r="AL1020" s="529"/>
      <c r="AM1020" s="530"/>
      <c r="AN1020" s="521"/>
      <c r="AO1020" s="522"/>
      <c r="AP1020" s="525"/>
      <c r="AQ1020" s="526"/>
      <c r="AR1020" s="529"/>
      <c r="AS1020" s="530"/>
      <c r="AT1020" s="543"/>
      <c r="AU1020" s="544"/>
      <c r="AV1020" s="547"/>
      <c r="AW1020" s="548"/>
      <c r="AX1020" s="529"/>
      <c r="AY1020" s="530"/>
      <c r="AZ1020" s="521"/>
      <c r="BA1020" s="522"/>
      <c r="BB1020" s="525"/>
      <c r="BC1020" s="526"/>
      <c r="BD1020" s="529"/>
      <c r="BE1020" s="530"/>
      <c r="BF1020" s="543"/>
      <c r="BG1020" s="544"/>
      <c r="BH1020" s="547"/>
      <c r="BI1020" s="548"/>
      <c r="BJ1020" s="529"/>
      <c r="BK1020" s="530"/>
      <c r="BL1020" s="552"/>
      <c r="BM1020" s="553"/>
      <c r="BN1020" s="554"/>
      <c r="BO1020" s="502"/>
      <c r="BP1020" s="502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07" t="str">
        <f>IF(ROSTER!C$10="","",ROSTER!C$10)</f>
        <v>Nani</v>
      </c>
      <c r="D1021" s="508"/>
      <c r="E1021" s="509"/>
      <c r="F1021" s="511">
        <f>IF(E1021="y",1,IF(E1021="S",1,0))</f>
        <v>0</v>
      </c>
      <c r="G1021" s="513">
        <f>IF(E1021="S",1,0)</f>
        <v>0</v>
      </c>
      <c r="H1021" s="515"/>
      <c r="I1021" s="516"/>
      <c r="J1021" s="519">
        <v>3</v>
      </c>
      <c r="K1021" s="520"/>
      <c r="L1021" s="523"/>
      <c r="M1021" s="524"/>
      <c r="N1021" s="537">
        <f>L1021+J1021</f>
        <v>3</v>
      </c>
      <c r="O1021" s="538"/>
      <c r="P1021" s="519">
        <v>2</v>
      </c>
      <c r="Q1021" s="520"/>
      <c r="R1021" s="523"/>
      <c r="S1021" s="524"/>
      <c r="T1021" s="527">
        <f t="shared" ref="T1021" si="912">R1021-P1021</f>
        <v>-2</v>
      </c>
      <c r="U1021" s="528"/>
      <c r="V1021" s="531"/>
      <c r="W1021" s="516"/>
      <c r="X1021" s="519">
        <v>1</v>
      </c>
      <c r="Y1021" s="516"/>
      <c r="Z1021" s="519"/>
      <c r="AA1021" s="516"/>
      <c r="AB1021" s="519"/>
      <c r="AC1021" s="520"/>
      <c r="AD1021" s="523"/>
      <c r="AE1021" s="524"/>
      <c r="AF1021" s="533">
        <f>IF(AB1021=0,0,(AD1021/AB1021)*100)</f>
        <v>0</v>
      </c>
      <c r="AG1021" s="534"/>
      <c r="AH1021" s="519">
        <v>1</v>
      </c>
      <c r="AI1021" s="520"/>
      <c r="AJ1021" s="523">
        <v>0</v>
      </c>
      <c r="AK1021" s="524"/>
      <c r="AL1021" s="527">
        <f>IF(AH1021=0,0,(AJ1021/AH1021)*100)</f>
        <v>0</v>
      </c>
      <c r="AM1021" s="528"/>
      <c r="AN1021" s="519"/>
      <c r="AO1021" s="520"/>
      <c r="AP1021" s="523"/>
      <c r="AQ1021" s="524"/>
      <c r="AR1021" s="527">
        <f>IF(AN1021=0,0,(AP1021/AN1021)*100)</f>
        <v>0</v>
      </c>
      <c r="AS1021" s="528"/>
      <c r="AT1021" s="541">
        <f>AB1021+AH1021+AN1021</f>
        <v>1</v>
      </c>
      <c r="AU1021" s="542"/>
      <c r="AV1021" s="545">
        <f>AD1021+AJ1021+AP1021</f>
        <v>0</v>
      </c>
      <c r="AW1021" s="546"/>
      <c r="AX1021" s="527">
        <f>IF(AT1021=0,0,(AV1021/AT1021)*100)</f>
        <v>0</v>
      </c>
      <c r="AY1021" s="528"/>
      <c r="AZ1021" s="519"/>
      <c r="BA1021" s="520"/>
      <c r="BB1021" s="523"/>
      <c r="BC1021" s="524"/>
      <c r="BD1021" s="527">
        <f>IF(AZ1021=0,0,(BB1021/AZ1021)*100)</f>
        <v>0</v>
      </c>
      <c r="BE1021" s="528"/>
      <c r="BF1021" s="541">
        <f>AT1021+AZ1021</f>
        <v>1</v>
      </c>
      <c r="BG1021" s="542"/>
      <c r="BH1021" s="545">
        <f>AV1021+BB1021</f>
        <v>0</v>
      </c>
      <c r="BI1021" s="546"/>
      <c r="BJ1021" s="527">
        <f>IF(BF1021=0,0,(BH1021/BF1021)*100)</f>
        <v>0</v>
      </c>
      <c r="BK1021" s="528"/>
      <c r="BL1021" s="549">
        <f>(AD1021*2)+(AJ1021*2)+(AP1021*3)+BB1021</f>
        <v>0</v>
      </c>
      <c r="BM1021" s="550"/>
      <c r="BN1021" s="551"/>
      <c r="BO1021" s="501" t="e">
        <f>(BL1021*BR$1019)+(N1021*BR$1020)+(X1021*BR$1021)+(R1021*BR$1022)+(V1021*BR$1023)+(Z1021*BR$1024)</f>
        <v>#REF!</v>
      </c>
      <c r="BP1021" s="501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03" t="str">
        <f>IF(ROSTER!D$10="","",ROSTER!D$10)</f>
        <v>Falatea</v>
      </c>
      <c r="D1022" s="504"/>
      <c r="E1022" s="510"/>
      <c r="F1022" s="512"/>
      <c r="G1022" s="514"/>
      <c r="H1022" s="517"/>
      <c r="I1022" s="518"/>
      <c r="J1022" s="521"/>
      <c r="K1022" s="522"/>
      <c r="L1022" s="525"/>
      <c r="M1022" s="526"/>
      <c r="N1022" s="539" t="s">
        <v>14</v>
      </c>
      <c r="O1022" s="540"/>
      <c r="P1022" s="521"/>
      <c r="Q1022" s="522"/>
      <c r="R1022" s="525"/>
      <c r="S1022" s="526"/>
      <c r="T1022" s="529"/>
      <c r="U1022" s="530"/>
      <c r="V1022" s="532"/>
      <c r="W1022" s="518"/>
      <c r="X1022" s="521"/>
      <c r="Y1022" s="518"/>
      <c r="Z1022" s="521"/>
      <c r="AA1022" s="518"/>
      <c r="AB1022" s="521"/>
      <c r="AC1022" s="522"/>
      <c r="AD1022" s="525"/>
      <c r="AE1022" s="526"/>
      <c r="AF1022" s="535"/>
      <c r="AG1022" s="536"/>
      <c r="AH1022" s="521"/>
      <c r="AI1022" s="522"/>
      <c r="AJ1022" s="525"/>
      <c r="AK1022" s="526"/>
      <c r="AL1022" s="529"/>
      <c r="AM1022" s="530"/>
      <c r="AN1022" s="521"/>
      <c r="AO1022" s="522"/>
      <c r="AP1022" s="525"/>
      <c r="AQ1022" s="526"/>
      <c r="AR1022" s="529"/>
      <c r="AS1022" s="530"/>
      <c r="AT1022" s="543"/>
      <c r="AU1022" s="544"/>
      <c r="AV1022" s="547"/>
      <c r="AW1022" s="548"/>
      <c r="AX1022" s="529"/>
      <c r="AY1022" s="530"/>
      <c r="AZ1022" s="521"/>
      <c r="BA1022" s="522"/>
      <c r="BB1022" s="525"/>
      <c r="BC1022" s="526"/>
      <c r="BD1022" s="529"/>
      <c r="BE1022" s="530"/>
      <c r="BF1022" s="543"/>
      <c r="BG1022" s="544"/>
      <c r="BH1022" s="547"/>
      <c r="BI1022" s="548"/>
      <c r="BJ1022" s="529"/>
      <c r="BK1022" s="530"/>
      <c r="BL1022" s="552"/>
      <c r="BM1022" s="553"/>
      <c r="BN1022" s="554"/>
      <c r="BO1022" s="502"/>
      <c r="BP1022" s="502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05" t="str">
        <f>IF(ROSTER!B12="","",ROSTER!B12)</f>
        <v>20</v>
      </c>
      <c r="C1023" s="507" t="str">
        <f>IF(ROSTER!C$12="","",ROSTER!C$12)</f>
        <v>Devry</v>
      </c>
      <c r="D1023" s="508"/>
      <c r="E1023" s="509"/>
      <c r="F1023" s="511">
        <f>IF(E1023="y",1,IF(E1023="S",1,0))</f>
        <v>0</v>
      </c>
      <c r="G1023" s="513">
        <f>IF(E1023="S",1,0)</f>
        <v>0</v>
      </c>
      <c r="H1023" s="515"/>
      <c r="I1023" s="516"/>
      <c r="J1023" s="519">
        <v>1</v>
      </c>
      <c r="K1023" s="520"/>
      <c r="L1023" s="523"/>
      <c r="M1023" s="524"/>
      <c r="N1023" s="537">
        <f>L1023+J1023</f>
        <v>1</v>
      </c>
      <c r="O1023" s="538"/>
      <c r="P1023" s="519"/>
      <c r="Q1023" s="520"/>
      <c r="R1023" s="523">
        <v>1</v>
      </c>
      <c r="S1023" s="524"/>
      <c r="T1023" s="527">
        <f t="shared" ref="T1023" si="913">R1023-P1023</f>
        <v>1</v>
      </c>
      <c r="U1023" s="528"/>
      <c r="V1023" s="531"/>
      <c r="W1023" s="516"/>
      <c r="X1023" s="519"/>
      <c r="Y1023" s="516"/>
      <c r="Z1023" s="519"/>
      <c r="AA1023" s="516"/>
      <c r="AB1023" s="519"/>
      <c r="AC1023" s="520"/>
      <c r="AD1023" s="523"/>
      <c r="AE1023" s="524"/>
      <c r="AF1023" s="533">
        <f>IF(AB1023=0,0,(AD1023/AB1023)*100)</f>
        <v>0</v>
      </c>
      <c r="AG1023" s="534"/>
      <c r="AH1023" s="519">
        <v>4</v>
      </c>
      <c r="AI1023" s="520"/>
      <c r="AJ1023" s="523">
        <v>3</v>
      </c>
      <c r="AK1023" s="524"/>
      <c r="AL1023" s="527">
        <f>IF(AH1023=0,0,(AJ1023/AH1023)*100)</f>
        <v>75</v>
      </c>
      <c r="AM1023" s="528"/>
      <c r="AN1023" s="519">
        <v>2</v>
      </c>
      <c r="AO1023" s="520"/>
      <c r="AP1023" s="523">
        <v>1</v>
      </c>
      <c r="AQ1023" s="524"/>
      <c r="AR1023" s="527">
        <f>IF(AN1023=0,0,(AP1023/AN1023)*100)</f>
        <v>50</v>
      </c>
      <c r="AS1023" s="528"/>
      <c r="AT1023" s="541">
        <f>AB1023+AH1023+AN1023</f>
        <v>6</v>
      </c>
      <c r="AU1023" s="542"/>
      <c r="AV1023" s="545">
        <f>AD1023+AJ1023+AP1023</f>
        <v>4</v>
      </c>
      <c r="AW1023" s="546"/>
      <c r="AX1023" s="527">
        <f>IF(AT1023=0,0,(AV1023/AT1023)*100)</f>
        <v>66.666666666666657</v>
      </c>
      <c r="AY1023" s="528"/>
      <c r="AZ1023" s="519"/>
      <c r="BA1023" s="520"/>
      <c r="BB1023" s="523"/>
      <c r="BC1023" s="524"/>
      <c r="BD1023" s="527">
        <f>IF(AZ1023=0,0,(BB1023/AZ1023)*100)</f>
        <v>0</v>
      </c>
      <c r="BE1023" s="528"/>
      <c r="BF1023" s="541">
        <f>AT1023+AZ1023</f>
        <v>6</v>
      </c>
      <c r="BG1023" s="542"/>
      <c r="BH1023" s="545">
        <f>AV1023+BB1023</f>
        <v>4</v>
      </c>
      <c r="BI1023" s="546"/>
      <c r="BJ1023" s="527">
        <f>IF(BF1023=0,0,(BH1023/BF1023)*100)</f>
        <v>66.666666666666657</v>
      </c>
      <c r="BK1023" s="528"/>
      <c r="BL1023" s="549">
        <f>(AD1023*2)+(AJ1023*2)+(AP1023*3)+BB1023</f>
        <v>9</v>
      </c>
      <c r="BM1023" s="550"/>
      <c r="BN1023" s="551"/>
      <c r="BO1023" s="501" t="e">
        <f>(BL1023*BR$1019)+(N1023*BR$1020)+(X1023*BR$1021)+(R1023*BR$1022)+(V1023*BR$1023)+(Z1023*BR$1024)</f>
        <v>#REF!</v>
      </c>
      <c r="BP1023" s="501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06"/>
      <c r="C1024" s="503" t="str">
        <f>IF(ROSTER!D$12="","",ROSTER!D$12)</f>
        <v>Millett</v>
      </c>
      <c r="D1024" s="504"/>
      <c r="E1024" s="510"/>
      <c r="F1024" s="512"/>
      <c r="G1024" s="514"/>
      <c r="H1024" s="517"/>
      <c r="I1024" s="518"/>
      <c r="J1024" s="521"/>
      <c r="K1024" s="522"/>
      <c r="L1024" s="525"/>
      <c r="M1024" s="526"/>
      <c r="N1024" s="539" t="s">
        <v>14</v>
      </c>
      <c r="O1024" s="540"/>
      <c r="P1024" s="521"/>
      <c r="Q1024" s="522"/>
      <c r="R1024" s="525"/>
      <c r="S1024" s="526"/>
      <c r="T1024" s="529"/>
      <c r="U1024" s="530"/>
      <c r="V1024" s="532"/>
      <c r="W1024" s="518"/>
      <c r="X1024" s="521"/>
      <c r="Y1024" s="518"/>
      <c r="Z1024" s="521"/>
      <c r="AA1024" s="518"/>
      <c r="AB1024" s="521"/>
      <c r="AC1024" s="522"/>
      <c r="AD1024" s="525"/>
      <c r="AE1024" s="526"/>
      <c r="AF1024" s="535"/>
      <c r="AG1024" s="536"/>
      <c r="AH1024" s="521"/>
      <c r="AI1024" s="522"/>
      <c r="AJ1024" s="525"/>
      <c r="AK1024" s="526"/>
      <c r="AL1024" s="529"/>
      <c r="AM1024" s="530"/>
      <c r="AN1024" s="521"/>
      <c r="AO1024" s="522"/>
      <c r="AP1024" s="525"/>
      <c r="AQ1024" s="526"/>
      <c r="AR1024" s="529"/>
      <c r="AS1024" s="530"/>
      <c r="AT1024" s="543"/>
      <c r="AU1024" s="544"/>
      <c r="AV1024" s="547"/>
      <c r="AW1024" s="548"/>
      <c r="AX1024" s="529"/>
      <c r="AY1024" s="530"/>
      <c r="AZ1024" s="521"/>
      <c r="BA1024" s="522"/>
      <c r="BB1024" s="525"/>
      <c r="BC1024" s="526"/>
      <c r="BD1024" s="529"/>
      <c r="BE1024" s="530"/>
      <c r="BF1024" s="543"/>
      <c r="BG1024" s="544"/>
      <c r="BH1024" s="547"/>
      <c r="BI1024" s="548"/>
      <c r="BJ1024" s="529"/>
      <c r="BK1024" s="530"/>
      <c r="BL1024" s="552"/>
      <c r="BM1024" s="553"/>
      <c r="BN1024" s="554"/>
      <c r="BO1024" s="502"/>
      <c r="BP1024" s="502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05" t="str">
        <f>IF(ROSTER!B14="","",ROSTER!B14)</f>
        <v>5</v>
      </c>
      <c r="C1025" s="507" t="str">
        <f>IF(ROSTER!C$14="","",ROSTER!C$14)</f>
        <v>Maria</v>
      </c>
      <c r="D1025" s="508"/>
      <c r="E1025" s="509"/>
      <c r="F1025" s="511">
        <f>IF(E1025="y",1,IF(E1025="S",1,0))</f>
        <v>0</v>
      </c>
      <c r="G1025" s="513">
        <f>IF(E1025="S",1,0)</f>
        <v>0</v>
      </c>
      <c r="H1025" s="515"/>
      <c r="I1025" s="516"/>
      <c r="J1025" s="519"/>
      <c r="K1025" s="520"/>
      <c r="L1025" s="523"/>
      <c r="M1025" s="524"/>
      <c r="N1025" s="537">
        <f>L1025+J1025</f>
        <v>0</v>
      </c>
      <c r="O1025" s="538"/>
      <c r="P1025" s="519"/>
      <c r="Q1025" s="520"/>
      <c r="R1025" s="523"/>
      <c r="S1025" s="524"/>
      <c r="T1025" s="527">
        <f t="shared" ref="T1025" si="914">R1025-P1025</f>
        <v>0</v>
      </c>
      <c r="U1025" s="528"/>
      <c r="V1025" s="531"/>
      <c r="W1025" s="516"/>
      <c r="X1025" s="519"/>
      <c r="Y1025" s="516"/>
      <c r="Z1025" s="519"/>
      <c r="AA1025" s="516"/>
      <c r="AB1025" s="519"/>
      <c r="AC1025" s="520"/>
      <c r="AD1025" s="523"/>
      <c r="AE1025" s="524"/>
      <c r="AF1025" s="533">
        <f>IF(AB1025=0,0,(AD1025/AB1025)*100)</f>
        <v>0</v>
      </c>
      <c r="AG1025" s="534"/>
      <c r="AH1025" s="519">
        <v>2</v>
      </c>
      <c r="AI1025" s="520"/>
      <c r="AJ1025" s="523">
        <v>0</v>
      </c>
      <c r="AK1025" s="524"/>
      <c r="AL1025" s="527">
        <f>IF(AH1025=0,0,(AJ1025/AH1025)*100)</f>
        <v>0</v>
      </c>
      <c r="AM1025" s="528"/>
      <c r="AN1025" s="519">
        <v>1</v>
      </c>
      <c r="AO1025" s="520"/>
      <c r="AP1025" s="523">
        <v>0</v>
      </c>
      <c r="AQ1025" s="524"/>
      <c r="AR1025" s="527">
        <f>IF(AN1025=0,0,(AP1025/AN1025)*100)</f>
        <v>0</v>
      </c>
      <c r="AS1025" s="528"/>
      <c r="AT1025" s="541">
        <f>AB1025+AH1025+AN1025</f>
        <v>3</v>
      </c>
      <c r="AU1025" s="542"/>
      <c r="AV1025" s="545">
        <f>AD1025+AJ1025+AP1025</f>
        <v>0</v>
      </c>
      <c r="AW1025" s="546"/>
      <c r="AX1025" s="527">
        <f>IF(AT1025=0,0,(AV1025/AT1025)*100)</f>
        <v>0</v>
      </c>
      <c r="AY1025" s="528"/>
      <c r="AZ1025" s="519"/>
      <c r="BA1025" s="520"/>
      <c r="BB1025" s="523"/>
      <c r="BC1025" s="524"/>
      <c r="BD1025" s="527">
        <f>IF(AZ1025=0,0,(BB1025/AZ1025)*100)</f>
        <v>0</v>
      </c>
      <c r="BE1025" s="528"/>
      <c r="BF1025" s="541">
        <f>AT1025+AZ1025</f>
        <v>3</v>
      </c>
      <c r="BG1025" s="542"/>
      <c r="BH1025" s="545">
        <f>AV1025+BB1025</f>
        <v>0</v>
      </c>
      <c r="BI1025" s="546"/>
      <c r="BJ1025" s="527">
        <f>IF(BF1025=0,0,(BH1025/BF1025)*100)</f>
        <v>0</v>
      </c>
      <c r="BK1025" s="528"/>
      <c r="BL1025" s="549">
        <f>(AD1025*2)+(AJ1025*2)+(AP1025*3)+BB1025</f>
        <v>0</v>
      </c>
      <c r="BM1025" s="550"/>
      <c r="BN1025" s="551"/>
      <c r="BO1025" s="501" t="e">
        <f>(BL1025*BR$1019)+(N1025*BR$1020)+(X1025*BR$1021)+(R1025*BR$1022)+(V1025*BR$1023)+(Z1025*BR$1024)</f>
        <v>#REF!</v>
      </c>
      <c r="BP1025" s="501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06"/>
      <c r="C1026" s="503" t="str">
        <f>IF(ROSTER!D$14="","",ROSTER!D$14)</f>
        <v>Albiero</v>
      </c>
      <c r="D1026" s="504"/>
      <c r="E1026" s="510"/>
      <c r="F1026" s="512"/>
      <c r="G1026" s="514"/>
      <c r="H1026" s="517"/>
      <c r="I1026" s="518"/>
      <c r="J1026" s="521"/>
      <c r="K1026" s="522"/>
      <c r="L1026" s="525"/>
      <c r="M1026" s="526"/>
      <c r="N1026" s="539" t="s">
        <v>14</v>
      </c>
      <c r="O1026" s="540"/>
      <c r="P1026" s="521"/>
      <c r="Q1026" s="522"/>
      <c r="R1026" s="525"/>
      <c r="S1026" s="526"/>
      <c r="T1026" s="529"/>
      <c r="U1026" s="530"/>
      <c r="V1026" s="532"/>
      <c r="W1026" s="518"/>
      <c r="X1026" s="521"/>
      <c r="Y1026" s="518"/>
      <c r="Z1026" s="521"/>
      <c r="AA1026" s="518"/>
      <c r="AB1026" s="521"/>
      <c r="AC1026" s="522"/>
      <c r="AD1026" s="525"/>
      <c r="AE1026" s="526"/>
      <c r="AF1026" s="535"/>
      <c r="AG1026" s="536"/>
      <c r="AH1026" s="521"/>
      <c r="AI1026" s="522"/>
      <c r="AJ1026" s="525"/>
      <c r="AK1026" s="526"/>
      <c r="AL1026" s="529"/>
      <c r="AM1026" s="530"/>
      <c r="AN1026" s="521"/>
      <c r="AO1026" s="522"/>
      <c r="AP1026" s="525"/>
      <c r="AQ1026" s="526"/>
      <c r="AR1026" s="529"/>
      <c r="AS1026" s="530"/>
      <c r="AT1026" s="543"/>
      <c r="AU1026" s="544"/>
      <c r="AV1026" s="547"/>
      <c r="AW1026" s="548"/>
      <c r="AX1026" s="529"/>
      <c r="AY1026" s="530"/>
      <c r="AZ1026" s="521"/>
      <c r="BA1026" s="522"/>
      <c r="BB1026" s="525"/>
      <c r="BC1026" s="526"/>
      <c r="BD1026" s="529"/>
      <c r="BE1026" s="530"/>
      <c r="BF1026" s="543"/>
      <c r="BG1026" s="544"/>
      <c r="BH1026" s="547"/>
      <c r="BI1026" s="548"/>
      <c r="BJ1026" s="529"/>
      <c r="BK1026" s="530"/>
      <c r="BL1026" s="552"/>
      <c r="BM1026" s="553"/>
      <c r="BN1026" s="554"/>
      <c r="BO1026" s="502"/>
      <c r="BP1026" s="502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05" t="str">
        <f>IF(ROSTER!B16="","",ROSTER!B16)</f>
        <v>10</v>
      </c>
      <c r="C1027" s="507" t="str">
        <f>IF(ROSTER!C$16="","",ROSTER!C$16)</f>
        <v>Tegan</v>
      </c>
      <c r="D1027" s="508"/>
      <c r="E1027" s="509"/>
      <c r="F1027" s="511">
        <f>IF(E1027="y",1,IF(E1027="S",1,0))</f>
        <v>0</v>
      </c>
      <c r="G1027" s="513">
        <f>IF(E1027="S",1,0)</f>
        <v>0</v>
      </c>
      <c r="H1027" s="515"/>
      <c r="I1027" s="516"/>
      <c r="J1027" s="519"/>
      <c r="K1027" s="520"/>
      <c r="L1027" s="523"/>
      <c r="M1027" s="524"/>
      <c r="N1027" s="537">
        <f>L1027+J1027</f>
        <v>0</v>
      </c>
      <c r="O1027" s="538"/>
      <c r="P1027" s="519"/>
      <c r="Q1027" s="520"/>
      <c r="R1027" s="523"/>
      <c r="S1027" s="524"/>
      <c r="T1027" s="527">
        <f t="shared" ref="T1027" si="915">R1027-P1027</f>
        <v>0</v>
      </c>
      <c r="U1027" s="528"/>
      <c r="V1027" s="531"/>
      <c r="W1027" s="516"/>
      <c r="X1027" s="519"/>
      <c r="Y1027" s="516"/>
      <c r="Z1027" s="519"/>
      <c r="AA1027" s="516"/>
      <c r="AB1027" s="519"/>
      <c r="AC1027" s="520"/>
      <c r="AD1027" s="523"/>
      <c r="AE1027" s="524"/>
      <c r="AF1027" s="533">
        <f>IF(AB1027=0,0,(AD1027/AB1027)*100)</f>
        <v>0</v>
      </c>
      <c r="AG1027" s="534"/>
      <c r="AH1027" s="519"/>
      <c r="AI1027" s="520"/>
      <c r="AJ1027" s="523"/>
      <c r="AK1027" s="524"/>
      <c r="AL1027" s="527">
        <f>IF(AH1027=0,0,(AJ1027/AH1027)*100)</f>
        <v>0</v>
      </c>
      <c r="AM1027" s="528"/>
      <c r="AN1027" s="519"/>
      <c r="AO1027" s="520"/>
      <c r="AP1027" s="523"/>
      <c r="AQ1027" s="524"/>
      <c r="AR1027" s="527">
        <f>IF(AN1027=0,0,(AP1027/AN1027)*100)</f>
        <v>0</v>
      </c>
      <c r="AS1027" s="528"/>
      <c r="AT1027" s="541">
        <f>AB1027+AH1027+AN1027</f>
        <v>0</v>
      </c>
      <c r="AU1027" s="542"/>
      <c r="AV1027" s="545">
        <f>AD1027+AJ1027+AP1027</f>
        <v>0</v>
      </c>
      <c r="AW1027" s="546"/>
      <c r="AX1027" s="527">
        <f>IF(AT1027=0,0,(AV1027/AT1027)*100)</f>
        <v>0</v>
      </c>
      <c r="AY1027" s="528"/>
      <c r="AZ1027" s="519"/>
      <c r="BA1027" s="520"/>
      <c r="BB1027" s="523"/>
      <c r="BC1027" s="524"/>
      <c r="BD1027" s="527">
        <f>IF(AZ1027=0,0,(BB1027/AZ1027)*100)</f>
        <v>0</v>
      </c>
      <c r="BE1027" s="528"/>
      <c r="BF1027" s="541">
        <f>AT1027+AZ1027</f>
        <v>0</v>
      </c>
      <c r="BG1027" s="542"/>
      <c r="BH1027" s="545">
        <f>AV1027+BB1027</f>
        <v>0</v>
      </c>
      <c r="BI1027" s="546"/>
      <c r="BJ1027" s="527">
        <f>IF(BF1027=0,0,(BH1027/BF1027)*100)</f>
        <v>0</v>
      </c>
      <c r="BK1027" s="528"/>
      <c r="BL1027" s="549">
        <f>(AD1027*2)+(AJ1027*2)+(AP1027*3)+BB1027</f>
        <v>0</v>
      </c>
      <c r="BM1027" s="550"/>
      <c r="BN1027" s="551"/>
      <c r="BO1027" s="501" t="e">
        <f>(BL1027*BR$1019)+(N1027*BR$1020)+(X1027*BR$1021)+(R1027*BR$1022)+(V1027*BR$1023)+(Z1027*BR$1024)</f>
        <v>#REF!</v>
      </c>
      <c r="BP1027" s="501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06"/>
      <c r="C1028" s="503" t="str">
        <f>IF(ROSTER!D$16="","",ROSTER!D$16)</f>
        <v>Graham</v>
      </c>
      <c r="D1028" s="504"/>
      <c r="E1028" s="510"/>
      <c r="F1028" s="512"/>
      <c r="G1028" s="514"/>
      <c r="H1028" s="517"/>
      <c r="I1028" s="518"/>
      <c r="J1028" s="521"/>
      <c r="K1028" s="522"/>
      <c r="L1028" s="525"/>
      <c r="M1028" s="526"/>
      <c r="N1028" s="539" t="s">
        <v>14</v>
      </c>
      <c r="O1028" s="540"/>
      <c r="P1028" s="521"/>
      <c r="Q1028" s="522"/>
      <c r="R1028" s="525"/>
      <c r="S1028" s="526"/>
      <c r="T1028" s="529"/>
      <c r="U1028" s="530"/>
      <c r="V1028" s="532"/>
      <c r="W1028" s="518"/>
      <c r="X1028" s="521"/>
      <c r="Y1028" s="518"/>
      <c r="Z1028" s="521"/>
      <c r="AA1028" s="518"/>
      <c r="AB1028" s="521"/>
      <c r="AC1028" s="522"/>
      <c r="AD1028" s="525"/>
      <c r="AE1028" s="526"/>
      <c r="AF1028" s="535"/>
      <c r="AG1028" s="536"/>
      <c r="AH1028" s="521"/>
      <c r="AI1028" s="522"/>
      <c r="AJ1028" s="525"/>
      <c r="AK1028" s="526"/>
      <c r="AL1028" s="529"/>
      <c r="AM1028" s="530"/>
      <c r="AN1028" s="521"/>
      <c r="AO1028" s="522"/>
      <c r="AP1028" s="525"/>
      <c r="AQ1028" s="526"/>
      <c r="AR1028" s="529"/>
      <c r="AS1028" s="530"/>
      <c r="AT1028" s="543"/>
      <c r="AU1028" s="544"/>
      <c r="AV1028" s="547"/>
      <c r="AW1028" s="548"/>
      <c r="AX1028" s="529"/>
      <c r="AY1028" s="530"/>
      <c r="AZ1028" s="521"/>
      <c r="BA1028" s="522"/>
      <c r="BB1028" s="525"/>
      <c r="BC1028" s="526"/>
      <c r="BD1028" s="529"/>
      <c r="BE1028" s="530"/>
      <c r="BF1028" s="543"/>
      <c r="BG1028" s="544"/>
      <c r="BH1028" s="547"/>
      <c r="BI1028" s="548"/>
      <c r="BJ1028" s="529"/>
      <c r="BK1028" s="530"/>
      <c r="BL1028" s="552"/>
      <c r="BM1028" s="553"/>
      <c r="BN1028" s="554"/>
      <c r="BO1028" s="502"/>
      <c r="BP1028" s="502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05" t="str">
        <f>IF(ROSTER!B18="","",ROSTER!B18)</f>
        <v>11</v>
      </c>
      <c r="C1029" s="507" t="str">
        <f>IF(ROSTER!C$18="","",ROSTER!C$18)</f>
        <v>Kaylee</v>
      </c>
      <c r="D1029" s="508"/>
      <c r="E1029" s="509"/>
      <c r="F1029" s="511">
        <f>IF(E1029="y",1,IF(E1029="S",1,0))</f>
        <v>0</v>
      </c>
      <c r="G1029" s="513">
        <f>IF(E1029="S",1,0)</f>
        <v>0</v>
      </c>
      <c r="H1029" s="515"/>
      <c r="I1029" s="516"/>
      <c r="J1029" s="519">
        <v>1</v>
      </c>
      <c r="K1029" s="520"/>
      <c r="L1029" s="523"/>
      <c r="M1029" s="524"/>
      <c r="N1029" s="537">
        <f>L1029+J1029</f>
        <v>1</v>
      </c>
      <c r="O1029" s="538"/>
      <c r="P1029" s="519">
        <v>1</v>
      </c>
      <c r="Q1029" s="520"/>
      <c r="R1029" s="523">
        <v>1</v>
      </c>
      <c r="S1029" s="524"/>
      <c r="T1029" s="527">
        <f t="shared" ref="T1029" si="916">R1029-P1029</f>
        <v>0</v>
      </c>
      <c r="U1029" s="528"/>
      <c r="V1029" s="531"/>
      <c r="W1029" s="516"/>
      <c r="X1029" s="519">
        <v>3</v>
      </c>
      <c r="Y1029" s="516"/>
      <c r="Z1029" s="519"/>
      <c r="AA1029" s="516"/>
      <c r="AB1029" s="519"/>
      <c r="AC1029" s="520"/>
      <c r="AD1029" s="523"/>
      <c r="AE1029" s="524"/>
      <c r="AF1029" s="533">
        <f>IF(AB1029=0,0,(AD1029/AB1029)*100)</f>
        <v>0</v>
      </c>
      <c r="AG1029" s="534"/>
      <c r="AH1029" s="519"/>
      <c r="AI1029" s="520"/>
      <c r="AJ1029" s="523"/>
      <c r="AK1029" s="524"/>
      <c r="AL1029" s="527">
        <f>IF(AH1029=0,0,(AJ1029/AH1029)*100)</f>
        <v>0</v>
      </c>
      <c r="AM1029" s="528"/>
      <c r="AN1029" s="519">
        <v>2</v>
      </c>
      <c r="AO1029" s="520"/>
      <c r="AP1029" s="523">
        <v>1</v>
      </c>
      <c r="AQ1029" s="524"/>
      <c r="AR1029" s="527">
        <f>IF(AN1029=0,0,(AP1029/AN1029)*100)</f>
        <v>50</v>
      </c>
      <c r="AS1029" s="528"/>
      <c r="AT1029" s="541">
        <f>AB1029+AH1029+AN1029</f>
        <v>2</v>
      </c>
      <c r="AU1029" s="542"/>
      <c r="AV1029" s="545">
        <f>AD1029+AJ1029+AP1029</f>
        <v>1</v>
      </c>
      <c r="AW1029" s="546"/>
      <c r="AX1029" s="527">
        <f>IF(AT1029=0,0,(AV1029/AT1029)*100)</f>
        <v>50</v>
      </c>
      <c r="AY1029" s="528"/>
      <c r="AZ1029" s="519"/>
      <c r="BA1029" s="520"/>
      <c r="BB1029" s="523"/>
      <c r="BC1029" s="524"/>
      <c r="BD1029" s="527">
        <f>IF(AZ1029=0,0,(BB1029/AZ1029)*100)</f>
        <v>0</v>
      </c>
      <c r="BE1029" s="528"/>
      <c r="BF1029" s="541">
        <f>AT1029+AZ1029</f>
        <v>2</v>
      </c>
      <c r="BG1029" s="542"/>
      <c r="BH1029" s="545">
        <f>AV1029+BB1029</f>
        <v>1</v>
      </c>
      <c r="BI1029" s="546"/>
      <c r="BJ1029" s="527">
        <f>IF(BF1029=0,0,(BH1029/BF1029)*100)</f>
        <v>50</v>
      </c>
      <c r="BK1029" s="528"/>
      <c r="BL1029" s="549">
        <f>(AD1029*2)+(AJ1029*2)+(AP1029*3)+BB1029</f>
        <v>3</v>
      </c>
      <c r="BM1029" s="550"/>
      <c r="BN1029" s="551"/>
      <c r="BO1029" s="501" t="e">
        <f>(BL1029*BR$1019)+(N1029*BR$1020)+(X1029*BR$1021)+(R1029*BR$1022)+(V1029*BR$1023)+(Z1029*BR$1024)</f>
        <v>#REF!</v>
      </c>
      <c r="BP1029" s="501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06"/>
      <c r="C1030" s="503" t="str">
        <f>IF(ROSTER!D$18="","",ROSTER!D$18)</f>
        <v>Smiler</v>
      </c>
      <c r="D1030" s="504"/>
      <c r="E1030" s="510"/>
      <c r="F1030" s="512"/>
      <c r="G1030" s="514"/>
      <c r="H1030" s="517"/>
      <c r="I1030" s="518"/>
      <c r="J1030" s="521"/>
      <c r="K1030" s="522"/>
      <c r="L1030" s="525"/>
      <c r="M1030" s="526"/>
      <c r="N1030" s="539"/>
      <c r="O1030" s="540"/>
      <c r="P1030" s="521"/>
      <c r="Q1030" s="522"/>
      <c r="R1030" s="525"/>
      <c r="S1030" s="526"/>
      <c r="T1030" s="529"/>
      <c r="U1030" s="530"/>
      <c r="V1030" s="532"/>
      <c r="W1030" s="518"/>
      <c r="X1030" s="521"/>
      <c r="Y1030" s="518"/>
      <c r="Z1030" s="521"/>
      <c r="AA1030" s="518"/>
      <c r="AB1030" s="521"/>
      <c r="AC1030" s="522"/>
      <c r="AD1030" s="525"/>
      <c r="AE1030" s="526"/>
      <c r="AF1030" s="535"/>
      <c r="AG1030" s="536"/>
      <c r="AH1030" s="521"/>
      <c r="AI1030" s="522"/>
      <c r="AJ1030" s="525"/>
      <c r="AK1030" s="526"/>
      <c r="AL1030" s="529"/>
      <c r="AM1030" s="530"/>
      <c r="AN1030" s="521"/>
      <c r="AO1030" s="522"/>
      <c r="AP1030" s="525"/>
      <c r="AQ1030" s="526"/>
      <c r="AR1030" s="529"/>
      <c r="AS1030" s="530"/>
      <c r="AT1030" s="543"/>
      <c r="AU1030" s="544"/>
      <c r="AV1030" s="547"/>
      <c r="AW1030" s="548"/>
      <c r="AX1030" s="529"/>
      <c r="AY1030" s="530"/>
      <c r="AZ1030" s="521"/>
      <c r="BA1030" s="522"/>
      <c r="BB1030" s="525"/>
      <c r="BC1030" s="526"/>
      <c r="BD1030" s="529"/>
      <c r="BE1030" s="530"/>
      <c r="BF1030" s="543"/>
      <c r="BG1030" s="544"/>
      <c r="BH1030" s="547"/>
      <c r="BI1030" s="548"/>
      <c r="BJ1030" s="529"/>
      <c r="BK1030" s="530"/>
      <c r="BL1030" s="552"/>
      <c r="BM1030" s="553"/>
      <c r="BN1030" s="554"/>
      <c r="BO1030" s="502"/>
      <c r="BP1030" s="502"/>
      <c r="BQ1030" s="54"/>
      <c r="BR1030" s="54"/>
      <c r="BS1030" s="54"/>
    </row>
    <row r="1031" spans="1:71" ht="21.75" customHeight="1" x14ac:dyDescent="0.2">
      <c r="A1031" s="54"/>
      <c r="B1031" s="505" t="str">
        <f>IF(ROSTER!B20="","",ROSTER!B20)</f>
        <v>12</v>
      </c>
      <c r="C1031" s="507" t="str">
        <f>IF(ROSTER!C$20="","",ROSTER!C$20)</f>
        <v>Lauren</v>
      </c>
      <c r="D1031" s="508"/>
      <c r="E1031" s="509"/>
      <c r="F1031" s="511">
        <f>IF(E1031="y",1,IF(E1031="S",1,0))</f>
        <v>0</v>
      </c>
      <c r="G1031" s="513">
        <f>IF(E1031="S",1,0)</f>
        <v>0</v>
      </c>
      <c r="H1031" s="515"/>
      <c r="I1031" s="516"/>
      <c r="J1031" s="519">
        <v>1</v>
      </c>
      <c r="K1031" s="520"/>
      <c r="L1031" s="523"/>
      <c r="M1031" s="524"/>
      <c r="N1031" s="537">
        <f>L1031+J1031</f>
        <v>1</v>
      </c>
      <c r="O1031" s="538"/>
      <c r="P1031" s="519">
        <v>3</v>
      </c>
      <c r="Q1031" s="520"/>
      <c r="R1031" s="523">
        <v>1</v>
      </c>
      <c r="S1031" s="524"/>
      <c r="T1031" s="527">
        <f t="shared" ref="T1031" si="917">R1031-P1031</f>
        <v>-2</v>
      </c>
      <c r="U1031" s="528"/>
      <c r="V1031" s="531"/>
      <c r="W1031" s="516"/>
      <c r="X1031" s="519"/>
      <c r="Y1031" s="516"/>
      <c r="Z1031" s="519"/>
      <c r="AA1031" s="516"/>
      <c r="AB1031" s="519"/>
      <c r="AC1031" s="520"/>
      <c r="AD1031" s="523"/>
      <c r="AE1031" s="524"/>
      <c r="AF1031" s="533">
        <f>IF(AB1031=0,0,(AD1031/AB1031)*100)</f>
        <v>0</v>
      </c>
      <c r="AG1031" s="534"/>
      <c r="AH1031" s="519">
        <v>7</v>
      </c>
      <c r="AI1031" s="520"/>
      <c r="AJ1031" s="523">
        <v>5</v>
      </c>
      <c r="AK1031" s="524"/>
      <c r="AL1031" s="527">
        <f>IF(AH1031=0,0,(AJ1031/AH1031)*100)</f>
        <v>71.428571428571431</v>
      </c>
      <c r="AM1031" s="528"/>
      <c r="AN1031" s="519"/>
      <c r="AO1031" s="520"/>
      <c r="AP1031" s="523"/>
      <c r="AQ1031" s="524"/>
      <c r="AR1031" s="527">
        <f>IF(AN1031=0,0,(AP1031/AN1031)*100)</f>
        <v>0</v>
      </c>
      <c r="AS1031" s="528"/>
      <c r="AT1031" s="541">
        <f>AB1031+AH1031+AN1031</f>
        <v>7</v>
      </c>
      <c r="AU1031" s="542"/>
      <c r="AV1031" s="545">
        <f>AD1031+AJ1031+AP1031</f>
        <v>5</v>
      </c>
      <c r="AW1031" s="546"/>
      <c r="AX1031" s="527">
        <f>IF(AT1031=0,0,(AV1031/AT1031)*100)</f>
        <v>71.428571428571431</v>
      </c>
      <c r="AY1031" s="528"/>
      <c r="AZ1031" s="519"/>
      <c r="BA1031" s="520"/>
      <c r="BB1031" s="523"/>
      <c r="BC1031" s="524"/>
      <c r="BD1031" s="527">
        <f>IF(AZ1031=0,0,(BB1031/AZ1031)*100)</f>
        <v>0</v>
      </c>
      <c r="BE1031" s="528"/>
      <c r="BF1031" s="541">
        <f>AT1031+AZ1031</f>
        <v>7</v>
      </c>
      <c r="BG1031" s="542"/>
      <c r="BH1031" s="545">
        <f>AV1031+BB1031</f>
        <v>5</v>
      </c>
      <c r="BI1031" s="546"/>
      <c r="BJ1031" s="527">
        <f>IF(BF1031=0,0,(BH1031/BF1031)*100)</f>
        <v>71.428571428571431</v>
      </c>
      <c r="BK1031" s="528"/>
      <c r="BL1031" s="549">
        <f>(AD1031*2)+(AJ1031*2)+(AP1031*3)+BB1031</f>
        <v>10</v>
      </c>
      <c r="BM1031" s="550"/>
      <c r="BN1031" s="551"/>
      <c r="BO1031" s="501" t="e">
        <f>(BL1031*BR$1019)+(N1031*BR$1020)+(X1031*BR$1021)+(R1031*BR$1022)+(V1031*BR$1023)+(Z1031*BR$1024)</f>
        <v>#REF!</v>
      </c>
      <c r="BP1031" s="501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06"/>
      <c r="C1032" s="503" t="str">
        <f>IF(ROSTER!D$20="","",ROSTER!D$20)</f>
        <v>Gustin</v>
      </c>
      <c r="D1032" s="504"/>
      <c r="E1032" s="510"/>
      <c r="F1032" s="512"/>
      <c r="G1032" s="514"/>
      <c r="H1032" s="517"/>
      <c r="I1032" s="518"/>
      <c r="J1032" s="521"/>
      <c r="K1032" s="522"/>
      <c r="L1032" s="525"/>
      <c r="M1032" s="526"/>
      <c r="N1032" s="539" t="s">
        <v>14</v>
      </c>
      <c r="O1032" s="540"/>
      <c r="P1032" s="521"/>
      <c r="Q1032" s="522"/>
      <c r="R1032" s="525"/>
      <c r="S1032" s="526"/>
      <c r="T1032" s="529"/>
      <c r="U1032" s="530"/>
      <c r="V1032" s="532"/>
      <c r="W1032" s="518"/>
      <c r="X1032" s="521"/>
      <c r="Y1032" s="518"/>
      <c r="Z1032" s="521"/>
      <c r="AA1032" s="518"/>
      <c r="AB1032" s="521"/>
      <c r="AC1032" s="522"/>
      <c r="AD1032" s="525"/>
      <c r="AE1032" s="526"/>
      <c r="AF1032" s="535"/>
      <c r="AG1032" s="536"/>
      <c r="AH1032" s="521"/>
      <c r="AI1032" s="522"/>
      <c r="AJ1032" s="525"/>
      <c r="AK1032" s="526"/>
      <c r="AL1032" s="529"/>
      <c r="AM1032" s="530"/>
      <c r="AN1032" s="521"/>
      <c r="AO1032" s="522"/>
      <c r="AP1032" s="525"/>
      <c r="AQ1032" s="526"/>
      <c r="AR1032" s="529"/>
      <c r="AS1032" s="530"/>
      <c r="AT1032" s="543"/>
      <c r="AU1032" s="544"/>
      <c r="AV1032" s="547"/>
      <c r="AW1032" s="548"/>
      <c r="AX1032" s="529"/>
      <c r="AY1032" s="530"/>
      <c r="AZ1032" s="521"/>
      <c r="BA1032" s="522"/>
      <c r="BB1032" s="525"/>
      <c r="BC1032" s="526"/>
      <c r="BD1032" s="529"/>
      <c r="BE1032" s="530"/>
      <c r="BF1032" s="543"/>
      <c r="BG1032" s="544"/>
      <c r="BH1032" s="547"/>
      <c r="BI1032" s="548"/>
      <c r="BJ1032" s="529"/>
      <c r="BK1032" s="530"/>
      <c r="BL1032" s="552"/>
      <c r="BM1032" s="553"/>
      <c r="BN1032" s="554"/>
      <c r="BO1032" s="502"/>
      <c r="BP1032" s="502"/>
      <c r="BQ1032" s="54"/>
      <c r="BR1032" s="54"/>
      <c r="BS1032" s="54"/>
    </row>
    <row r="1033" spans="1:71" ht="21.75" customHeight="1" x14ac:dyDescent="0.2">
      <c r="A1033" s="54"/>
      <c r="B1033" s="505" t="str">
        <f>IF(ROSTER!B22="","",ROSTER!B22)</f>
        <v>13</v>
      </c>
      <c r="C1033" s="507" t="str">
        <f>IF(ROSTER!C$22="","",ROSTER!C$22)</f>
        <v>Paisley</v>
      </c>
      <c r="D1033" s="508"/>
      <c r="E1033" s="509"/>
      <c r="F1033" s="511">
        <f>IF(E1033="y",1,IF(E1033="S",1,0))</f>
        <v>0</v>
      </c>
      <c r="G1033" s="513">
        <f>IF(E1033="S",1,0)</f>
        <v>0</v>
      </c>
      <c r="H1033" s="515"/>
      <c r="I1033" s="516"/>
      <c r="J1033" s="519"/>
      <c r="K1033" s="520"/>
      <c r="L1033" s="523">
        <v>1</v>
      </c>
      <c r="M1033" s="524"/>
      <c r="N1033" s="537">
        <f>L1033+J1033</f>
        <v>1</v>
      </c>
      <c r="O1033" s="538"/>
      <c r="P1033" s="519">
        <v>2</v>
      </c>
      <c r="Q1033" s="520"/>
      <c r="R1033" s="523"/>
      <c r="S1033" s="524"/>
      <c r="T1033" s="527">
        <f t="shared" ref="T1033" si="918">R1033-P1033</f>
        <v>-2</v>
      </c>
      <c r="U1033" s="528"/>
      <c r="V1033" s="531"/>
      <c r="W1033" s="516"/>
      <c r="X1033" s="519">
        <v>2</v>
      </c>
      <c r="Y1033" s="516"/>
      <c r="Z1033" s="519"/>
      <c r="AA1033" s="516"/>
      <c r="AB1033" s="519"/>
      <c r="AC1033" s="520"/>
      <c r="AD1033" s="523"/>
      <c r="AE1033" s="524"/>
      <c r="AF1033" s="533">
        <f>IF(AB1033=0,0,(AD1033/AB1033)*100)</f>
        <v>0</v>
      </c>
      <c r="AG1033" s="534"/>
      <c r="AH1033" s="519">
        <v>3</v>
      </c>
      <c r="AI1033" s="520"/>
      <c r="AJ1033" s="523">
        <v>3</v>
      </c>
      <c r="AK1033" s="524"/>
      <c r="AL1033" s="527">
        <f>IF(AH1033=0,0,(AJ1033/AH1033)*100)</f>
        <v>100</v>
      </c>
      <c r="AM1033" s="528"/>
      <c r="AN1033" s="519">
        <v>5</v>
      </c>
      <c r="AO1033" s="520"/>
      <c r="AP1033" s="523">
        <v>0</v>
      </c>
      <c r="AQ1033" s="524"/>
      <c r="AR1033" s="527">
        <f>IF(AN1033=0,0,(AP1033/AN1033)*100)</f>
        <v>0</v>
      </c>
      <c r="AS1033" s="528"/>
      <c r="AT1033" s="541">
        <f>AB1033+AH1033+AN1033</f>
        <v>8</v>
      </c>
      <c r="AU1033" s="542"/>
      <c r="AV1033" s="545">
        <f>AD1033+AJ1033+AP1033</f>
        <v>3</v>
      </c>
      <c r="AW1033" s="546"/>
      <c r="AX1033" s="527">
        <f>IF(AT1033=0,0,(AV1033/AT1033)*100)</f>
        <v>37.5</v>
      </c>
      <c r="AY1033" s="528"/>
      <c r="AZ1033" s="519"/>
      <c r="BA1033" s="520"/>
      <c r="BB1033" s="523"/>
      <c r="BC1033" s="524"/>
      <c r="BD1033" s="527">
        <f>IF(AZ1033=0,0,(BB1033/AZ1033)*100)</f>
        <v>0</v>
      </c>
      <c r="BE1033" s="528"/>
      <c r="BF1033" s="541">
        <f>AT1033+AZ1033</f>
        <v>8</v>
      </c>
      <c r="BG1033" s="542"/>
      <c r="BH1033" s="545">
        <f>AV1033+BB1033</f>
        <v>3</v>
      </c>
      <c r="BI1033" s="546"/>
      <c r="BJ1033" s="527">
        <f>IF(BF1033=0,0,(BH1033/BF1033)*100)</f>
        <v>37.5</v>
      </c>
      <c r="BK1033" s="528"/>
      <c r="BL1033" s="549">
        <f>(AD1033*2)+(AJ1033*2)+(AP1033*3)+BB1033</f>
        <v>6</v>
      </c>
      <c r="BM1033" s="550"/>
      <c r="BN1033" s="551"/>
      <c r="BO1033" s="501" t="e">
        <f>(BL1033*BR$1019)+(N1033*BR$1020)+(X1033*BR$1021)+(R1033*BR$1022)+(V1033*BR$1023)+(Z1033*BR$1024)</f>
        <v>#REF!</v>
      </c>
      <c r="BP1033" s="501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06"/>
      <c r="C1034" s="503" t="str">
        <f>IF(ROSTER!D$22="","",ROSTER!D$22)</f>
        <v>Harding</v>
      </c>
      <c r="D1034" s="504"/>
      <c r="E1034" s="510"/>
      <c r="F1034" s="512"/>
      <c r="G1034" s="514"/>
      <c r="H1034" s="517"/>
      <c r="I1034" s="518"/>
      <c r="J1034" s="521"/>
      <c r="K1034" s="522"/>
      <c r="L1034" s="525"/>
      <c r="M1034" s="526"/>
      <c r="N1034" s="539" t="s">
        <v>14</v>
      </c>
      <c r="O1034" s="540"/>
      <c r="P1034" s="521"/>
      <c r="Q1034" s="522"/>
      <c r="R1034" s="525"/>
      <c r="S1034" s="526"/>
      <c r="T1034" s="529"/>
      <c r="U1034" s="530"/>
      <c r="V1034" s="532"/>
      <c r="W1034" s="518"/>
      <c r="X1034" s="521"/>
      <c r="Y1034" s="518"/>
      <c r="Z1034" s="521"/>
      <c r="AA1034" s="518"/>
      <c r="AB1034" s="521"/>
      <c r="AC1034" s="522"/>
      <c r="AD1034" s="525"/>
      <c r="AE1034" s="526"/>
      <c r="AF1034" s="535"/>
      <c r="AG1034" s="536"/>
      <c r="AH1034" s="521"/>
      <c r="AI1034" s="522"/>
      <c r="AJ1034" s="525"/>
      <c r="AK1034" s="526"/>
      <c r="AL1034" s="529"/>
      <c r="AM1034" s="530"/>
      <c r="AN1034" s="521"/>
      <c r="AO1034" s="522"/>
      <c r="AP1034" s="525"/>
      <c r="AQ1034" s="526"/>
      <c r="AR1034" s="529"/>
      <c r="AS1034" s="530"/>
      <c r="AT1034" s="543"/>
      <c r="AU1034" s="544"/>
      <c r="AV1034" s="547"/>
      <c r="AW1034" s="548"/>
      <c r="AX1034" s="529"/>
      <c r="AY1034" s="530"/>
      <c r="AZ1034" s="521"/>
      <c r="BA1034" s="522"/>
      <c r="BB1034" s="525"/>
      <c r="BC1034" s="526"/>
      <c r="BD1034" s="529"/>
      <c r="BE1034" s="530"/>
      <c r="BF1034" s="543"/>
      <c r="BG1034" s="544"/>
      <c r="BH1034" s="547"/>
      <c r="BI1034" s="548"/>
      <c r="BJ1034" s="529"/>
      <c r="BK1034" s="530"/>
      <c r="BL1034" s="552"/>
      <c r="BM1034" s="553"/>
      <c r="BN1034" s="554"/>
      <c r="BO1034" s="502"/>
      <c r="BP1034" s="502"/>
      <c r="BQ1034" s="54"/>
      <c r="BR1034" s="54"/>
      <c r="BS1034" s="54"/>
    </row>
    <row r="1035" spans="1:71" ht="21.75" customHeight="1" x14ac:dyDescent="0.2">
      <c r="A1035" s="54"/>
      <c r="B1035" s="505" t="str">
        <f>IF(ROSTER!B24="","",ROSTER!B24)</f>
        <v>22</v>
      </c>
      <c r="C1035" s="507" t="str">
        <f>IF(ROSTER!C$24="","",ROSTER!C$24)</f>
        <v>Sara</v>
      </c>
      <c r="D1035" s="508"/>
      <c r="E1035" s="509"/>
      <c r="F1035" s="511">
        <f>IF(E1035="y",1,IF(E1035="S",1,0))</f>
        <v>0</v>
      </c>
      <c r="G1035" s="513">
        <f>IF(E1035="S",1,0)</f>
        <v>0</v>
      </c>
      <c r="H1035" s="515"/>
      <c r="I1035" s="516"/>
      <c r="J1035" s="519">
        <v>1</v>
      </c>
      <c r="K1035" s="520"/>
      <c r="L1035" s="523"/>
      <c r="M1035" s="524"/>
      <c r="N1035" s="537">
        <f>L1035+J1035</f>
        <v>1</v>
      </c>
      <c r="O1035" s="538"/>
      <c r="P1035" s="519"/>
      <c r="Q1035" s="520"/>
      <c r="R1035" s="523">
        <v>4</v>
      </c>
      <c r="S1035" s="524"/>
      <c r="T1035" s="527">
        <f t="shared" ref="T1035" si="919">R1035-P1035</f>
        <v>4</v>
      </c>
      <c r="U1035" s="528"/>
      <c r="V1035" s="531"/>
      <c r="W1035" s="516"/>
      <c r="X1035" s="519">
        <v>1</v>
      </c>
      <c r="Y1035" s="516"/>
      <c r="Z1035" s="519"/>
      <c r="AA1035" s="516"/>
      <c r="AB1035" s="519"/>
      <c r="AC1035" s="520"/>
      <c r="AD1035" s="523"/>
      <c r="AE1035" s="524"/>
      <c r="AF1035" s="533">
        <f>IF(AB1035=0,0,(AD1035/AB1035)*100)</f>
        <v>0</v>
      </c>
      <c r="AG1035" s="534"/>
      <c r="AH1035" s="519">
        <v>6</v>
      </c>
      <c r="AI1035" s="520"/>
      <c r="AJ1035" s="523">
        <v>6</v>
      </c>
      <c r="AK1035" s="524"/>
      <c r="AL1035" s="527">
        <f>IF(AH1035=0,0,(AJ1035/AH1035)*100)</f>
        <v>100</v>
      </c>
      <c r="AM1035" s="528"/>
      <c r="AN1035" s="519"/>
      <c r="AO1035" s="520"/>
      <c r="AP1035" s="523"/>
      <c r="AQ1035" s="524"/>
      <c r="AR1035" s="527">
        <f>IF(AN1035=0,0,(AP1035/AN1035)*100)</f>
        <v>0</v>
      </c>
      <c r="AS1035" s="528"/>
      <c r="AT1035" s="541">
        <f>AB1035+AH1035+AN1035</f>
        <v>6</v>
      </c>
      <c r="AU1035" s="542"/>
      <c r="AV1035" s="545">
        <f>AD1035+AJ1035+AP1035</f>
        <v>6</v>
      </c>
      <c r="AW1035" s="546"/>
      <c r="AX1035" s="527">
        <f>IF(AT1035=0,0,(AV1035/AT1035)*100)</f>
        <v>100</v>
      </c>
      <c r="AY1035" s="528"/>
      <c r="AZ1035" s="519"/>
      <c r="BA1035" s="520"/>
      <c r="BB1035" s="523"/>
      <c r="BC1035" s="524"/>
      <c r="BD1035" s="527">
        <f>IF(AZ1035=0,0,(BB1035/AZ1035)*100)</f>
        <v>0</v>
      </c>
      <c r="BE1035" s="528"/>
      <c r="BF1035" s="541">
        <f>AT1035+AZ1035</f>
        <v>6</v>
      </c>
      <c r="BG1035" s="542"/>
      <c r="BH1035" s="545">
        <f>AV1035+BB1035</f>
        <v>6</v>
      </c>
      <c r="BI1035" s="546"/>
      <c r="BJ1035" s="527">
        <f>IF(BF1035=0,0,(BH1035/BF1035)*100)</f>
        <v>100</v>
      </c>
      <c r="BK1035" s="528"/>
      <c r="BL1035" s="549">
        <f>(AD1035*2)+(AJ1035*2)+(AP1035*3)+BB1035</f>
        <v>12</v>
      </c>
      <c r="BM1035" s="550"/>
      <c r="BN1035" s="551"/>
      <c r="BO1035" s="501" t="e">
        <f>(BL1035*BR$1019)+(N1035*BR$1020)+(X1035*BR$1021)+(R1035*BR$1022)+(V1035*BR$1023)+(Z1035*BR$1024)</f>
        <v>#REF!</v>
      </c>
      <c r="BP1035" s="501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06"/>
      <c r="C1036" s="503" t="str">
        <f>IF(ROSTER!D$24="","",ROSTER!D$24)</f>
        <v>Hamson</v>
      </c>
      <c r="D1036" s="504"/>
      <c r="E1036" s="510"/>
      <c r="F1036" s="512"/>
      <c r="G1036" s="514"/>
      <c r="H1036" s="517"/>
      <c r="I1036" s="518"/>
      <c r="J1036" s="521"/>
      <c r="K1036" s="522"/>
      <c r="L1036" s="525"/>
      <c r="M1036" s="526"/>
      <c r="N1036" s="539" t="s">
        <v>14</v>
      </c>
      <c r="O1036" s="540"/>
      <c r="P1036" s="521"/>
      <c r="Q1036" s="522"/>
      <c r="R1036" s="525"/>
      <c r="S1036" s="526"/>
      <c r="T1036" s="529"/>
      <c r="U1036" s="530"/>
      <c r="V1036" s="532"/>
      <c r="W1036" s="518"/>
      <c r="X1036" s="521"/>
      <c r="Y1036" s="518"/>
      <c r="Z1036" s="521"/>
      <c r="AA1036" s="518"/>
      <c r="AB1036" s="521"/>
      <c r="AC1036" s="522"/>
      <c r="AD1036" s="525"/>
      <c r="AE1036" s="526"/>
      <c r="AF1036" s="535"/>
      <c r="AG1036" s="536"/>
      <c r="AH1036" s="521"/>
      <c r="AI1036" s="522"/>
      <c r="AJ1036" s="525"/>
      <c r="AK1036" s="526"/>
      <c r="AL1036" s="529"/>
      <c r="AM1036" s="530"/>
      <c r="AN1036" s="521"/>
      <c r="AO1036" s="522"/>
      <c r="AP1036" s="525"/>
      <c r="AQ1036" s="526"/>
      <c r="AR1036" s="529"/>
      <c r="AS1036" s="530"/>
      <c r="AT1036" s="543"/>
      <c r="AU1036" s="544"/>
      <c r="AV1036" s="547"/>
      <c r="AW1036" s="548"/>
      <c r="AX1036" s="529"/>
      <c r="AY1036" s="530"/>
      <c r="AZ1036" s="521"/>
      <c r="BA1036" s="522"/>
      <c r="BB1036" s="525"/>
      <c r="BC1036" s="526"/>
      <c r="BD1036" s="529"/>
      <c r="BE1036" s="530"/>
      <c r="BF1036" s="543"/>
      <c r="BG1036" s="544"/>
      <c r="BH1036" s="547"/>
      <c r="BI1036" s="548"/>
      <c r="BJ1036" s="529"/>
      <c r="BK1036" s="530"/>
      <c r="BL1036" s="552"/>
      <c r="BM1036" s="553"/>
      <c r="BN1036" s="554"/>
      <c r="BO1036" s="502"/>
      <c r="BP1036" s="502"/>
      <c r="BQ1036" s="54"/>
      <c r="BR1036" s="54"/>
      <c r="BS1036" s="54"/>
    </row>
    <row r="1037" spans="1:71" ht="21.75" customHeight="1" x14ac:dyDescent="0.2">
      <c r="A1037" s="54"/>
      <c r="B1037" s="505" t="str">
        <f>IF(ROSTER!B26="","",ROSTER!B26)</f>
        <v>30</v>
      </c>
      <c r="C1037" s="507" t="str">
        <f>IF(ROSTER!C$26="","",ROSTER!C$26)</f>
        <v>Kate</v>
      </c>
      <c r="D1037" s="508"/>
      <c r="E1037" s="509"/>
      <c r="F1037" s="511">
        <f>IF(E1037="y",1,IF(E1037="S",1,0))</f>
        <v>0</v>
      </c>
      <c r="G1037" s="513">
        <f>IF(E1037="S",1,0)</f>
        <v>0</v>
      </c>
      <c r="H1037" s="515"/>
      <c r="I1037" s="516"/>
      <c r="J1037" s="519">
        <v>2</v>
      </c>
      <c r="K1037" s="520"/>
      <c r="L1037" s="523">
        <v>2</v>
      </c>
      <c r="M1037" s="524"/>
      <c r="N1037" s="537">
        <f>L1037+J1037</f>
        <v>4</v>
      </c>
      <c r="O1037" s="538"/>
      <c r="P1037" s="519">
        <v>1</v>
      </c>
      <c r="Q1037" s="520"/>
      <c r="R1037" s="523">
        <v>1</v>
      </c>
      <c r="S1037" s="524"/>
      <c r="T1037" s="527">
        <f t="shared" ref="T1037" si="920">R1037-P1037</f>
        <v>0</v>
      </c>
      <c r="U1037" s="528"/>
      <c r="V1037" s="531"/>
      <c r="W1037" s="516"/>
      <c r="X1037" s="519"/>
      <c r="Y1037" s="516"/>
      <c r="Z1037" s="519"/>
      <c r="AA1037" s="516"/>
      <c r="AB1037" s="519"/>
      <c r="AC1037" s="520"/>
      <c r="AD1037" s="523"/>
      <c r="AE1037" s="524"/>
      <c r="AF1037" s="533">
        <f>IF(AB1037=0,0,(AD1037/AB1037)*100)</f>
        <v>0</v>
      </c>
      <c r="AG1037" s="534"/>
      <c r="AH1037" s="519">
        <v>4</v>
      </c>
      <c r="AI1037" s="520"/>
      <c r="AJ1037" s="523">
        <v>2</v>
      </c>
      <c r="AK1037" s="524"/>
      <c r="AL1037" s="527">
        <f>IF(AH1037=0,0,(AJ1037/AH1037)*100)</f>
        <v>50</v>
      </c>
      <c r="AM1037" s="528"/>
      <c r="AN1037" s="519"/>
      <c r="AO1037" s="520"/>
      <c r="AP1037" s="523"/>
      <c r="AQ1037" s="524"/>
      <c r="AR1037" s="527">
        <f>IF(AN1037=0,0,(AP1037/AN1037)*100)</f>
        <v>0</v>
      </c>
      <c r="AS1037" s="528"/>
      <c r="AT1037" s="541">
        <f>AB1037+AH1037+AN1037</f>
        <v>4</v>
      </c>
      <c r="AU1037" s="542"/>
      <c r="AV1037" s="545">
        <f>AD1037+AJ1037+AP1037</f>
        <v>2</v>
      </c>
      <c r="AW1037" s="546"/>
      <c r="AX1037" s="527">
        <f>IF(AT1037=0,0,(AV1037/AT1037)*100)</f>
        <v>50</v>
      </c>
      <c r="AY1037" s="528"/>
      <c r="AZ1037" s="519"/>
      <c r="BA1037" s="520"/>
      <c r="BB1037" s="523"/>
      <c r="BC1037" s="524"/>
      <c r="BD1037" s="527">
        <f>IF(AZ1037=0,0,(BB1037/AZ1037)*100)</f>
        <v>0</v>
      </c>
      <c r="BE1037" s="528"/>
      <c r="BF1037" s="541">
        <f>AT1037+AZ1037</f>
        <v>4</v>
      </c>
      <c r="BG1037" s="542"/>
      <c r="BH1037" s="545">
        <f>AV1037+BB1037</f>
        <v>2</v>
      </c>
      <c r="BI1037" s="546"/>
      <c r="BJ1037" s="527">
        <f>IF(BF1037=0,0,(BH1037/BF1037)*100)</f>
        <v>50</v>
      </c>
      <c r="BK1037" s="528"/>
      <c r="BL1037" s="549">
        <f>(AD1037*2)+(AJ1037*2)+(AP1037*3)+BB1037</f>
        <v>4</v>
      </c>
      <c r="BM1037" s="550"/>
      <c r="BN1037" s="551"/>
      <c r="BO1037" s="501" t="e">
        <f>(BL1037*BR$1019)+(N1037*BR$1020)+(X1037*BR$1021)+(R1037*BR$1022)+(V1037*BR$1023)+(Z1037*BR$1024)</f>
        <v>#REF!</v>
      </c>
      <c r="BP1037" s="501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06"/>
      <c r="C1038" s="503" t="str">
        <f>IF(ROSTER!D$26="","",ROSTER!D$26)</f>
        <v>Vorwaller</v>
      </c>
      <c r="D1038" s="504"/>
      <c r="E1038" s="510"/>
      <c r="F1038" s="512"/>
      <c r="G1038" s="514"/>
      <c r="H1038" s="517"/>
      <c r="I1038" s="518"/>
      <c r="J1038" s="521"/>
      <c r="K1038" s="522"/>
      <c r="L1038" s="525"/>
      <c r="M1038" s="526"/>
      <c r="N1038" s="539" t="s">
        <v>14</v>
      </c>
      <c r="O1038" s="540"/>
      <c r="P1038" s="521"/>
      <c r="Q1038" s="522"/>
      <c r="R1038" s="525"/>
      <c r="S1038" s="526"/>
      <c r="T1038" s="529"/>
      <c r="U1038" s="530"/>
      <c r="V1038" s="532"/>
      <c r="W1038" s="518"/>
      <c r="X1038" s="521"/>
      <c r="Y1038" s="518"/>
      <c r="Z1038" s="521"/>
      <c r="AA1038" s="518"/>
      <c r="AB1038" s="521"/>
      <c r="AC1038" s="522"/>
      <c r="AD1038" s="525"/>
      <c r="AE1038" s="526"/>
      <c r="AF1038" s="535"/>
      <c r="AG1038" s="536"/>
      <c r="AH1038" s="521"/>
      <c r="AI1038" s="522"/>
      <c r="AJ1038" s="525"/>
      <c r="AK1038" s="526"/>
      <c r="AL1038" s="529"/>
      <c r="AM1038" s="530"/>
      <c r="AN1038" s="521"/>
      <c r="AO1038" s="522"/>
      <c r="AP1038" s="525"/>
      <c r="AQ1038" s="526"/>
      <c r="AR1038" s="529"/>
      <c r="AS1038" s="530"/>
      <c r="AT1038" s="543"/>
      <c r="AU1038" s="544"/>
      <c r="AV1038" s="547"/>
      <c r="AW1038" s="548"/>
      <c r="AX1038" s="529"/>
      <c r="AY1038" s="530"/>
      <c r="AZ1038" s="521"/>
      <c r="BA1038" s="522"/>
      <c r="BB1038" s="525"/>
      <c r="BC1038" s="526"/>
      <c r="BD1038" s="529"/>
      <c r="BE1038" s="530"/>
      <c r="BF1038" s="543"/>
      <c r="BG1038" s="544"/>
      <c r="BH1038" s="547"/>
      <c r="BI1038" s="548"/>
      <c r="BJ1038" s="529"/>
      <c r="BK1038" s="530"/>
      <c r="BL1038" s="552"/>
      <c r="BM1038" s="553"/>
      <c r="BN1038" s="554"/>
      <c r="BO1038" s="502"/>
      <c r="BP1038" s="502"/>
      <c r="BQ1038" s="54"/>
      <c r="BR1038" s="54"/>
      <c r="BS1038" s="54"/>
    </row>
    <row r="1039" spans="1:71" ht="21.75" customHeight="1" x14ac:dyDescent="0.2">
      <c r="A1039" s="54"/>
      <c r="B1039" s="505" t="str">
        <f>IF(ROSTER!B28="","",ROSTER!B28)</f>
        <v>32</v>
      </c>
      <c r="C1039" s="507" t="str">
        <f>IF(ROSTER!C$28="","",ROSTER!C$28)</f>
        <v>Signe</v>
      </c>
      <c r="D1039" s="508"/>
      <c r="E1039" s="509"/>
      <c r="F1039" s="511">
        <f>IF(E1039="y",1,IF(E1039="S",1,0))</f>
        <v>0</v>
      </c>
      <c r="G1039" s="513">
        <f>IF(E1039="S",1,0)</f>
        <v>0</v>
      </c>
      <c r="H1039" s="515"/>
      <c r="I1039" s="516"/>
      <c r="J1039" s="519"/>
      <c r="K1039" s="520"/>
      <c r="L1039" s="523"/>
      <c r="M1039" s="524"/>
      <c r="N1039" s="537">
        <f>L1039+J1039</f>
        <v>0</v>
      </c>
      <c r="O1039" s="538"/>
      <c r="P1039" s="519"/>
      <c r="Q1039" s="520"/>
      <c r="R1039" s="523"/>
      <c r="S1039" s="524"/>
      <c r="T1039" s="527">
        <f t="shared" ref="T1039" si="921">R1039-P1039</f>
        <v>0</v>
      </c>
      <c r="U1039" s="528"/>
      <c r="V1039" s="531"/>
      <c r="W1039" s="516"/>
      <c r="X1039" s="519"/>
      <c r="Y1039" s="516"/>
      <c r="Z1039" s="519"/>
      <c r="AA1039" s="516"/>
      <c r="AB1039" s="519"/>
      <c r="AC1039" s="520"/>
      <c r="AD1039" s="523"/>
      <c r="AE1039" s="524"/>
      <c r="AF1039" s="533">
        <f>IF(AB1039=0,0,(AD1039/AB1039)*100)</f>
        <v>0</v>
      </c>
      <c r="AG1039" s="534"/>
      <c r="AH1039" s="519"/>
      <c r="AI1039" s="520"/>
      <c r="AJ1039" s="523"/>
      <c r="AK1039" s="524"/>
      <c r="AL1039" s="527">
        <f>IF(AH1039=0,0,(AJ1039/AH1039)*100)</f>
        <v>0</v>
      </c>
      <c r="AM1039" s="528"/>
      <c r="AN1039" s="519"/>
      <c r="AO1039" s="520"/>
      <c r="AP1039" s="523"/>
      <c r="AQ1039" s="524"/>
      <c r="AR1039" s="527">
        <f>IF(AN1039=0,0,(AP1039/AN1039)*100)</f>
        <v>0</v>
      </c>
      <c r="AS1039" s="528"/>
      <c r="AT1039" s="541">
        <f>AB1039+AH1039+AN1039</f>
        <v>0</v>
      </c>
      <c r="AU1039" s="542"/>
      <c r="AV1039" s="545">
        <f>AD1039+AJ1039+AP1039</f>
        <v>0</v>
      </c>
      <c r="AW1039" s="546"/>
      <c r="AX1039" s="527">
        <f>IF(AT1039=0,0,(AV1039/AT1039)*100)</f>
        <v>0</v>
      </c>
      <c r="AY1039" s="528"/>
      <c r="AZ1039" s="519"/>
      <c r="BA1039" s="520"/>
      <c r="BB1039" s="523"/>
      <c r="BC1039" s="524"/>
      <c r="BD1039" s="527">
        <f>IF(AZ1039=0,0,(BB1039/AZ1039)*100)</f>
        <v>0</v>
      </c>
      <c r="BE1039" s="528"/>
      <c r="BF1039" s="541">
        <f>AT1039+AZ1039</f>
        <v>0</v>
      </c>
      <c r="BG1039" s="542"/>
      <c r="BH1039" s="545">
        <f>AV1039+BB1039</f>
        <v>0</v>
      </c>
      <c r="BI1039" s="546"/>
      <c r="BJ1039" s="527">
        <f>IF(BF1039=0,0,(BH1039/BF1039)*100)</f>
        <v>0</v>
      </c>
      <c r="BK1039" s="528"/>
      <c r="BL1039" s="549">
        <f>(AD1039*2)+(AJ1039*2)+(AP1039*3)+BB1039</f>
        <v>0</v>
      </c>
      <c r="BM1039" s="550"/>
      <c r="BN1039" s="551"/>
      <c r="BO1039" s="501" t="e">
        <f>(BL1039*BR$1019)+(N1039*BR$1020)+(X1039*BR$1021)+(R1039*BR$1022)+(V1039*BR$1023)+(Z1039*BR$1024)</f>
        <v>#REF!</v>
      </c>
      <c r="BP1039" s="501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06"/>
      <c r="C1040" s="503" t="str">
        <f>IF(ROSTER!D$28="","",ROSTER!D$28)</f>
        <v>Glantz</v>
      </c>
      <c r="D1040" s="504"/>
      <c r="E1040" s="510"/>
      <c r="F1040" s="512"/>
      <c r="G1040" s="514"/>
      <c r="H1040" s="517"/>
      <c r="I1040" s="518"/>
      <c r="J1040" s="521"/>
      <c r="K1040" s="522"/>
      <c r="L1040" s="525"/>
      <c r="M1040" s="526"/>
      <c r="N1040" s="539" t="s">
        <v>14</v>
      </c>
      <c r="O1040" s="540"/>
      <c r="P1040" s="521"/>
      <c r="Q1040" s="522"/>
      <c r="R1040" s="525"/>
      <c r="S1040" s="526"/>
      <c r="T1040" s="529"/>
      <c r="U1040" s="530"/>
      <c r="V1040" s="532"/>
      <c r="W1040" s="518"/>
      <c r="X1040" s="521"/>
      <c r="Y1040" s="518"/>
      <c r="Z1040" s="521"/>
      <c r="AA1040" s="518"/>
      <c r="AB1040" s="521"/>
      <c r="AC1040" s="522"/>
      <c r="AD1040" s="525"/>
      <c r="AE1040" s="526"/>
      <c r="AF1040" s="535"/>
      <c r="AG1040" s="536"/>
      <c r="AH1040" s="521"/>
      <c r="AI1040" s="522"/>
      <c r="AJ1040" s="525"/>
      <c r="AK1040" s="526"/>
      <c r="AL1040" s="529"/>
      <c r="AM1040" s="530"/>
      <c r="AN1040" s="521"/>
      <c r="AO1040" s="522"/>
      <c r="AP1040" s="525"/>
      <c r="AQ1040" s="526"/>
      <c r="AR1040" s="529"/>
      <c r="AS1040" s="530"/>
      <c r="AT1040" s="543"/>
      <c r="AU1040" s="544"/>
      <c r="AV1040" s="547"/>
      <c r="AW1040" s="548"/>
      <c r="AX1040" s="529"/>
      <c r="AY1040" s="530"/>
      <c r="AZ1040" s="521"/>
      <c r="BA1040" s="522"/>
      <c r="BB1040" s="525"/>
      <c r="BC1040" s="526"/>
      <c r="BD1040" s="529"/>
      <c r="BE1040" s="530"/>
      <c r="BF1040" s="543"/>
      <c r="BG1040" s="544"/>
      <c r="BH1040" s="547"/>
      <c r="BI1040" s="548"/>
      <c r="BJ1040" s="529"/>
      <c r="BK1040" s="530"/>
      <c r="BL1040" s="552"/>
      <c r="BM1040" s="553"/>
      <c r="BN1040" s="554"/>
      <c r="BO1040" s="502"/>
      <c r="BP1040" s="502"/>
      <c r="BQ1040" s="54"/>
      <c r="BR1040" s="54"/>
      <c r="BS1040" s="54"/>
    </row>
    <row r="1041" spans="1:71" ht="21.75" customHeight="1" x14ac:dyDescent="0.2">
      <c r="A1041" s="54"/>
      <c r="B1041" s="505" t="str">
        <f>IF(ROSTER!B30="","",ROSTER!B30)</f>
        <v>34</v>
      </c>
      <c r="C1041" s="507" t="str">
        <f>IF(ROSTER!C$30="","",ROSTER!C$30)</f>
        <v/>
      </c>
      <c r="D1041" s="508"/>
      <c r="E1041" s="509"/>
      <c r="F1041" s="511">
        <f>IF(E1041="y",1,IF(E1041="S",1,0))</f>
        <v>0</v>
      </c>
      <c r="G1041" s="513">
        <f>IF(E1041="S",1,0)</f>
        <v>0</v>
      </c>
      <c r="H1041" s="515"/>
      <c r="I1041" s="516"/>
      <c r="J1041" s="519"/>
      <c r="K1041" s="520"/>
      <c r="L1041" s="523"/>
      <c r="M1041" s="524"/>
      <c r="N1041" s="537">
        <f>L1041+J1041</f>
        <v>0</v>
      </c>
      <c r="O1041" s="538"/>
      <c r="P1041" s="519"/>
      <c r="Q1041" s="520"/>
      <c r="R1041" s="523"/>
      <c r="S1041" s="524"/>
      <c r="T1041" s="527">
        <f t="shared" ref="T1041" si="922">R1041-P1041</f>
        <v>0</v>
      </c>
      <c r="U1041" s="528"/>
      <c r="V1041" s="531"/>
      <c r="W1041" s="516"/>
      <c r="X1041" s="519"/>
      <c r="Y1041" s="516"/>
      <c r="Z1041" s="519"/>
      <c r="AA1041" s="516"/>
      <c r="AB1041" s="519"/>
      <c r="AC1041" s="520"/>
      <c r="AD1041" s="523"/>
      <c r="AE1041" s="524"/>
      <c r="AF1041" s="533">
        <f>IF(AB1041=0,0,(AD1041/AB1041)*100)</f>
        <v>0</v>
      </c>
      <c r="AG1041" s="534"/>
      <c r="AH1041" s="519"/>
      <c r="AI1041" s="520"/>
      <c r="AJ1041" s="523"/>
      <c r="AK1041" s="524"/>
      <c r="AL1041" s="527">
        <f>IF(AH1041=0,0,(AJ1041/AH1041)*100)</f>
        <v>0</v>
      </c>
      <c r="AM1041" s="528"/>
      <c r="AN1041" s="519"/>
      <c r="AO1041" s="520"/>
      <c r="AP1041" s="523"/>
      <c r="AQ1041" s="524"/>
      <c r="AR1041" s="527">
        <f>IF(AN1041=0,0,(AP1041/AN1041)*100)</f>
        <v>0</v>
      </c>
      <c r="AS1041" s="528"/>
      <c r="AT1041" s="541">
        <f>AB1041+AH1041+AN1041</f>
        <v>0</v>
      </c>
      <c r="AU1041" s="542"/>
      <c r="AV1041" s="545">
        <f>AD1041+AJ1041+AP1041</f>
        <v>0</v>
      </c>
      <c r="AW1041" s="546"/>
      <c r="AX1041" s="527">
        <f>IF(AT1041=0,0,(AV1041/AT1041)*100)</f>
        <v>0</v>
      </c>
      <c r="AY1041" s="528"/>
      <c r="AZ1041" s="519"/>
      <c r="BA1041" s="520"/>
      <c r="BB1041" s="523"/>
      <c r="BC1041" s="524"/>
      <c r="BD1041" s="527">
        <f>IF(AZ1041=0,0,(BB1041/AZ1041)*100)</f>
        <v>0</v>
      </c>
      <c r="BE1041" s="528"/>
      <c r="BF1041" s="541">
        <f>AT1041+AZ1041</f>
        <v>0</v>
      </c>
      <c r="BG1041" s="542"/>
      <c r="BH1041" s="545">
        <f>AV1041+BB1041</f>
        <v>0</v>
      </c>
      <c r="BI1041" s="546"/>
      <c r="BJ1041" s="527">
        <f>IF(BF1041=0,0,(BH1041/BF1041)*100)</f>
        <v>0</v>
      </c>
      <c r="BK1041" s="528"/>
      <c r="BL1041" s="549">
        <f>(AD1041*2)+(AJ1041*2)+(AP1041*3)+BB1041</f>
        <v>0</v>
      </c>
      <c r="BM1041" s="550"/>
      <c r="BN1041" s="551"/>
      <c r="BO1041" s="501" t="e">
        <f>(BL1041*BR$1019)+(N1041*BR$1020)+(X1041*BR$1021)+(R1041*BR$1022)+(V1041*BR$1023)+(Z1041*BR$1024)</f>
        <v>#REF!</v>
      </c>
      <c r="BP1041" s="501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06"/>
      <c r="C1042" s="503" t="str">
        <f>IF(ROSTER!D$30="","",ROSTER!D$30)</f>
        <v/>
      </c>
      <c r="D1042" s="504"/>
      <c r="E1042" s="510"/>
      <c r="F1042" s="512"/>
      <c r="G1042" s="514"/>
      <c r="H1042" s="517"/>
      <c r="I1042" s="518"/>
      <c r="J1042" s="521"/>
      <c r="K1042" s="522"/>
      <c r="L1042" s="525"/>
      <c r="M1042" s="526"/>
      <c r="N1042" s="539" t="s">
        <v>14</v>
      </c>
      <c r="O1042" s="540"/>
      <c r="P1042" s="521"/>
      <c r="Q1042" s="522"/>
      <c r="R1042" s="525"/>
      <c r="S1042" s="526"/>
      <c r="T1042" s="529"/>
      <c r="U1042" s="530"/>
      <c r="V1042" s="532"/>
      <c r="W1042" s="518"/>
      <c r="X1042" s="521"/>
      <c r="Y1042" s="518"/>
      <c r="Z1042" s="521"/>
      <c r="AA1042" s="518"/>
      <c r="AB1042" s="521"/>
      <c r="AC1042" s="522"/>
      <c r="AD1042" s="525"/>
      <c r="AE1042" s="526"/>
      <c r="AF1042" s="535"/>
      <c r="AG1042" s="536"/>
      <c r="AH1042" s="521"/>
      <c r="AI1042" s="522"/>
      <c r="AJ1042" s="525"/>
      <c r="AK1042" s="526"/>
      <c r="AL1042" s="529"/>
      <c r="AM1042" s="530"/>
      <c r="AN1042" s="521"/>
      <c r="AO1042" s="522"/>
      <c r="AP1042" s="525"/>
      <c r="AQ1042" s="526"/>
      <c r="AR1042" s="529"/>
      <c r="AS1042" s="530"/>
      <c r="AT1042" s="543"/>
      <c r="AU1042" s="544"/>
      <c r="AV1042" s="547"/>
      <c r="AW1042" s="548"/>
      <c r="AX1042" s="529"/>
      <c r="AY1042" s="530"/>
      <c r="AZ1042" s="521"/>
      <c r="BA1042" s="522"/>
      <c r="BB1042" s="525"/>
      <c r="BC1042" s="526"/>
      <c r="BD1042" s="529"/>
      <c r="BE1042" s="530"/>
      <c r="BF1042" s="543"/>
      <c r="BG1042" s="544"/>
      <c r="BH1042" s="547"/>
      <c r="BI1042" s="548"/>
      <c r="BJ1042" s="529"/>
      <c r="BK1042" s="530"/>
      <c r="BL1042" s="552"/>
      <c r="BM1042" s="553"/>
      <c r="BN1042" s="554"/>
      <c r="BO1042" s="502"/>
      <c r="BP1042" s="502"/>
      <c r="BQ1042" s="54"/>
      <c r="BR1042" s="54"/>
      <c r="BS1042" s="54"/>
    </row>
    <row r="1043" spans="1:71" ht="21.75" customHeight="1" x14ac:dyDescent="0.2">
      <c r="A1043" s="54"/>
      <c r="B1043" s="505" t="str">
        <f>IF(ROSTER!B32="","",ROSTER!B32)</f>
        <v>42</v>
      </c>
      <c r="C1043" s="507" t="str">
        <f>IF(ROSTER!C$32="","",ROSTER!C$32)</f>
        <v/>
      </c>
      <c r="D1043" s="508"/>
      <c r="E1043" s="509"/>
      <c r="F1043" s="511">
        <f>IF(E1043="y",1,IF(E1043="S",1,0))</f>
        <v>0</v>
      </c>
      <c r="G1043" s="513">
        <f>IF(E1043="S",1,0)</f>
        <v>0</v>
      </c>
      <c r="H1043" s="515"/>
      <c r="I1043" s="516"/>
      <c r="J1043" s="519"/>
      <c r="K1043" s="520"/>
      <c r="L1043" s="523"/>
      <c r="M1043" s="524"/>
      <c r="N1043" s="537">
        <f>L1043+J1043</f>
        <v>0</v>
      </c>
      <c r="O1043" s="538"/>
      <c r="P1043" s="519"/>
      <c r="Q1043" s="520"/>
      <c r="R1043" s="523"/>
      <c r="S1043" s="524"/>
      <c r="T1043" s="527">
        <f t="shared" ref="T1043" si="923">R1043-P1043</f>
        <v>0</v>
      </c>
      <c r="U1043" s="528"/>
      <c r="V1043" s="531"/>
      <c r="W1043" s="516"/>
      <c r="X1043" s="519"/>
      <c r="Y1043" s="516"/>
      <c r="Z1043" s="519"/>
      <c r="AA1043" s="516"/>
      <c r="AB1043" s="519"/>
      <c r="AC1043" s="520"/>
      <c r="AD1043" s="523"/>
      <c r="AE1043" s="524"/>
      <c r="AF1043" s="533">
        <f>IF(AB1043=0,0,(AD1043/AB1043)*100)</f>
        <v>0</v>
      </c>
      <c r="AG1043" s="534"/>
      <c r="AH1043" s="519"/>
      <c r="AI1043" s="520"/>
      <c r="AJ1043" s="523"/>
      <c r="AK1043" s="524"/>
      <c r="AL1043" s="527">
        <f>IF(AH1043=0,0,(AJ1043/AH1043)*100)</f>
        <v>0</v>
      </c>
      <c r="AM1043" s="528"/>
      <c r="AN1043" s="519"/>
      <c r="AO1043" s="520"/>
      <c r="AP1043" s="523"/>
      <c r="AQ1043" s="524"/>
      <c r="AR1043" s="527">
        <f>IF(AN1043=0,0,(AP1043/AN1043)*100)</f>
        <v>0</v>
      </c>
      <c r="AS1043" s="528"/>
      <c r="AT1043" s="541">
        <f>AB1043+AH1043+AN1043</f>
        <v>0</v>
      </c>
      <c r="AU1043" s="542"/>
      <c r="AV1043" s="545">
        <f>AD1043+AJ1043+AP1043</f>
        <v>0</v>
      </c>
      <c r="AW1043" s="546"/>
      <c r="AX1043" s="527">
        <f>IF(AT1043=0,0,(AV1043/AT1043)*100)</f>
        <v>0</v>
      </c>
      <c r="AY1043" s="528"/>
      <c r="AZ1043" s="519"/>
      <c r="BA1043" s="520"/>
      <c r="BB1043" s="523"/>
      <c r="BC1043" s="524"/>
      <c r="BD1043" s="527">
        <f>IF(AZ1043=0,0,(BB1043/AZ1043)*100)</f>
        <v>0</v>
      </c>
      <c r="BE1043" s="528"/>
      <c r="BF1043" s="541">
        <f>AT1043+AZ1043</f>
        <v>0</v>
      </c>
      <c r="BG1043" s="542"/>
      <c r="BH1043" s="545">
        <f>AV1043+BB1043</f>
        <v>0</v>
      </c>
      <c r="BI1043" s="546"/>
      <c r="BJ1043" s="527">
        <f>IF(BF1043=0,0,(BH1043/BF1043)*100)</f>
        <v>0</v>
      </c>
      <c r="BK1043" s="528"/>
      <c r="BL1043" s="549">
        <f>(AD1043*2)+(AJ1043*2)+(AP1043*3)+BB1043</f>
        <v>0</v>
      </c>
      <c r="BM1043" s="550"/>
      <c r="BN1043" s="551"/>
      <c r="BO1043" s="501" t="e">
        <f>(BL1043*BR$1019)+(N1043*BR$1020)+(X1043*BR$1021)+(R1043*BR$1022)+(V1043*BR$1023)+(Z1043*BR$1024)</f>
        <v>#REF!</v>
      </c>
      <c r="BP1043" s="501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06"/>
      <c r="C1044" s="503" t="str">
        <f>IF(ROSTER!D$32="","",ROSTER!D$32)</f>
        <v/>
      </c>
      <c r="D1044" s="504"/>
      <c r="E1044" s="510"/>
      <c r="F1044" s="512"/>
      <c r="G1044" s="514"/>
      <c r="H1044" s="517"/>
      <c r="I1044" s="518"/>
      <c r="J1044" s="521"/>
      <c r="K1044" s="522"/>
      <c r="L1044" s="525"/>
      <c r="M1044" s="526"/>
      <c r="N1044" s="539" t="s">
        <v>14</v>
      </c>
      <c r="O1044" s="540"/>
      <c r="P1044" s="521"/>
      <c r="Q1044" s="522"/>
      <c r="R1044" s="525"/>
      <c r="S1044" s="526"/>
      <c r="T1044" s="529"/>
      <c r="U1044" s="530"/>
      <c r="V1044" s="532"/>
      <c r="W1044" s="518"/>
      <c r="X1044" s="521"/>
      <c r="Y1044" s="518"/>
      <c r="Z1044" s="521"/>
      <c r="AA1044" s="518"/>
      <c r="AB1044" s="521"/>
      <c r="AC1044" s="522"/>
      <c r="AD1044" s="525"/>
      <c r="AE1044" s="526"/>
      <c r="AF1044" s="535"/>
      <c r="AG1044" s="536"/>
      <c r="AH1044" s="521"/>
      <c r="AI1044" s="522"/>
      <c r="AJ1044" s="525"/>
      <c r="AK1044" s="526"/>
      <c r="AL1044" s="529"/>
      <c r="AM1044" s="530"/>
      <c r="AN1044" s="521"/>
      <c r="AO1044" s="522"/>
      <c r="AP1044" s="525"/>
      <c r="AQ1044" s="526"/>
      <c r="AR1044" s="529"/>
      <c r="AS1044" s="530"/>
      <c r="AT1044" s="543"/>
      <c r="AU1044" s="544"/>
      <c r="AV1044" s="547"/>
      <c r="AW1044" s="548"/>
      <c r="AX1044" s="529"/>
      <c r="AY1044" s="530"/>
      <c r="AZ1044" s="521"/>
      <c r="BA1044" s="522"/>
      <c r="BB1044" s="525"/>
      <c r="BC1044" s="526"/>
      <c r="BD1044" s="529"/>
      <c r="BE1044" s="530"/>
      <c r="BF1044" s="543"/>
      <c r="BG1044" s="544"/>
      <c r="BH1044" s="547"/>
      <c r="BI1044" s="548"/>
      <c r="BJ1044" s="529"/>
      <c r="BK1044" s="530"/>
      <c r="BL1044" s="552"/>
      <c r="BM1044" s="553"/>
      <c r="BN1044" s="554"/>
      <c r="BO1044" s="502"/>
      <c r="BP1044" s="502"/>
      <c r="BQ1044" s="54"/>
      <c r="BR1044" s="54"/>
      <c r="BS1044" s="54"/>
    </row>
    <row r="1045" spans="1:71" ht="21.75" customHeight="1" x14ac:dyDescent="0.2">
      <c r="A1045" s="54"/>
      <c r="B1045" s="505" t="str">
        <f>IF(ROSTER!B34="","",ROSTER!B34)</f>
        <v/>
      </c>
      <c r="C1045" s="507" t="str">
        <f>IF(ROSTER!C$34="","",ROSTER!C$34)</f>
        <v/>
      </c>
      <c r="D1045" s="508"/>
      <c r="E1045" s="509"/>
      <c r="F1045" s="511">
        <f>IF(E1045="y",1,IF(E1045="S",1,0))</f>
        <v>0</v>
      </c>
      <c r="G1045" s="513">
        <f>IF(E1045="S",1,0)</f>
        <v>0</v>
      </c>
      <c r="H1045" s="515"/>
      <c r="I1045" s="516"/>
      <c r="J1045" s="519"/>
      <c r="K1045" s="520"/>
      <c r="L1045" s="523"/>
      <c r="M1045" s="524"/>
      <c r="N1045" s="537">
        <f>L1045+J1045</f>
        <v>0</v>
      </c>
      <c r="O1045" s="538"/>
      <c r="P1045" s="519"/>
      <c r="Q1045" s="520"/>
      <c r="R1045" s="523"/>
      <c r="S1045" s="524"/>
      <c r="T1045" s="527">
        <f t="shared" ref="T1045" si="924">R1045-P1045</f>
        <v>0</v>
      </c>
      <c r="U1045" s="528"/>
      <c r="V1045" s="531"/>
      <c r="W1045" s="516"/>
      <c r="X1045" s="519"/>
      <c r="Y1045" s="516"/>
      <c r="Z1045" s="519"/>
      <c r="AA1045" s="516"/>
      <c r="AB1045" s="519"/>
      <c r="AC1045" s="520"/>
      <c r="AD1045" s="523"/>
      <c r="AE1045" s="524"/>
      <c r="AF1045" s="533">
        <f>IF(AB1045=0,0,(AD1045/AB1045)*100)</f>
        <v>0</v>
      </c>
      <c r="AG1045" s="534"/>
      <c r="AH1045" s="519"/>
      <c r="AI1045" s="520"/>
      <c r="AJ1045" s="523"/>
      <c r="AK1045" s="524"/>
      <c r="AL1045" s="527">
        <f>IF(AH1045=0,0,(AJ1045/AH1045)*100)</f>
        <v>0</v>
      </c>
      <c r="AM1045" s="528"/>
      <c r="AN1045" s="519"/>
      <c r="AO1045" s="520"/>
      <c r="AP1045" s="523"/>
      <c r="AQ1045" s="524"/>
      <c r="AR1045" s="527">
        <f>IF(AN1045=0,0,(AP1045/AN1045)*100)</f>
        <v>0</v>
      </c>
      <c r="AS1045" s="528"/>
      <c r="AT1045" s="541">
        <f>AB1045+AH1045+AN1045</f>
        <v>0</v>
      </c>
      <c r="AU1045" s="542"/>
      <c r="AV1045" s="545">
        <f>AD1045+AJ1045+AP1045</f>
        <v>0</v>
      </c>
      <c r="AW1045" s="546"/>
      <c r="AX1045" s="527">
        <f>IF(AT1045=0,0,(AV1045/AT1045)*100)</f>
        <v>0</v>
      </c>
      <c r="AY1045" s="528"/>
      <c r="AZ1045" s="519"/>
      <c r="BA1045" s="520"/>
      <c r="BB1045" s="523"/>
      <c r="BC1045" s="524"/>
      <c r="BD1045" s="527">
        <f>IF(AZ1045=0,0,(BB1045/AZ1045)*100)</f>
        <v>0</v>
      </c>
      <c r="BE1045" s="528"/>
      <c r="BF1045" s="541">
        <f>AT1045+AZ1045</f>
        <v>0</v>
      </c>
      <c r="BG1045" s="542"/>
      <c r="BH1045" s="545">
        <f>AV1045+BB1045</f>
        <v>0</v>
      </c>
      <c r="BI1045" s="546"/>
      <c r="BJ1045" s="527">
        <f>IF(BF1045=0,0,(BH1045/BF1045)*100)</f>
        <v>0</v>
      </c>
      <c r="BK1045" s="528"/>
      <c r="BL1045" s="549">
        <f>(AD1045*2)+(AJ1045*2)+(AP1045*3)+BB1045</f>
        <v>0</v>
      </c>
      <c r="BM1045" s="550"/>
      <c r="BN1045" s="551"/>
      <c r="BO1045" s="501" t="e">
        <f>(BL1045*BR$1019)+(N1045*BR$1020)+(X1045*BR$1021)+(R1045*BR$1022)+(V1045*BR$1023)+(Z1045*BR$1024)</f>
        <v>#REF!</v>
      </c>
      <c r="BP1045" s="501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06"/>
      <c r="C1046" s="503" t="str">
        <f>IF(ROSTER!D$34="","",ROSTER!D$34)</f>
        <v/>
      </c>
      <c r="D1046" s="504"/>
      <c r="E1046" s="510"/>
      <c r="F1046" s="512"/>
      <c r="G1046" s="514"/>
      <c r="H1046" s="517"/>
      <c r="I1046" s="518"/>
      <c r="J1046" s="521"/>
      <c r="K1046" s="522"/>
      <c r="L1046" s="525"/>
      <c r="M1046" s="526"/>
      <c r="N1046" s="539" t="s">
        <v>14</v>
      </c>
      <c r="O1046" s="540"/>
      <c r="P1046" s="521"/>
      <c r="Q1046" s="522"/>
      <c r="R1046" s="525"/>
      <c r="S1046" s="526"/>
      <c r="T1046" s="529"/>
      <c r="U1046" s="530"/>
      <c r="V1046" s="532"/>
      <c r="W1046" s="518"/>
      <c r="X1046" s="521"/>
      <c r="Y1046" s="518"/>
      <c r="Z1046" s="521"/>
      <c r="AA1046" s="518"/>
      <c r="AB1046" s="521"/>
      <c r="AC1046" s="522"/>
      <c r="AD1046" s="525"/>
      <c r="AE1046" s="526"/>
      <c r="AF1046" s="535"/>
      <c r="AG1046" s="536"/>
      <c r="AH1046" s="521"/>
      <c r="AI1046" s="522"/>
      <c r="AJ1046" s="525"/>
      <c r="AK1046" s="526"/>
      <c r="AL1046" s="529"/>
      <c r="AM1046" s="530"/>
      <c r="AN1046" s="521"/>
      <c r="AO1046" s="522"/>
      <c r="AP1046" s="525"/>
      <c r="AQ1046" s="526"/>
      <c r="AR1046" s="529"/>
      <c r="AS1046" s="530"/>
      <c r="AT1046" s="543"/>
      <c r="AU1046" s="544"/>
      <c r="AV1046" s="547"/>
      <c r="AW1046" s="548"/>
      <c r="AX1046" s="529"/>
      <c r="AY1046" s="530"/>
      <c r="AZ1046" s="521"/>
      <c r="BA1046" s="522"/>
      <c r="BB1046" s="525"/>
      <c r="BC1046" s="526"/>
      <c r="BD1046" s="529"/>
      <c r="BE1046" s="530"/>
      <c r="BF1046" s="543"/>
      <c r="BG1046" s="544"/>
      <c r="BH1046" s="547"/>
      <c r="BI1046" s="548"/>
      <c r="BJ1046" s="529"/>
      <c r="BK1046" s="530"/>
      <c r="BL1046" s="552"/>
      <c r="BM1046" s="553"/>
      <c r="BN1046" s="554"/>
      <c r="BO1046" s="502"/>
      <c r="BP1046" s="502"/>
      <c r="BQ1046" s="54"/>
      <c r="BR1046" s="54"/>
      <c r="BS1046" s="54"/>
    </row>
    <row r="1047" spans="1:71" ht="21.75" customHeight="1" x14ac:dyDescent="0.2">
      <c r="A1047" s="54"/>
      <c r="B1047" s="505" t="str">
        <f>IF(ROSTER!B36="","",ROSTER!B36)</f>
        <v/>
      </c>
      <c r="C1047" s="507" t="str">
        <f>IF(ROSTER!C$36="","",ROSTER!C$36)</f>
        <v>Heather</v>
      </c>
      <c r="D1047" s="508"/>
      <c r="E1047" s="509"/>
      <c r="F1047" s="511">
        <f>IF(E1047="y",1,IF(E1047="S",1,0))</f>
        <v>0</v>
      </c>
      <c r="G1047" s="513">
        <f>IF(E1047="S",1,0)</f>
        <v>0</v>
      </c>
      <c r="H1047" s="515"/>
      <c r="I1047" s="516"/>
      <c r="J1047" s="519">
        <v>1</v>
      </c>
      <c r="K1047" s="520"/>
      <c r="L1047" s="523"/>
      <c r="M1047" s="524"/>
      <c r="N1047" s="537">
        <f>L1047+J1047</f>
        <v>1</v>
      </c>
      <c r="O1047" s="538"/>
      <c r="P1047" s="519"/>
      <c r="Q1047" s="520"/>
      <c r="R1047" s="523"/>
      <c r="S1047" s="524"/>
      <c r="T1047" s="527">
        <f t="shared" ref="T1047" si="925">R1047-P1047</f>
        <v>0</v>
      </c>
      <c r="U1047" s="528"/>
      <c r="V1047" s="531"/>
      <c r="W1047" s="516"/>
      <c r="X1047" s="519"/>
      <c r="Y1047" s="516"/>
      <c r="Z1047" s="519"/>
      <c r="AA1047" s="516"/>
      <c r="AB1047" s="519"/>
      <c r="AC1047" s="520"/>
      <c r="AD1047" s="523"/>
      <c r="AE1047" s="524"/>
      <c r="AF1047" s="533">
        <f>IF(AB1047=0,0,(AD1047/AB1047)*100)</f>
        <v>0</v>
      </c>
      <c r="AG1047" s="534"/>
      <c r="AH1047" s="519"/>
      <c r="AI1047" s="520"/>
      <c r="AJ1047" s="523"/>
      <c r="AK1047" s="524"/>
      <c r="AL1047" s="527">
        <f>IF(AH1047=0,0,(AJ1047/AH1047)*100)</f>
        <v>0</v>
      </c>
      <c r="AM1047" s="528"/>
      <c r="AN1047" s="519"/>
      <c r="AO1047" s="520"/>
      <c r="AP1047" s="523"/>
      <c r="AQ1047" s="524"/>
      <c r="AR1047" s="527">
        <f>IF(AN1047=0,0,(AP1047/AN1047)*100)</f>
        <v>0</v>
      </c>
      <c r="AS1047" s="528"/>
      <c r="AT1047" s="541">
        <f>AB1047+AH1047+AN1047</f>
        <v>0</v>
      </c>
      <c r="AU1047" s="542"/>
      <c r="AV1047" s="545">
        <f>AD1047+AJ1047+AP1047</f>
        <v>0</v>
      </c>
      <c r="AW1047" s="546"/>
      <c r="AX1047" s="527">
        <f>IF(AT1047=0,0,(AV1047/AT1047)*100)</f>
        <v>0</v>
      </c>
      <c r="AY1047" s="528"/>
      <c r="AZ1047" s="519"/>
      <c r="BA1047" s="520"/>
      <c r="BB1047" s="523"/>
      <c r="BC1047" s="524"/>
      <c r="BD1047" s="527">
        <f>IF(AZ1047=0,0,(BB1047/AZ1047)*100)</f>
        <v>0</v>
      </c>
      <c r="BE1047" s="528"/>
      <c r="BF1047" s="541">
        <f>AT1047+AZ1047</f>
        <v>0</v>
      </c>
      <c r="BG1047" s="542"/>
      <c r="BH1047" s="545">
        <f>AV1047+BB1047</f>
        <v>0</v>
      </c>
      <c r="BI1047" s="546"/>
      <c r="BJ1047" s="527">
        <f>IF(BF1047=0,0,(BH1047/BF1047)*100)</f>
        <v>0</v>
      </c>
      <c r="BK1047" s="528"/>
      <c r="BL1047" s="549">
        <f>(AD1047*2)+(AJ1047*2)+(AP1047*3)+BB1047</f>
        <v>0</v>
      </c>
      <c r="BM1047" s="550"/>
      <c r="BN1047" s="551"/>
      <c r="BO1047" s="501" t="e">
        <f>(BL1047*BR$1019)+(N1047*BR$1020)+(X1047*BR$1021)+(R1047*BR$1022)+(V1047*BR$1023)+(Z1047*BR$1024)</f>
        <v>#REF!</v>
      </c>
      <c r="BP1047" s="501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06"/>
      <c r="C1048" s="503" t="str">
        <f>IF(ROSTER!D$36="","",ROSTER!D$36)</f>
        <v>Hamson</v>
      </c>
      <c r="D1048" s="504"/>
      <c r="E1048" s="510"/>
      <c r="F1048" s="512"/>
      <c r="G1048" s="514"/>
      <c r="H1048" s="517"/>
      <c r="I1048" s="518"/>
      <c r="J1048" s="521"/>
      <c r="K1048" s="522"/>
      <c r="L1048" s="525"/>
      <c r="M1048" s="526"/>
      <c r="N1048" s="539" t="s">
        <v>14</v>
      </c>
      <c r="O1048" s="540"/>
      <c r="P1048" s="521"/>
      <c r="Q1048" s="522"/>
      <c r="R1048" s="525"/>
      <c r="S1048" s="526"/>
      <c r="T1048" s="529"/>
      <c r="U1048" s="530"/>
      <c r="V1048" s="532"/>
      <c r="W1048" s="518"/>
      <c r="X1048" s="521"/>
      <c r="Y1048" s="518"/>
      <c r="Z1048" s="521"/>
      <c r="AA1048" s="518"/>
      <c r="AB1048" s="521"/>
      <c r="AC1048" s="522"/>
      <c r="AD1048" s="525"/>
      <c r="AE1048" s="526"/>
      <c r="AF1048" s="535"/>
      <c r="AG1048" s="536"/>
      <c r="AH1048" s="521"/>
      <c r="AI1048" s="522"/>
      <c r="AJ1048" s="525"/>
      <c r="AK1048" s="526"/>
      <c r="AL1048" s="529"/>
      <c r="AM1048" s="530"/>
      <c r="AN1048" s="521"/>
      <c r="AO1048" s="522"/>
      <c r="AP1048" s="525"/>
      <c r="AQ1048" s="526"/>
      <c r="AR1048" s="529"/>
      <c r="AS1048" s="530"/>
      <c r="AT1048" s="543"/>
      <c r="AU1048" s="544"/>
      <c r="AV1048" s="547"/>
      <c r="AW1048" s="548"/>
      <c r="AX1048" s="529"/>
      <c r="AY1048" s="530"/>
      <c r="AZ1048" s="521"/>
      <c r="BA1048" s="522"/>
      <c r="BB1048" s="525"/>
      <c r="BC1048" s="526"/>
      <c r="BD1048" s="529"/>
      <c r="BE1048" s="530"/>
      <c r="BF1048" s="543"/>
      <c r="BG1048" s="544"/>
      <c r="BH1048" s="547"/>
      <c r="BI1048" s="548"/>
      <c r="BJ1048" s="529"/>
      <c r="BK1048" s="530"/>
      <c r="BL1048" s="552"/>
      <c r="BM1048" s="553"/>
      <c r="BN1048" s="554"/>
      <c r="BO1048" s="502"/>
      <c r="BP1048" s="502"/>
      <c r="BQ1048" s="54"/>
      <c r="BR1048" s="54"/>
      <c r="BS1048" s="54"/>
    </row>
    <row r="1049" spans="1:71" ht="21.75" customHeight="1" x14ac:dyDescent="0.2">
      <c r="A1049" s="54"/>
      <c r="B1049" s="505" t="str">
        <f>IF(ROSTER!B38="","",ROSTER!B38)</f>
        <v/>
      </c>
      <c r="C1049" s="507" t="str">
        <f>IF(ROSTER!C$38="","",ROSTER!C$38)</f>
        <v>Emma</v>
      </c>
      <c r="D1049" s="508"/>
      <c r="E1049" s="509"/>
      <c r="F1049" s="511">
        <f>IF(E1049="y",1,IF(E1049="S",1,0))</f>
        <v>0</v>
      </c>
      <c r="G1049" s="513">
        <f>IF(E1049="S",1,0)</f>
        <v>0</v>
      </c>
      <c r="H1049" s="515"/>
      <c r="I1049" s="516"/>
      <c r="J1049" s="519">
        <v>2</v>
      </c>
      <c r="K1049" s="520"/>
      <c r="L1049" s="523"/>
      <c r="M1049" s="524"/>
      <c r="N1049" s="537">
        <f>L1049+J1049</f>
        <v>2</v>
      </c>
      <c r="O1049" s="538"/>
      <c r="P1049" s="519">
        <v>1</v>
      </c>
      <c r="Q1049" s="520"/>
      <c r="R1049" s="523">
        <v>2</v>
      </c>
      <c r="S1049" s="524"/>
      <c r="T1049" s="527">
        <f t="shared" ref="T1049" si="926">R1049-P1049</f>
        <v>1</v>
      </c>
      <c r="U1049" s="528"/>
      <c r="V1049" s="531"/>
      <c r="W1049" s="516"/>
      <c r="X1049" s="519"/>
      <c r="Y1049" s="516"/>
      <c r="Z1049" s="519"/>
      <c r="AA1049" s="516"/>
      <c r="AB1049" s="519"/>
      <c r="AC1049" s="520"/>
      <c r="AD1049" s="523"/>
      <c r="AE1049" s="524"/>
      <c r="AF1049" s="533">
        <f>IF(AB1049=0,0,(AD1049/AB1049)*100)</f>
        <v>0</v>
      </c>
      <c r="AG1049" s="534"/>
      <c r="AH1049" s="519">
        <v>1</v>
      </c>
      <c r="AI1049" s="520"/>
      <c r="AJ1049" s="523">
        <v>1</v>
      </c>
      <c r="AK1049" s="524"/>
      <c r="AL1049" s="527">
        <f>IF(AH1049=0,0,(AJ1049/AH1049)*100)</f>
        <v>100</v>
      </c>
      <c r="AM1049" s="528"/>
      <c r="AN1049" s="519">
        <v>3</v>
      </c>
      <c r="AO1049" s="520"/>
      <c r="AP1049" s="523">
        <v>0</v>
      </c>
      <c r="AQ1049" s="524"/>
      <c r="AR1049" s="527">
        <f>IF(AN1049=0,0,(AP1049/AN1049)*100)</f>
        <v>0</v>
      </c>
      <c r="AS1049" s="528"/>
      <c r="AT1049" s="541">
        <f>AB1049+AH1049+AN1049</f>
        <v>4</v>
      </c>
      <c r="AU1049" s="542"/>
      <c r="AV1049" s="545">
        <f>AD1049+AJ1049+AP1049</f>
        <v>1</v>
      </c>
      <c r="AW1049" s="546"/>
      <c r="AX1049" s="527">
        <f>IF(AT1049=0,0,(AV1049/AT1049)*100)</f>
        <v>25</v>
      </c>
      <c r="AY1049" s="528"/>
      <c r="AZ1049" s="519"/>
      <c r="BA1049" s="520"/>
      <c r="BB1049" s="523"/>
      <c r="BC1049" s="524"/>
      <c r="BD1049" s="527">
        <f>IF(AZ1049=0,0,(BB1049/AZ1049)*100)</f>
        <v>0</v>
      </c>
      <c r="BE1049" s="528"/>
      <c r="BF1049" s="541">
        <f>AT1049+AZ1049</f>
        <v>4</v>
      </c>
      <c r="BG1049" s="542"/>
      <c r="BH1049" s="545">
        <f>AV1049+BB1049</f>
        <v>1</v>
      </c>
      <c r="BI1049" s="546"/>
      <c r="BJ1049" s="527">
        <f>IF(BF1049=0,0,(BH1049/BF1049)*100)</f>
        <v>25</v>
      </c>
      <c r="BK1049" s="528"/>
      <c r="BL1049" s="549">
        <f>(AD1049*2)+(AJ1049*2)+(AP1049*3)+BB1049</f>
        <v>2</v>
      </c>
      <c r="BM1049" s="550"/>
      <c r="BN1049" s="551"/>
      <c r="BO1049" s="501" t="e">
        <f>(BL1049*BR$1019)+(N1049*BR$1020)+(X1049*BR$1021)+(R1049*BR$1022)+(V1049*BR$1023)+(Z1049*BR$1024)</f>
        <v>#REF!</v>
      </c>
      <c r="BP1049" s="501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06"/>
      <c r="C1050" s="503" t="str">
        <f>IF(ROSTER!D$38="","",ROSTER!D$38)</f>
        <v>Calvert</v>
      </c>
      <c r="D1050" s="504"/>
      <c r="E1050" s="510"/>
      <c r="F1050" s="512"/>
      <c r="G1050" s="514"/>
      <c r="H1050" s="517"/>
      <c r="I1050" s="518"/>
      <c r="J1050" s="521"/>
      <c r="K1050" s="522"/>
      <c r="L1050" s="525"/>
      <c r="M1050" s="526"/>
      <c r="N1050" s="539" t="s">
        <v>14</v>
      </c>
      <c r="O1050" s="540"/>
      <c r="P1050" s="521"/>
      <c r="Q1050" s="522"/>
      <c r="R1050" s="525"/>
      <c r="S1050" s="526"/>
      <c r="T1050" s="529"/>
      <c r="U1050" s="530"/>
      <c r="V1050" s="532"/>
      <c r="W1050" s="518"/>
      <c r="X1050" s="521"/>
      <c r="Y1050" s="518"/>
      <c r="Z1050" s="521"/>
      <c r="AA1050" s="518"/>
      <c r="AB1050" s="521"/>
      <c r="AC1050" s="522"/>
      <c r="AD1050" s="525"/>
      <c r="AE1050" s="526"/>
      <c r="AF1050" s="535"/>
      <c r="AG1050" s="536"/>
      <c r="AH1050" s="521"/>
      <c r="AI1050" s="522"/>
      <c r="AJ1050" s="525"/>
      <c r="AK1050" s="526"/>
      <c r="AL1050" s="529"/>
      <c r="AM1050" s="530"/>
      <c r="AN1050" s="521"/>
      <c r="AO1050" s="522"/>
      <c r="AP1050" s="525"/>
      <c r="AQ1050" s="526"/>
      <c r="AR1050" s="529"/>
      <c r="AS1050" s="530"/>
      <c r="AT1050" s="543"/>
      <c r="AU1050" s="544"/>
      <c r="AV1050" s="547"/>
      <c r="AW1050" s="548"/>
      <c r="AX1050" s="529"/>
      <c r="AY1050" s="530"/>
      <c r="AZ1050" s="521"/>
      <c r="BA1050" s="522"/>
      <c r="BB1050" s="525"/>
      <c r="BC1050" s="526"/>
      <c r="BD1050" s="529"/>
      <c r="BE1050" s="530"/>
      <c r="BF1050" s="543"/>
      <c r="BG1050" s="544"/>
      <c r="BH1050" s="547"/>
      <c r="BI1050" s="548"/>
      <c r="BJ1050" s="529"/>
      <c r="BK1050" s="530"/>
      <c r="BL1050" s="552"/>
      <c r="BM1050" s="553"/>
      <c r="BN1050" s="554"/>
      <c r="BO1050" s="502"/>
      <c r="BP1050" s="502"/>
      <c r="BQ1050" s="54"/>
      <c r="BR1050" s="54"/>
      <c r="BS1050" s="54"/>
    </row>
    <row r="1051" spans="1:71" ht="21.75" customHeight="1" x14ac:dyDescent="0.2">
      <c r="A1051" s="54"/>
      <c r="B1051" s="505" t="str">
        <f>IF(ROSTER!B40="","",ROSTER!B40)</f>
        <v>1</v>
      </c>
      <c r="C1051" s="507" t="str">
        <f>IF(ROSTER!C$40="","",ROSTER!C$40)</f>
        <v>Amanda</v>
      </c>
      <c r="D1051" s="508"/>
      <c r="E1051" s="509"/>
      <c r="F1051" s="511">
        <f>IF(E1051="y",1,IF(E1051="S",1,0))</f>
        <v>0</v>
      </c>
      <c r="G1051" s="513">
        <f>IF(E1051="S",1,0)</f>
        <v>0</v>
      </c>
      <c r="H1051" s="515"/>
      <c r="I1051" s="516"/>
      <c r="J1051" s="519"/>
      <c r="K1051" s="520"/>
      <c r="L1051" s="523"/>
      <c r="M1051" s="524"/>
      <c r="N1051" s="537">
        <f>L1051+J1051</f>
        <v>0</v>
      </c>
      <c r="O1051" s="538"/>
      <c r="P1051" s="519"/>
      <c r="Q1051" s="520"/>
      <c r="R1051" s="523"/>
      <c r="S1051" s="524"/>
      <c r="T1051" s="527">
        <f t="shared" ref="T1051" si="927">R1051-P1051</f>
        <v>0</v>
      </c>
      <c r="U1051" s="528"/>
      <c r="V1051" s="531"/>
      <c r="W1051" s="516"/>
      <c r="X1051" s="519"/>
      <c r="Y1051" s="516"/>
      <c r="Z1051" s="519"/>
      <c r="AA1051" s="516"/>
      <c r="AB1051" s="519"/>
      <c r="AC1051" s="520"/>
      <c r="AD1051" s="523"/>
      <c r="AE1051" s="524"/>
      <c r="AF1051" s="533">
        <f>IF(AB1051=0,0,(AD1051/AB1051)*100)</f>
        <v>0</v>
      </c>
      <c r="AG1051" s="534"/>
      <c r="AH1051" s="519"/>
      <c r="AI1051" s="520"/>
      <c r="AJ1051" s="523"/>
      <c r="AK1051" s="524"/>
      <c r="AL1051" s="527">
        <f>IF(AH1051=0,0,(AJ1051/AH1051)*100)</f>
        <v>0</v>
      </c>
      <c r="AM1051" s="528"/>
      <c r="AN1051" s="519"/>
      <c r="AO1051" s="520"/>
      <c r="AP1051" s="523"/>
      <c r="AQ1051" s="524"/>
      <c r="AR1051" s="527">
        <f>IF(AN1051=0,0,(AP1051/AN1051)*100)</f>
        <v>0</v>
      </c>
      <c r="AS1051" s="528"/>
      <c r="AT1051" s="541">
        <f>AB1051+AH1051+AN1051</f>
        <v>0</v>
      </c>
      <c r="AU1051" s="542"/>
      <c r="AV1051" s="545">
        <f>AD1051+AJ1051+AP1051</f>
        <v>0</v>
      </c>
      <c r="AW1051" s="546"/>
      <c r="AX1051" s="527">
        <f>IF(AT1051=0,0,(AV1051/AT1051)*100)</f>
        <v>0</v>
      </c>
      <c r="AY1051" s="528"/>
      <c r="AZ1051" s="519"/>
      <c r="BA1051" s="520"/>
      <c r="BB1051" s="523"/>
      <c r="BC1051" s="524"/>
      <c r="BD1051" s="527">
        <f>IF(AZ1051=0,0,(BB1051/AZ1051)*100)</f>
        <v>0</v>
      </c>
      <c r="BE1051" s="528"/>
      <c r="BF1051" s="541">
        <f>AT1051+AZ1051</f>
        <v>0</v>
      </c>
      <c r="BG1051" s="542"/>
      <c r="BH1051" s="545">
        <f>AV1051+BB1051</f>
        <v>0</v>
      </c>
      <c r="BI1051" s="546"/>
      <c r="BJ1051" s="527">
        <f>IF(BF1051=0,0,(BH1051/BF1051)*100)</f>
        <v>0</v>
      </c>
      <c r="BK1051" s="528"/>
      <c r="BL1051" s="549">
        <f>(AD1051*2)+(AJ1051*2)+(AP1051*3)+BB1051</f>
        <v>0</v>
      </c>
      <c r="BM1051" s="550"/>
      <c r="BN1051" s="551"/>
      <c r="BO1051" s="501" t="e">
        <f>(BL1051*BR$1019)+(N1051*BR$1020)+(X1051*BR$1021)+(R1051*BR$1022)+(V1051*BR$1023)+(Z1051*BR$1024)</f>
        <v>#REF!</v>
      </c>
      <c r="BP1051" s="501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06"/>
      <c r="C1052" s="503" t="str">
        <f>IF(ROSTER!D$40="","",ROSTER!D$40)</f>
        <v>Barcello</v>
      </c>
      <c r="D1052" s="504"/>
      <c r="E1052" s="510"/>
      <c r="F1052" s="512"/>
      <c r="G1052" s="514"/>
      <c r="H1052" s="517"/>
      <c r="I1052" s="518"/>
      <c r="J1052" s="521"/>
      <c r="K1052" s="522"/>
      <c r="L1052" s="525"/>
      <c r="M1052" s="526"/>
      <c r="N1052" s="539" t="s">
        <v>14</v>
      </c>
      <c r="O1052" s="540"/>
      <c r="P1052" s="521"/>
      <c r="Q1052" s="522"/>
      <c r="R1052" s="525"/>
      <c r="S1052" s="526"/>
      <c r="T1052" s="529"/>
      <c r="U1052" s="530"/>
      <c r="V1052" s="532"/>
      <c r="W1052" s="518"/>
      <c r="X1052" s="521"/>
      <c r="Y1052" s="518"/>
      <c r="Z1052" s="521"/>
      <c r="AA1052" s="518"/>
      <c r="AB1052" s="521"/>
      <c r="AC1052" s="522"/>
      <c r="AD1052" s="525"/>
      <c r="AE1052" s="526"/>
      <c r="AF1052" s="535"/>
      <c r="AG1052" s="536"/>
      <c r="AH1052" s="521"/>
      <c r="AI1052" s="522"/>
      <c r="AJ1052" s="525"/>
      <c r="AK1052" s="526"/>
      <c r="AL1052" s="529"/>
      <c r="AM1052" s="530"/>
      <c r="AN1052" s="521"/>
      <c r="AO1052" s="522"/>
      <c r="AP1052" s="525"/>
      <c r="AQ1052" s="526"/>
      <c r="AR1052" s="529"/>
      <c r="AS1052" s="530"/>
      <c r="AT1052" s="543"/>
      <c r="AU1052" s="544"/>
      <c r="AV1052" s="547"/>
      <c r="AW1052" s="548"/>
      <c r="AX1052" s="529"/>
      <c r="AY1052" s="530"/>
      <c r="AZ1052" s="521"/>
      <c r="BA1052" s="522"/>
      <c r="BB1052" s="525"/>
      <c r="BC1052" s="526"/>
      <c r="BD1052" s="529"/>
      <c r="BE1052" s="530"/>
      <c r="BF1052" s="543"/>
      <c r="BG1052" s="544"/>
      <c r="BH1052" s="547"/>
      <c r="BI1052" s="548"/>
      <c r="BJ1052" s="529"/>
      <c r="BK1052" s="530"/>
      <c r="BL1052" s="552"/>
      <c r="BM1052" s="553"/>
      <c r="BN1052" s="554"/>
      <c r="BO1052" s="502"/>
      <c r="BP1052" s="502"/>
      <c r="BQ1052" s="54"/>
      <c r="BR1052" s="54"/>
      <c r="BS1052" s="54"/>
    </row>
    <row r="1053" spans="1:71" ht="21.75" customHeight="1" x14ac:dyDescent="0.2">
      <c r="A1053" s="54"/>
      <c r="B1053" s="505" t="str">
        <f>IF(ROSTER!B42="","",ROSTER!B42)</f>
        <v>4</v>
      </c>
      <c r="C1053" s="507" t="str">
        <f>IF(ROSTER!C$42="","",ROSTER!C$42)</f>
        <v>Arielle</v>
      </c>
      <c r="D1053" s="508"/>
      <c r="E1053" s="509"/>
      <c r="F1053" s="511">
        <f>IF(E1053="y",1,IF(E1053="S",1,0))</f>
        <v>0</v>
      </c>
      <c r="G1053" s="513">
        <f>IF(E1053="S",1,0)</f>
        <v>0</v>
      </c>
      <c r="H1053" s="515"/>
      <c r="I1053" s="516"/>
      <c r="J1053" s="519"/>
      <c r="K1053" s="520"/>
      <c r="L1053" s="523"/>
      <c r="M1053" s="524"/>
      <c r="N1053" s="537">
        <f>L1053+J1053</f>
        <v>0</v>
      </c>
      <c r="O1053" s="538"/>
      <c r="P1053" s="519">
        <v>2</v>
      </c>
      <c r="Q1053" s="520"/>
      <c r="R1053" s="523"/>
      <c r="S1053" s="524"/>
      <c r="T1053" s="527">
        <f t="shared" ref="T1053" si="928">R1053-P1053</f>
        <v>-2</v>
      </c>
      <c r="U1053" s="528"/>
      <c r="V1053" s="531"/>
      <c r="W1053" s="516"/>
      <c r="X1053" s="519"/>
      <c r="Y1053" s="516"/>
      <c r="Z1053" s="519"/>
      <c r="AA1053" s="516"/>
      <c r="AB1053" s="519"/>
      <c r="AC1053" s="520"/>
      <c r="AD1053" s="523"/>
      <c r="AE1053" s="524"/>
      <c r="AF1053" s="533">
        <f>IF(AB1053=0,0,(AD1053/AB1053)*100)</f>
        <v>0</v>
      </c>
      <c r="AG1053" s="534"/>
      <c r="AH1053" s="519">
        <v>2</v>
      </c>
      <c r="AI1053" s="520"/>
      <c r="AJ1053" s="523">
        <v>0</v>
      </c>
      <c r="AK1053" s="524"/>
      <c r="AL1053" s="527">
        <f>IF(AH1053=0,0,(AJ1053/AH1053)*100)</f>
        <v>0</v>
      </c>
      <c r="AM1053" s="528"/>
      <c r="AN1053" s="519">
        <v>1</v>
      </c>
      <c r="AO1053" s="520"/>
      <c r="AP1053" s="523">
        <v>1</v>
      </c>
      <c r="AQ1053" s="524"/>
      <c r="AR1053" s="527">
        <f>IF(AN1053=0,0,(AP1053/AN1053)*100)</f>
        <v>100</v>
      </c>
      <c r="AS1053" s="528"/>
      <c r="AT1053" s="541">
        <f>AB1053+AH1053+AN1053</f>
        <v>3</v>
      </c>
      <c r="AU1053" s="542"/>
      <c r="AV1053" s="545">
        <f>AD1053+AJ1053+AP1053</f>
        <v>1</v>
      </c>
      <c r="AW1053" s="546"/>
      <c r="AX1053" s="527">
        <f>IF(AT1053=0,0,(AV1053/AT1053)*100)</f>
        <v>33.333333333333329</v>
      </c>
      <c r="AY1053" s="528"/>
      <c r="AZ1053" s="519"/>
      <c r="BA1053" s="520"/>
      <c r="BB1053" s="523"/>
      <c r="BC1053" s="524"/>
      <c r="BD1053" s="527">
        <f>IF(AZ1053=0,0,(BB1053/AZ1053)*100)</f>
        <v>0</v>
      </c>
      <c r="BE1053" s="528"/>
      <c r="BF1053" s="541">
        <f>AT1053+AZ1053</f>
        <v>3</v>
      </c>
      <c r="BG1053" s="542"/>
      <c r="BH1053" s="545">
        <f>AV1053+BB1053</f>
        <v>1</v>
      </c>
      <c r="BI1053" s="546"/>
      <c r="BJ1053" s="527">
        <f>IF(BF1053=0,0,(BH1053/BF1053)*100)</f>
        <v>33.333333333333329</v>
      </c>
      <c r="BK1053" s="528"/>
      <c r="BL1053" s="549">
        <f>(AD1053*2)+(AJ1053*2)+(AP1053*3)+BB1053</f>
        <v>3</v>
      </c>
      <c r="BM1053" s="550"/>
      <c r="BN1053" s="551"/>
      <c r="BO1053" s="501" t="e">
        <f>(BL1053*BR$1019)+(N1053*BR$1020)+(X1053*BR$1021)+(R1053*BR$1022)+(V1053*BR$1023)+(Z1053*BR$1024)</f>
        <v>#REF!</v>
      </c>
      <c r="BP1053" s="501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06"/>
      <c r="C1054" s="503" t="str">
        <f>IF(ROSTER!D$42="","",ROSTER!D$42)</f>
        <v>Mackey-Williams</v>
      </c>
      <c r="D1054" s="504"/>
      <c r="E1054" s="510"/>
      <c r="F1054" s="512"/>
      <c r="G1054" s="514"/>
      <c r="H1054" s="517"/>
      <c r="I1054" s="518"/>
      <c r="J1054" s="521"/>
      <c r="K1054" s="522"/>
      <c r="L1054" s="525"/>
      <c r="M1054" s="526"/>
      <c r="N1054" s="539" t="s">
        <v>14</v>
      </c>
      <c r="O1054" s="540"/>
      <c r="P1054" s="521"/>
      <c r="Q1054" s="522"/>
      <c r="R1054" s="525"/>
      <c r="S1054" s="526"/>
      <c r="T1054" s="529"/>
      <c r="U1054" s="530"/>
      <c r="V1054" s="532"/>
      <c r="W1054" s="518"/>
      <c r="X1054" s="521"/>
      <c r="Y1054" s="518"/>
      <c r="Z1054" s="521"/>
      <c r="AA1054" s="518"/>
      <c r="AB1054" s="521"/>
      <c r="AC1054" s="522"/>
      <c r="AD1054" s="525"/>
      <c r="AE1054" s="526"/>
      <c r="AF1054" s="535"/>
      <c r="AG1054" s="536"/>
      <c r="AH1054" s="521"/>
      <c r="AI1054" s="522"/>
      <c r="AJ1054" s="525"/>
      <c r="AK1054" s="526"/>
      <c r="AL1054" s="529"/>
      <c r="AM1054" s="530"/>
      <c r="AN1054" s="521"/>
      <c r="AO1054" s="522"/>
      <c r="AP1054" s="525"/>
      <c r="AQ1054" s="526"/>
      <c r="AR1054" s="529"/>
      <c r="AS1054" s="530"/>
      <c r="AT1054" s="543"/>
      <c r="AU1054" s="544"/>
      <c r="AV1054" s="547"/>
      <c r="AW1054" s="548"/>
      <c r="AX1054" s="529"/>
      <c r="AY1054" s="530"/>
      <c r="AZ1054" s="521"/>
      <c r="BA1054" s="522"/>
      <c r="BB1054" s="525"/>
      <c r="BC1054" s="526"/>
      <c r="BD1054" s="529"/>
      <c r="BE1054" s="530"/>
      <c r="BF1054" s="543"/>
      <c r="BG1054" s="544"/>
      <c r="BH1054" s="547"/>
      <c r="BI1054" s="548"/>
      <c r="BJ1054" s="529"/>
      <c r="BK1054" s="530"/>
      <c r="BL1054" s="552"/>
      <c r="BM1054" s="553"/>
      <c r="BN1054" s="554"/>
      <c r="BO1054" s="502"/>
      <c r="BP1054" s="502"/>
      <c r="BQ1054" s="54"/>
      <c r="BR1054" s="54"/>
      <c r="BS1054" s="54"/>
    </row>
    <row r="1055" spans="1:71" ht="21.75" customHeight="1" x14ac:dyDescent="0.2">
      <c r="A1055" s="54"/>
      <c r="B1055" s="505" t="str">
        <f>IF(ROSTER!B44="","",ROSTER!B44)</f>
        <v/>
      </c>
      <c r="C1055" s="507" t="str">
        <f>IF(ROSTER!C$44="","",ROSTER!C$44)</f>
        <v>Rose</v>
      </c>
      <c r="D1055" s="508"/>
      <c r="E1055" s="509"/>
      <c r="F1055" s="511">
        <f>IF(E1055="y",1,IF(E1055="S",1,0))</f>
        <v>0</v>
      </c>
      <c r="G1055" s="513">
        <f>IF(E1055="S",1,0)</f>
        <v>0</v>
      </c>
      <c r="H1055" s="515"/>
      <c r="I1055" s="516"/>
      <c r="J1055" s="519">
        <v>2</v>
      </c>
      <c r="K1055" s="520"/>
      <c r="L1055" s="523"/>
      <c r="M1055" s="524"/>
      <c r="N1055" s="537">
        <f>L1055+J1055</f>
        <v>2</v>
      </c>
      <c r="O1055" s="538"/>
      <c r="P1055" s="519"/>
      <c r="Q1055" s="520"/>
      <c r="R1055" s="523"/>
      <c r="S1055" s="524"/>
      <c r="T1055" s="527">
        <f t="shared" ref="T1055" si="929">R1055-P1055</f>
        <v>0</v>
      </c>
      <c r="U1055" s="528"/>
      <c r="V1055" s="531"/>
      <c r="W1055" s="516"/>
      <c r="X1055" s="519"/>
      <c r="Y1055" s="516"/>
      <c r="Z1055" s="519"/>
      <c r="AA1055" s="516"/>
      <c r="AB1055" s="519"/>
      <c r="AC1055" s="520"/>
      <c r="AD1055" s="523"/>
      <c r="AE1055" s="524"/>
      <c r="AF1055" s="533">
        <f>IF(AB1055=0,0,(AD1055/AB1055)*100)</f>
        <v>0</v>
      </c>
      <c r="AG1055" s="534"/>
      <c r="AH1055" s="519">
        <v>1</v>
      </c>
      <c r="AI1055" s="520"/>
      <c r="AJ1055" s="523">
        <v>1</v>
      </c>
      <c r="AK1055" s="524"/>
      <c r="AL1055" s="527">
        <f>IF(AH1055=0,0,(AJ1055/AH1055)*100)</f>
        <v>100</v>
      </c>
      <c r="AM1055" s="528"/>
      <c r="AN1055" s="519">
        <v>1</v>
      </c>
      <c r="AO1055" s="520"/>
      <c r="AP1055" s="523">
        <v>0</v>
      </c>
      <c r="AQ1055" s="524"/>
      <c r="AR1055" s="527">
        <f>IF(AN1055=0,0,(AP1055/AN1055)*100)</f>
        <v>0</v>
      </c>
      <c r="AS1055" s="528"/>
      <c r="AT1055" s="541">
        <f>AB1055+AH1055+AN1055</f>
        <v>2</v>
      </c>
      <c r="AU1055" s="542"/>
      <c r="AV1055" s="545">
        <f>AD1055+AJ1055+AP1055</f>
        <v>1</v>
      </c>
      <c r="AW1055" s="546"/>
      <c r="AX1055" s="527">
        <f>IF(AT1055=0,0,(AV1055/AT1055)*100)</f>
        <v>50</v>
      </c>
      <c r="AY1055" s="528"/>
      <c r="AZ1055" s="519"/>
      <c r="BA1055" s="520"/>
      <c r="BB1055" s="523"/>
      <c r="BC1055" s="524"/>
      <c r="BD1055" s="527">
        <f>IF(AZ1055=0,0,(BB1055/AZ1055)*100)</f>
        <v>0</v>
      </c>
      <c r="BE1055" s="528"/>
      <c r="BF1055" s="541">
        <f>AT1055+AZ1055</f>
        <v>2</v>
      </c>
      <c r="BG1055" s="542"/>
      <c r="BH1055" s="545">
        <f>AV1055+BB1055</f>
        <v>1</v>
      </c>
      <c r="BI1055" s="546"/>
      <c r="BJ1055" s="527">
        <f>IF(BF1055=0,0,(BH1055/BF1055)*100)</f>
        <v>50</v>
      </c>
      <c r="BK1055" s="528"/>
      <c r="BL1055" s="549">
        <f>(AD1055*2)+(AJ1055*2)+(AP1055*3)+BB1055</f>
        <v>2</v>
      </c>
      <c r="BM1055" s="550"/>
      <c r="BN1055" s="551"/>
      <c r="BO1055" s="501" t="e">
        <f>(BL1055*BR$1019)+(N1055*BR$1020)+(X1055*BR$1021)+(R1055*BR$1022)+(V1055*BR$1023)+(Z1055*BR$1024)</f>
        <v>#REF!</v>
      </c>
      <c r="BP1055" s="501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06"/>
      <c r="C1056" s="503" t="str">
        <f>IF(ROSTER!D$44="","",ROSTER!D$44)</f>
        <v>Bubakar</v>
      </c>
      <c r="D1056" s="504"/>
      <c r="E1056" s="510"/>
      <c r="F1056" s="512"/>
      <c r="G1056" s="514"/>
      <c r="H1056" s="517"/>
      <c r="I1056" s="518"/>
      <c r="J1056" s="521"/>
      <c r="K1056" s="522"/>
      <c r="L1056" s="525"/>
      <c r="M1056" s="526"/>
      <c r="N1056" s="539" t="s">
        <v>14</v>
      </c>
      <c r="O1056" s="540"/>
      <c r="P1056" s="521"/>
      <c r="Q1056" s="522"/>
      <c r="R1056" s="525"/>
      <c r="S1056" s="526"/>
      <c r="T1056" s="529"/>
      <c r="U1056" s="530"/>
      <c r="V1056" s="532"/>
      <c r="W1056" s="518"/>
      <c r="X1056" s="521"/>
      <c r="Y1056" s="518"/>
      <c r="Z1056" s="521"/>
      <c r="AA1056" s="518"/>
      <c r="AB1056" s="521"/>
      <c r="AC1056" s="522"/>
      <c r="AD1056" s="525"/>
      <c r="AE1056" s="526"/>
      <c r="AF1056" s="535"/>
      <c r="AG1056" s="536"/>
      <c r="AH1056" s="521"/>
      <c r="AI1056" s="522"/>
      <c r="AJ1056" s="525"/>
      <c r="AK1056" s="526"/>
      <c r="AL1056" s="529"/>
      <c r="AM1056" s="530"/>
      <c r="AN1056" s="521"/>
      <c r="AO1056" s="522"/>
      <c r="AP1056" s="525"/>
      <c r="AQ1056" s="526"/>
      <c r="AR1056" s="529"/>
      <c r="AS1056" s="530"/>
      <c r="AT1056" s="543"/>
      <c r="AU1056" s="544"/>
      <c r="AV1056" s="547"/>
      <c r="AW1056" s="548"/>
      <c r="AX1056" s="529"/>
      <c r="AY1056" s="530"/>
      <c r="AZ1056" s="521"/>
      <c r="BA1056" s="522"/>
      <c r="BB1056" s="525"/>
      <c r="BC1056" s="526"/>
      <c r="BD1056" s="529"/>
      <c r="BE1056" s="530"/>
      <c r="BF1056" s="543"/>
      <c r="BG1056" s="544"/>
      <c r="BH1056" s="547"/>
      <c r="BI1056" s="548"/>
      <c r="BJ1056" s="529"/>
      <c r="BK1056" s="530"/>
      <c r="BL1056" s="552"/>
      <c r="BM1056" s="553"/>
      <c r="BN1056" s="554"/>
      <c r="BO1056" s="502"/>
      <c r="BP1056" s="502"/>
      <c r="BQ1056" s="54"/>
      <c r="BR1056" s="54"/>
      <c r="BS1056" s="54"/>
    </row>
    <row r="1057" spans="1:71" ht="21.75" customHeight="1" x14ac:dyDescent="0.2">
      <c r="A1057" s="54"/>
      <c r="B1057" s="505" t="str">
        <f>IF(ROSTER!B46="","",ROSTER!B46)</f>
        <v/>
      </c>
      <c r="C1057" s="507" t="str">
        <f>IF(ROSTER!C$46="","",ROSTER!C$46)</f>
        <v/>
      </c>
      <c r="D1057" s="508"/>
      <c r="E1057" s="509"/>
      <c r="F1057" s="511">
        <f>IF(E1057="y",1,IF(E1057="S",1,0))</f>
        <v>0</v>
      </c>
      <c r="G1057" s="513">
        <f>IF(E1057="S",1,0)</f>
        <v>0</v>
      </c>
      <c r="H1057" s="515"/>
      <c r="I1057" s="516"/>
      <c r="J1057" s="519"/>
      <c r="K1057" s="520"/>
      <c r="L1057" s="523"/>
      <c r="M1057" s="524"/>
      <c r="N1057" s="537">
        <f>L1057+J1057</f>
        <v>0</v>
      </c>
      <c r="O1057" s="538"/>
      <c r="P1057" s="519"/>
      <c r="Q1057" s="520"/>
      <c r="R1057" s="523"/>
      <c r="S1057" s="524"/>
      <c r="T1057" s="527">
        <f t="shared" ref="T1057" si="930">R1057-P1057</f>
        <v>0</v>
      </c>
      <c r="U1057" s="528"/>
      <c r="V1057" s="531"/>
      <c r="W1057" s="516"/>
      <c r="X1057" s="519"/>
      <c r="Y1057" s="516"/>
      <c r="Z1057" s="519"/>
      <c r="AA1057" s="516"/>
      <c r="AB1057" s="519"/>
      <c r="AC1057" s="520"/>
      <c r="AD1057" s="523"/>
      <c r="AE1057" s="524"/>
      <c r="AF1057" s="533">
        <f>IF(AB1057=0,0,(AD1057/AB1057)*100)</f>
        <v>0</v>
      </c>
      <c r="AG1057" s="534"/>
      <c r="AH1057" s="519"/>
      <c r="AI1057" s="520"/>
      <c r="AJ1057" s="523"/>
      <c r="AK1057" s="524"/>
      <c r="AL1057" s="527">
        <f>IF(AH1057=0,0,(AJ1057/AH1057)*100)</f>
        <v>0</v>
      </c>
      <c r="AM1057" s="528"/>
      <c r="AN1057" s="519"/>
      <c r="AO1057" s="520"/>
      <c r="AP1057" s="523"/>
      <c r="AQ1057" s="524"/>
      <c r="AR1057" s="527">
        <f>IF(AN1057=0,0,(AP1057/AN1057)*100)</f>
        <v>0</v>
      </c>
      <c r="AS1057" s="528"/>
      <c r="AT1057" s="541">
        <f>AB1057+AH1057+AN1057</f>
        <v>0</v>
      </c>
      <c r="AU1057" s="542"/>
      <c r="AV1057" s="545">
        <f>AD1057+AJ1057+AP1057</f>
        <v>0</v>
      </c>
      <c r="AW1057" s="546"/>
      <c r="AX1057" s="527">
        <f>IF(AT1057=0,0,(AV1057/AT1057)*100)</f>
        <v>0</v>
      </c>
      <c r="AY1057" s="528"/>
      <c r="AZ1057" s="519"/>
      <c r="BA1057" s="520"/>
      <c r="BB1057" s="523"/>
      <c r="BC1057" s="524"/>
      <c r="BD1057" s="527">
        <f>IF(AZ1057=0,0,(BB1057/AZ1057)*100)</f>
        <v>0</v>
      </c>
      <c r="BE1057" s="528"/>
      <c r="BF1057" s="541">
        <f>AT1057+AZ1057</f>
        <v>0</v>
      </c>
      <c r="BG1057" s="542"/>
      <c r="BH1057" s="545">
        <f>AV1057+BB1057</f>
        <v>0</v>
      </c>
      <c r="BI1057" s="546"/>
      <c r="BJ1057" s="527">
        <f>IF(BF1057=0,0,(BH1057/BF1057)*100)</f>
        <v>0</v>
      </c>
      <c r="BK1057" s="528"/>
      <c r="BL1057" s="549">
        <f>(AD1057*2)+(AJ1057*2)+(AP1057*3)+BB1057</f>
        <v>0</v>
      </c>
      <c r="BM1057" s="550"/>
      <c r="BN1057" s="551"/>
      <c r="BO1057" s="499" t="e">
        <f>(BL1057*BR$74)+(N1057*BR$75)+(X1057*BR$76)+(R1057*BR$77)+(V1057*BR$78)+(Z1057*BR$79)</f>
        <v>#REF!</v>
      </c>
      <c r="BP1057" s="501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06"/>
      <c r="C1058" s="503" t="str">
        <f>IF(ROSTER!D$46="","",ROSTER!D$46)</f>
        <v/>
      </c>
      <c r="D1058" s="504"/>
      <c r="E1058" s="510"/>
      <c r="F1058" s="512"/>
      <c r="G1058" s="514"/>
      <c r="H1058" s="517"/>
      <c r="I1058" s="518"/>
      <c r="J1058" s="521"/>
      <c r="K1058" s="522"/>
      <c r="L1058" s="525"/>
      <c r="M1058" s="526"/>
      <c r="N1058" s="539" t="s">
        <v>14</v>
      </c>
      <c r="O1058" s="540"/>
      <c r="P1058" s="521"/>
      <c r="Q1058" s="522"/>
      <c r="R1058" s="525"/>
      <c r="S1058" s="526"/>
      <c r="T1058" s="529"/>
      <c r="U1058" s="530"/>
      <c r="V1058" s="532"/>
      <c r="W1058" s="518"/>
      <c r="X1058" s="521"/>
      <c r="Y1058" s="518"/>
      <c r="Z1058" s="521"/>
      <c r="AA1058" s="518"/>
      <c r="AB1058" s="521"/>
      <c r="AC1058" s="522"/>
      <c r="AD1058" s="525"/>
      <c r="AE1058" s="526"/>
      <c r="AF1058" s="535"/>
      <c r="AG1058" s="536"/>
      <c r="AH1058" s="521"/>
      <c r="AI1058" s="522"/>
      <c r="AJ1058" s="525"/>
      <c r="AK1058" s="526"/>
      <c r="AL1058" s="529"/>
      <c r="AM1058" s="530"/>
      <c r="AN1058" s="521"/>
      <c r="AO1058" s="522"/>
      <c r="AP1058" s="525"/>
      <c r="AQ1058" s="526"/>
      <c r="AR1058" s="529"/>
      <c r="AS1058" s="530"/>
      <c r="AT1058" s="543"/>
      <c r="AU1058" s="544"/>
      <c r="AV1058" s="547"/>
      <c r="AW1058" s="548"/>
      <c r="AX1058" s="529"/>
      <c r="AY1058" s="530"/>
      <c r="AZ1058" s="521"/>
      <c r="BA1058" s="522"/>
      <c r="BB1058" s="525"/>
      <c r="BC1058" s="526"/>
      <c r="BD1058" s="529"/>
      <c r="BE1058" s="530"/>
      <c r="BF1058" s="543"/>
      <c r="BG1058" s="544"/>
      <c r="BH1058" s="547"/>
      <c r="BI1058" s="548"/>
      <c r="BJ1058" s="529"/>
      <c r="BK1058" s="530"/>
      <c r="BL1058" s="552"/>
      <c r="BM1058" s="553"/>
      <c r="BN1058" s="554"/>
      <c r="BO1058" s="500"/>
      <c r="BP1058" s="502"/>
      <c r="BQ1058" s="54"/>
      <c r="BR1058" s="54"/>
      <c r="BS1058" s="54"/>
    </row>
    <row r="1059" spans="1:71" ht="21.75" customHeight="1" x14ac:dyDescent="0.2">
      <c r="A1059" s="54"/>
      <c r="B1059" s="505" t="str">
        <f>IF(ROSTER!B48="","",ROSTER!B48)</f>
        <v/>
      </c>
      <c r="C1059" s="507" t="str">
        <f>IF(ROSTER!C$48="","",ROSTER!C$48)</f>
        <v/>
      </c>
      <c r="D1059" s="508"/>
      <c r="E1059" s="509"/>
      <c r="F1059" s="511">
        <f t="shared" ref="F1059" si="931">IF(E1059="y",1,IF(E1059="S",1,0))</f>
        <v>0</v>
      </c>
      <c r="G1059" s="513">
        <f t="shared" ref="G1059" si="932">IF(E1059="S",1,0)</f>
        <v>0</v>
      </c>
      <c r="H1059" s="515"/>
      <c r="I1059" s="516"/>
      <c r="J1059" s="519"/>
      <c r="K1059" s="520"/>
      <c r="L1059" s="523"/>
      <c r="M1059" s="524"/>
      <c r="N1059" s="537">
        <f t="shared" ref="N1059" si="933">L1059+J1059</f>
        <v>0</v>
      </c>
      <c r="O1059" s="538"/>
      <c r="P1059" s="519"/>
      <c r="Q1059" s="520"/>
      <c r="R1059" s="523"/>
      <c r="S1059" s="524"/>
      <c r="T1059" s="527">
        <f t="shared" ref="T1059" si="934">R1059-P1059</f>
        <v>0</v>
      </c>
      <c r="U1059" s="528"/>
      <c r="V1059" s="531"/>
      <c r="W1059" s="516"/>
      <c r="X1059" s="519"/>
      <c r="Y1059" s="516"/>
      <c r="Z1059" s="519"/>
      <c r="AA1059" s="516"/>
      <c r="AB1059" s="519"/>
      <c r="AC1059" s="520"/>
      <c r="AD1059" s="523"/>
      <c r="AE1059" s="524"/>
      <c r="AF1059" s="533"/>
      <c r="AG1059" s="534"/>
      <c r="AH1059" s="519"/>
      <c r="AI1059" s="520"/>
      <c r="AJ1059" s="523"/>
      <c r="AK1059" s="524"/>
      <c r="AL1059" s="527">
        <f t="shared" ref="AL1059" si="935">IF(AH1059=0,0,(AJ1059/AH1059)*100)</f>
        <v>0</v>
      </c>
      <c r="AM1059" s="528"/>
      <c r="AN1059" s="519"/>
      <c r="AO1059" s="520"/>
      <c r="AP1059" s="523"/>
      <c r="AQ1059" s="524"/>
      <c r="AR1059" s="527">
        <f t="shared" ref="AR1059" si="936">IF(AN1059=0,0,(AP1059/AN1059)*100)</f>
        <v>0</v>
      </c>
      <c r="AS1059" s="528"/>
      <c r="AT1059" s="541">
        <f t="shared" ref="AT1059" si="937">AB1059+AH1059+AN1059</f>
        <v>0</v>
      </c>
      <c r="AU1059" s="542"/>
      <c r="AV1059" s="545">
        <f t="shared" ref="AV1059" si="938">AD1059+AJ1059+AP1059</f>
        <v>0</v>
      </c>
      <c r="AW1059" s="546"/>
      <c r="AX1059" s="527">
        <f t="shared" ref="AX1059" si="939">IF(AT1059=0,0,(AV1059/AT1059)*100)</f>
        <v>0</v>
      </c>
      <c r="AY1059" s="528"/>
      <c r="AZ1059" s="519"/>
      <c r="BA1059" s="520"/>
      <c r="BB1059" s="523"/>
      <c r="BC1059" s="524"/>
      <c r="BD1059" s="527">
        <f t="shared" ref="BD1059" si="940">IF(AZ1059=0,0,(BB1059/AZ1059)*100)</f>
        <v>0</v>
      </c>
      <c r="BE1059" s="528"/>
      <c r="BF1059" s="541">
        <f t="shared" ref="BF1059" si="941">AT1059+AZ1059</f>
        <v>0</v>
      </c>
      <c r="BG1059" s="542"/>
      <c r="BH1059" s="545">
        <f t="shared" ref="BH1059" si="942">AV1059+BB1059</f>
        <v>0</v>
      </c>
      <c r="BI1059" s="546"/>
      <c r="BJ1059" s="527">
        <f t="shared" ref="BJ1059" si="943">IF(BF1059=0,0,(BH1059/BF1059)*100)</f>
        <v>0</v>
      </c>
      <c r="BK1059" s="528"/>
      <c r="BL1059" s="549">
        <f t="shared" ref="BL1059" si="944">(AD1059*2)+(AJ1059*2)+(AP1059*3)+BB1059</f>
        <v>0</v>
      </c>
      <c r="BM1059" s="550"/>
      <c r="BN1059" s="551"/>
      <c r="BO1059" s="499" t="e">
        <f>(BL1059*BR$74)+(N1059*BR$75)+(X1059*BR$76)+(R1059*BR$77)+(V1059*BR$78)+(Z1059*BR$79)</f>
        <v>#REF!</v>
      </c>
      <c r="BP1059" s="501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06"/>
      <c r="C1060" s="503" t="str">
        <f>IF(ROSTER!D$48="","",ROSTER!D$48)</f>
        <v/>
      </c>
      <c r="D1060" s="504"/>
      <c r="E1060" s="510"/>
      <c r="F1060" s="512"/>
      <c r="G1060" s="514"/>
      <c r="H1060" s="517"/>
      <c r="I1060" s="518"/>
      <c r="J1060" s="521"/>
      <c r="K1060" s="522"/>
      <c r="L1060" s="525"/>
      <c r="M1060" s="526"/>
      <c r="N1060" s="539" t="s">
        <v>14</v>
      </c>
      <c r="O1060" s="540"/>
      <c r="P1060" s="521"/>
      <c r="Q1060" s="522"/>
      <c r="R1060" s="525"/>
      <c r="S1060" s="526"/>
      <c r="T1060" s="529"/>
      <c r="U1060" s="530"/>
      <c r="V1060" s="532"/>
      <c r="W1060" s="518"/>
      <c r="X1060" s="521"/>
      <c r="Y1060" s="518"/>
      <c r="Z1060" s="521"/>
      <c r="AA1060" s="518"/>
      <c r="AB1060" s="521"/>
      <c r="AC1060" s="522"/>
      <c r="AD1060" s="525"/>
      <c r="AE1060" s="526"/>
      <c r="AF1060" s="535"/>
      <c r="AG1060" s="536"/>
      <c r="AH1060" s="521"/>
      <c r="AI1060" s="522"/>
      <c r="AJ1060" s="525"/>
      <c r="AK1060" s="526"/>
      <c r="AL1060" s="529"/>
      <c r="AM1060" s="530"/>
      <c r="AN1060" s="521"/>
      <c r="AO1060" s="522"/>
      <c r="AP1060" s="525"/>
      <c r="AQ1060" s="526"/>
      <c r="AR1060" s="529"/>
      <c r="AS1060" s="530"/>
      <c r="AT1060" s="543"/>
      <c r="AU1060" s="544"/>
      <c r="AV1060" s="547"/>
      <c r="AW1060" s="548"/>
      <c r="AX1060" s="529"/>
      <c r="AY1060" s="530"/>
      <c r="AZ1060" s="521"/>
      <c r="BA1060" s="522"/>
      <c r="BB1060" s="525"/>
      <c r="BC1060" s="526"/>
      <c r="BD1060" s="529"/>
      <c r="BE1060" s="530"/>
      <c r="BF1060" s="543"/>
      <c r="BG1060" s="544"/>
      <c r="BH1060" s="547"/>
      <c r="BI1060" s="548"/>
      <c r="BJ1060" s="529"/>
      <c r="BK1060" s="530"/>
      <c r="BL1060" s="552"/>
      <c r="BM1060" s="553"/>
      <c r="BN1060" s="554"/>
      <c r="BO1060" s="500"/>
      <c r="BP1060" s="502"/>
      <c r="BQ1060" s="54"/>
      <c r="BR1060" s="54"/>
      <c r="BS1060" s="54"/>
    </row>
    <row r="1061" spans="1:71" ht="21.75" customHeight="1" x14ac:dyDescent="0.2">
      <c r="A1061" s="54"/>
      <c r="B1061" s="505" t="str">
        <f>IF(ROSTER!B50="","",ROSTER!B50)</f>
        <v/>
      </c>
      <c r="C1061" s="507" t="str">
        <f>IF(ROSTER!C$50="","",ROSTER!C$50)</f>
        <v/>
      </c>
      <c r="D1061" s="508"/>
      <c r="E1061" s="509"/>
      <c r="F1061" s="511">
        <f t="shared" ref="F1061" si="945">IF(E1061="y",1,IF(E1061="S",1,0))</f>
        <v>0</v>
      </c>
      <c r="G1061" s="513">
        <f t="shared" ref="G1061" si="946">IF(E1061="S",1,0)</f>
        <v>0</v>
      </c>
      <c r="H1061" s="515"/>
      <c r="I1061" s="516"/>
      <c r="J1061" s="519"/>
      <c r="K1061" s="520"/>
      <c r="L1061" s="523"/>
      <c r="M1061" s="524"/>
      <c r="N1061" s="537">
        <f t="shared" ref="N1061" si="947">L1061+J1061</f>
        <v>0</v>
      </c>
      <c r="O1061" s="538"/>
      <c r="P1061" s="519"/>
      <c r="Q1061" s="520"/>
      <c r="R1061" s="523"/>
      <c r="S1061" s="524"/>
      <c r="T1061" s="527">
        <f t="shared" ref="T1061" si="948">R1061-P1061</f>
        <v>0</v>
      </c>
      <c r="U1061" s="528"/>
      <c r="V1061" s="531"/>
      <c r="W1061" s="516"/>
      <c r="X1061" s="519"/>
      <c r="Y1061" s="516"/>
      <c r="Z1061" s="519"/>
      <c r="AA1061" s="516"/>
      <c r="AB1061" s="519"/>
      <c r="AC1061" s="520"/>
      <c r="AD1061" s="523"/>
      <c r="AE1061" s="524"/>
      <c r="AF1061" s="533"/>
      <c r="AG1061" s="534"/>
      <c r="AH1061" s="519"/>
      <c r="AI1061" s="520"/>
      <c r="AJ1061" s="523"/>
      <c r="AK1061" s="524"/>
      <c r="AL1061" s="527">
        <f t="shared" ref="AL1061" si="949">IF(AH1061=0,0,(AJ1061/AH1061)*100)</f>
        <v>0</v>
      </c>
      <c r="AM1061" s="528"/>
      <c r="AN1061" s="519"/>
      <c r="AO1061" s="520"/>
      <c r="AP1061" s="523"/>
      <c r="AQ1061" s="524"/>
      <c r="AR1061" s="527">
        <f t="shared" ref="AR1061" si="950">IF(AN1061=0,0,(AP1061/AN1061)*100)</f>
        <v>0</v>
      </c>
      <c r="AS1061" s="528"/>
      <c r="AT1061" s="541">
        <f t="shared" ref="AT1061" si="951">AB1061+AH1061+AN1061</f>
        <v>0</v>
      </c>
      <c r="AU1061" s="542"/>
      <c r="AV1061" s="545">
        <f t="shared" ref="AV1061" si="952">AD1061+AJ1061+AP1061</f>
        <v>0</v>
      </c>
      <c r="AW1061" s="546"/>
      <c r="AX1061" s="527">
        <f t="shared" ref="AX1061" si="953">IF(AT1061=0,0,(AV1061/AT1061)*100)</f>
        <v>0</v>
      </c>
      <c r="AY1061" s="528"/>
      <c r="AZ1061" s="519"/>
      <c r="BA1061" s="520"/>
      <c r="BB1061" s="523"/>
      <c r="BC1061" s="524"/>
      <c r="BD1061" s="527">
        <f t="shared" ref="BD1061" si="954">IF(AZ1061=0,0,(BB1061/AZ1061)*100)</f>
        <v>0</v>
      </c>
      <c r="BE1061" s="528"/>
      <c r="BF1061" s="541">
        <f t="shared" ref="BF1061" si="955">AT1061+AZ1061</f>
        <v>0</v>
      </c>
      <c r="BG1061" s="542"/>
      <c r="BH1061" s="545">
        <f t="shared" ref="BH1061" si="956">AV1061+BB1061</f>
        <v>0</v>
      </c>
      <c r="BI1061" s="546"/>
      <c r="BJ1061" s="527">
        <f t="shared" ref="BJ1061" si="957">IF(BF1061=0,0,(BH1061/BF1061)*100)</f>
        <v>0</v>
      </c>
      <c r="BK1061" s="528"/>
      <c r="BL1061" s="549">
        <f t="shared" ref="BL1061" si="958">(AD1061*2)+(AJ1061*2)+(AP1061*3)+BB1061</f>
        <v>0</v>
      </c>
      <c r="BM1061" s="550"/>
      <c r="BN1061" s="551"/>
      <c r="BO1061" s="499" t="e">
        <f>(BL1061*BR$74)+(N1061*BR$75)+(X1061*BR$76)+(R1061*BR$77)+(V1061*BR$78)+(Z1061*BR$79)</f>
        <v>#REF!</v>
      </c>
      <c r="BP1061" s="501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06"/>
      <c r="C1062" s="503" t="str">
        <f>IF(ROSTER!D$50="","",ROSTER!D$50)</f>
        <v/>
      </c>
      <c r="D1062" s="504"/>
      <c r="E1062" s="510"/>
      <c r="F1062" s="512"/>
      <c r="G1062" s="514"/>
      <c r="H1062" s="517"/>
      <c r="I1062" s="518"/>
      <c r="J1062" s="521"/>
      <c r="K1062" s="522"/>
      <c r="L1062" s="525"/>
      <c r="M1062" s="526"/>
      <c r="N1062" s="539" t="s">
        <v>14</v>
      </c>
      <c r="O1062" s="540"/>
      <c r="P1062" s="521"/>
      <c r="Q1062" s="522"/>
      <c r="R1062" s="525"/>
      <c r="S1062" s="526"/>
      <c r="T1062" s="529"/>
      <c r="U1062" s="530"/>
      <c r="V1062" s="532"/>
      <c r="W1062" s="518"/>
      <c r="X1062" s="521"/>
      <c r="Y1062" s="518"/>
      <c r="Z1062" s="521"/>
      <c r="AA1062" s="518"/>
      <c r="AB1062" s="521"/>
      <c r="AC1062" s="522"/>
      <c r="AD1062" s="525"/>
      <c r="AE1062" s="526"/>
      <c r="AF1062" s="535"/>
      <c r="AG1062" s="536"/>
      <c r="AH1062" s="521"/>
      <c r="AI1062" s="522"/>
      <c r="AJ1062" s="525"/>
      <c r="AK1062" s="526"/>
      <c r="AL1062" s="529"/>
      <c r="AM1062" s="530"/>
      <c r="AN1062" s="521"/>
      <c r="AO1062" s="522"/>
      <c r="AP1062" s="525"/>
      <c r="AQ1062" s="526"/>
      <c r="AR1062" s="529"/>
      <c r="AS1062" s="530"/>
      <c r="AT1062" s="543"/>
      <c r="AU1062" s="544"/>
      <c r="AV1062" s="547"/>
      <c r="AW1062" s="548"/>
      <c r="AX1062" s="529"/>
      <c r="AY1062" s="530"/>
      <c r="AZ1062" s="521"/>
      <c r="BA1062" s="522"/>
      <c r="BB1062" s="525"/>
      <c r="BC1062" s="526"/>
      <c r="BD1062" s="529"/>
      <c r="BE1062" s="530"/>
      <c r="BF1062" s="543"/>
      <c r="BG1062" s="544"/>
      <c r="BH1062" s="547"/>
      <c r="BI1062" s="548"/>
      <c r="BJ1062" s="529"/>
      <c r="BK1062" s="530"/>
      <c r="BL1062" s="552"/>
      <c r="BM1062" s="553"/>
      <c r="BN1062" s="554"/>
      <c r="BO1062" s="500"/>
      <c r="BP1062" s="502"/>
      <c r="BQ1062" s="54"/>
      <c r="BR1062" s="54"/>
      <c r="BS1062" s="54"/>
    </row>
    <row r="1063" spans="1:71" s="335" customFormat="1" ht="33.5" customHeight="1" x14ac:dyDescent="0.35">
      <c r="A1063" s="333"/>
      <c r="B1063" s="631"/>
      <c r="C1063" s="627"/>
      <c r="D1063" s="627" t="s">
        <v>10</v>
      </c>
      <c r="E1063" s="628"/>
      <c r="F1063" s="334"/>
      <c r="G1063" s="334"/>
      <c r="H1063" s="597">
        <f>SUM(H1019:I1062)</f>
        <v>0</v>
      </c>
      <c r="I1063" s="598"/>
      <c r="J1063" s="597">
        <f>SUM(J1019:K1062)</f>
        <v>17</v>
      </c>
      <c r="K1063" s="598"/>
      <c r="L1063" s="593">
        <f>SUM(L1019:M1062)</f>
        <v>4</v>
      </c>
      <c r="M1063" s="594"/>
      <c r="N1063" s="589">
        <f>L1063+J1063</f>
        <v>21</v>
      </c>
      <c r="O1063" s="590"/>
      <c r="P1063" s="593">
        <f>SUM(P1019:Q1062)</f>
        <v>12</v>
      </c>
      <c r="Q1063" s="598"/>
      <c r="R1063" s="593">
        <f t="shared" ref="R1063" si="959">SUM(R1019:S1062)</f>
        <v>10</v>
      </c>
      <c r="S1063" s="594"/>
      <c r="T1063" s="593">
        <f t="shared" ref="T1063" si="960">SUM(T1019:U1062)</f>
        <v>-2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11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36</v>
      </c>
      <c r="AI1063" s="598"/>
      <c r="AJ1063" s="593">
        <f t="shared" ref="AJ1063" si="968">SUM(AJ1019:AK1062)</f>
        <v>24</v>
      </c>
      <c r="AK1063" s="594"/>
      <c r="AL1063" s="589">
        <f>IF(AH1063=0,0,(AJ1063/AH1063)*100)</f>
        <v>66.666666666666657</v>
      </c>
      <c r="AM1063" s="590"/>
      <c r="AN1063" s="593">
        <f>SUM(AN1019:AO1062)</f>
        <v>15</v>
      </c>
      <c r="AO1063" s="598"/>
      <c r="AP1063" s="593">
        <f>SUM(AP1019:AQ1062)</f>
        <v>3</v>
      </c>
      <c r="AQ1063" s="594"/>
      <c r="AR1063" s="589">
        <f>IF(AN1063=0,0,(AP1063/AN1063)*100)</f>
        <v>20</v>
      </c>
      <c r="AS1063" s="590"/>
      <c r="AT1063" s="597">
        <f>AB1063+AH1063+AN1063</f>
        <v>51</v>
      </c>
      <c r="AU1063" s="598"/>
      <c r="AV1063" s="593">
        <f>AD1063+AJ1063+AP1063</f>
        <v>27</v>
      </c>
      <c r="AW1063" s="601"/>
      <c r="AX1063" s="589">
        <f>IF(AT1063=0,0,(AV1063/AT1063)*100)</f>
        <v>52.941176470588239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51</v>
      </c>
      <c r="BG1063" s="598"/>
      <c r="BH1063" s="593">
        <f>AV1063+BB1063</f>
        <v>27</v>
      </c>
      <c r="BI1063" s="601"/>
      <c r="BJ1063" s="589">
        <f>IF(BF1063=0,0,(BH1063/BF1063)*100)</f>
        <v>52.941176470588239</v>
      </c>
      <c r="BK1063" s="649"/>
      <c r="BL1063" s="643">
        <f>SUM(BL1019:BN1062)</f>
        <v>57</v>
      </c>
      <c r="BM1063" s="644"/>
      <c r="BN1063" s="645"/>
      <c r="BO1063" s="499" t="e">
        <f>(BL1063*BR$74)+(N1063*BR$75)+(X1063*BR$76)+(R1063*BR$77)+(V1063*BR$78)+(Z1063*BR$79)</f>
        <v>#REF!</v>
      </c>
      <c r="BP1063" s="501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32"/>
      <c r="C1064" s="629"/>
      <c r="D1064" s="629"/>
      <c r="E1064" s="630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50"/>
      <c r="BL1064" s="646"/>
      <c r="BM1064" s="647"/>
      <c r="BN1064" s="648"/>
      <c r="BO1064" s="500"/>
      <c r="BP1064" s="502"/>
      <c r="BQ1064" s="333"/>
      <c r="BR1064" s="333"/>
      <c r="BS1064" s="333"/>
    </row>
    <row r="1065" spans="1:71" s="341" customFormat="1" ht="48.25" customHeight="1" thickBot="1" x14ac:dyDescent="0.4">
      <c r="A1065" s="337"/>
      <c r="B1065" s="637"/>
      <c r="C1065" s="587"/>
      <c r="D1065" s="587" t="s">
        <v>13</v>
      </c>
      <c r="E1065" s="588"/>
      <c r="F1065" s="338"/>
      <c r="G1065" s="334"/>
      <c r="H1065" s="585"/>
      <c r="I1065" s="586"/>
      <c r="J1065" s="625"/>
      <c r="K1065" s="626"/>
      <c r="L1065" s="623"/>
      <c r="M1065" s="624"/>
      <c r="N1065" s="633">
        <f>J1065+L1065</f>
        <v>0</v>
      </c>
      <c r="O1065" s="634"/>
      <c r="P1065" s="625"/>
      <c r="Q1065" s="626"/>
      <c r="R1065" s="623"/>
      <c r="S1065" s="626"/>
      <c r="T1065" s="589">
        <f>R1065-P1065</f>
        <v>0</v>
      </c>
      <c r="U1065" s="590"/>
      <c r="V1065" s="625"/>
      <c r="W1065" s="638"/>
      <c r="X1065" s="639"/>
      <c r="Y1065" s="640"/>
      <c r="Z1065" s="625"/>
      <c r="AA1065" s="638"/>
      <c r="AB1065" s="625"/>
      <c r="AC1065" s="626"/>
      <c r="AD1065" s="623"/>
      <c r="AE1065" s="624"/>
      <c r="AF1065" s="635">
        <f>IF(AB1065=0,0,(AD1065/AB1065)*100)</f>
        <v>0</v>
      </c>
      <c r="AG1065" s="636"/>
      <c r="AH1065" s="625"/>
      <c r="AI1065" s="626"/>
      <c r="AJ1065" s="623"/>
      <c r="AK1065" s="624"/>
      <c r="AL1065" s="589">
        <f>IF(AH1065=0,0,(AJ1065/AH1065)*100)</f>
        <v>0</v>
      </c>
      <c r="AM1065" s="590"/>
      <c r="AN1065" s="625"/>
      <c r="AO1065" s="626"/>
      <c r="AP1065" s="623"/>
      <c r="AQ1065" s="624"/>
      <c r="AR1065" s="589">
        <f>IF(AN1065=0,0,(AP1065/AN1065)*100)</f>
        <v>0</v>
      </c>
      <c r="AS1065" s="590"/>
      <c r="AT1065" s="609">
        <f>AB1065+AH1065+AN1065</f>
        <v>0</v>
      </c>
      <c r="AU1065" s="610"/>
      <c r="AV1065" s="607">
        <f>AD1065+AJ1065+AP1065</f>
        <v>0</v>
      </c>
      <c r="AW1065" s="608"/>
      <c r="AX1065" s="589">
        <f>IF(AT1065=0,0,(AV1065/AT1065)*100)</f>
        <v>0</v>
      </c>
      <c r="AY1065" s="590"/>
      <c r="AZ1065" s="625"/>
      <c r="BA1065" s="626"/>
      <c r="BB1065" s="623"/>
      <c r="BC1065" s="624"/>
      <c r="BD1065" s="589">
        <f>IF(AZ1065=0,0,(BB1065/AZ1065)*100)</f>
        <v>0</v>
      </c>
      <c r="BE1065" s="590"/>
      <c r="BF1065" s="609">
        <f>AT1065+AZ1065</f>
        <v>0</v>
      </c>
      <c r="BG1065" s="610"/>
      <c r="BH1065" s="607">
        <f>AV1065+BB1065</f>
        <v>0</v>
      </c>
      <c r="BI1065" s="608"/>
      <c r="BJ1065" s="589">
        <f>IF(BF1065=0,0,(BH1065/BF1065)*100)</f>
        <v>0</v>
      </c>
      <c r="BK1065" s="590"/>
      <c r="BL1065" s="604"/>
      <c r="BM1065" s="605"/>
      <c r="BN1065" s="606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9" t="s">
        <v>95</v>
      </c>
      <c r="E1066" s="620"/>
      <c r="F1066" s="344"/>
      <c r="G1066" s="344"/>
      <c r="H1066" s="343"/>
      <c r="I1066" s="343"/>
      <c r="J1066" s="616">
        <f>IF((J1063+L1065)=0,0,J1063/(J1063+L1065)*100)</f>
        <v>100</v>
      </c>
      <c r="K1066" s="618"/>
      <c r="L1066" s="616">
        <f>IF((L1063+J1065)=0,0,L1063/(L1063+J1065)*100)</f>
        <v>100</v>
      </c>
      <c r="M1066" s="618"/>
      <c r="N1066" s="616">
        <f>IF((N1063+N1065)=0,0,N1063/(N1063+N1065)*100)</f>
        <v>100</v>
      </c>
      <c r="O1066" s="617"/>
      <c r="P1066" s="611"/>
      <c r="Q1066" s="583"/>
      <c r="R1066" s="583"/>
      <c r="S1066" s="583"/>
      <c r="T1066" s="612"/>
      <c r="U1066" s="612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14" t="s">
        <v>62</v>
      </c>
      <c r="C1068" s="615"/>
      <c r="D1068" s="613" t="s">
        <v>54</v>
      </c>
      <c r="E1068" s="613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21" t="s">
        <v>117</v>
      </c>
      <c r="BC1068" s="622"/>
      <c r="BD1068" s="622"/>
      <c r="BE1068" s="642"/>
      <c r="BF1068" s="574">
        <f>BL1063</f>
        <v>57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21" t="s">
        <v>47</v>
      </c>
      <c r="C1070" s="622"/>
      <c r="D1070" s="613" t="s">
        <v>55</v>
      </c>
      <c r="E1070" s="613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21" t="s">
        <v>118</v>
      </c>
      <c r="BC1070" s="622"/>
      <c r="BD1070" s="622"/>
      <c r="BE1070" s="642"/>
      <c r="BF1070" s="574">
        <f>BF1068-AU1068</f>
        <v>57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41" t="s">
        <v>11</v>
      </c>
      <c r="AF1075" s="641"/>
      <c r="AG1075" s="641"/>
      <c r="AH1075" s="641"/>
      <c r="AI1075" s="641"/>
      <c r="AJ1075" s="641"/>
      <c r="AK1075" s="641"/>
      <c r="AL1075" s="641"/>
      <c r="AM1075" s="641"/>
      <c r="AN1075" s="651"/>
      <c r="AO1075" s="651"/>
      <c r="AP1075" s="651"/>
      <c r="AQ1075" s="651"/>
      <c r="AR1075" s="651"/>
      <c r="AS1075" s="651"/>
      <c r="AT1075" s="651"/>
      <c r="AU1075" s="651"/>
      <c r="AV1075" s="651"/>
      <c r="AW1075" s="651"/>
      <c r="AX1075" s="651"/>
      <c r="AY1075" s="651"/>
      <c r="AZ1075" s="651"/>
      <c r="BA1075" s="651"/>
      <c r="BB1075" s="651"/>
      <c r="BC1075" s="651"/>
      <c r="BD1075" s="651"/>
      <c r="BE1075" s="651"/>
      <c r="BF1075" s="651"/>
      <c r="BG1075" s="651"/>
      <c r="BH1075" s="651"/>
      <c r="BI1075" s="651"/>
      <c r="BJ1075" s="651"/>
      <c r="BK1075" s="651"/>
      <c r="BL1075" s="651"/>
      <c r="BM1075" s="651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51"/>
      <c r="F1077" s="651"/>
      <c r="G1077" s="651"/>
      <c r="H1077" s="651"/>
      <c r="I1077" s="651"/>
      <c r="J1077" s="651"/>
      <c r="K1077" s="651"/>
      <c r="L1077" s="651"/>
      <c r="M1077" s="651"/>
      <c r="N1077" s="651"/>
      <c r="O1077" s="651"/>
      <c r="P1077" s="651"/>
      <c r="Q1077" s="651"/>
      <c r="R1077" s="651"/>
      <c r="S1077" s="651"/>
      <c r="T1077" s="651"/>
      <c r="U1077" s="651"/>
      <c r="V1077" s="651"/>
      <c r="W1077" s="651"/>
      <c r="X1077" s="651"/>
      <c r="Y1077" s="651"/>
      <c r="Z1077" s="651"/>
      <c r="AA1077" s="651"/>
      <c r="AB1077" s="651"/>
      <c r="AC1077" s="651"/>
      <c r="AD1077" s="198"/>
      <c r="AE1077" s="239" t="s">
        <v>19</v>
      </c>
      <c r="AF1077" s="239"/>
      <c r="AG1077" s="239"/>
      <c r="AH1077" s="641" t="s">
        <v>19</v>
      </c>
      <c r="AI1077" s="641"/>
      <c r="AJ1077" s="641"/>
      <c r="AK1077" s="641"/>
      <c r="AL1077" s="641"/>
      <c r="AM1077" s="641"/>
      <c r="AN1077" s="651"/>
      <c r="AO1077" s="651"/>
      <c r="AP1077" s="651"/>
      <c r="AQ1077" s="651"/>
      <c r="AR1077" s="651"/>
      <c r="AS1077" s="651"/>
      <c r="AT1077" s="651"/>
      <c r="AU1077" s="651"/>
      <c r="AV1077" s="651"/>
      <c r="AW1077" s="651"/>
      <c r="AX1077" s="651"/>
      <c r="AY1077" s="651"/>
      <c r="AZ1077" s="651"/>
      <c r="BA1077" s="641" t="s">
        <v>12</v>
      </c>
      <c r="BB1077" s="641"/>
      <c r="BC1077" s="641"/>
      <c r="BD1077" s="652">
        <v>44485</v>
      </c>
      <c r="BE1077" s="652"/>
      <c r="BF1077" s="652"/>
      <c r="BG1077" s="652"/>
      <c r="BH1077" s="652"/>
      <c r="BI1077" s="652"/>
      <c r="BJ1077" s="652"/>
      <c r="BK1077" s="652"/>
      <c r="BL1077" s="652"/>
      <c r="BM1077" s="652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53" t="s">
        <v>119</v>
      </c>
      <c r="BM1080" s="654"/>
      <c r="BN1080" s="655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56"/>
      <c r="BM1081" s="657"/>
      <c r="BN1081" s="658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07" t="str">
        <f>IF(ROSTER!C$8="","",ROSTER!C$8)</f>
        <v>Shaylee</v>
      </c>
      <c r="D1082" s="508"/>
      <c r="E1082" s="509"/>
      <c r="F1082" s="511">
        <f>IF(E1082="y",1,IF(E1082="S",1,0))</f>
        <v>0</v>
      </c>
      <c r="G1082" s="513">
        <f>IF(E1082="S",1,0)</f>
        <v>0</v>
      </c>
      <c r="H1082" s="515"/>
      <c r="I1082" s="516"/>
      <c r="J1082" s="519">
        <v>2</v>
      </c>
      <c r="K1082" s="520"/>
      <c r="L1082" s="523">
        <v>3</v>
      </c>
      <c r="M1082" s="524"/>
      <c r="N1082" s="537">
        <f>L1082+J1082</f>
        <v>5</v>
      </c>
      <c r="O1082" s="538"/>
      <c r="P1082" s="519">
        <v>3</v>
      </c>
      <c r="Q1082" s="520"/>
      <c r="R1082" s="523">
        <v>4</v>
      </c>
      <c r="S1082" s="524"/>
      <c r="T1082" s="527">
        <f>R1082-P1082</f>
        <v>1</v>
      </c>
      <c r="U1082" s="528"/>
      <c r="V1082" s="531"/>
      <c r="W1082" s="516"/>
      <c r="X1082" s="519">
        <v>3</v>
      </c>
      <c r="Y1082" s="516"/>
      <c r="Z1082" s="519"/>
      <c r="AA1082" s="516"/>
      <c r="AB1082" s="519"/>
      <c r="AC1082" s="520"/>
      <c r="AD1082" s="523"/>
      <c r="AE1082" s="524"/>
      <c r="AF1082" s="533">
        <f>IF(AB1082=0,0,(AD1082/AB1082)*100)</f>
        <v>0</v>
      </c>
      <c r="AG1082" s="534"/>
      <c r="AH1082" s="519">
        <v>7</v>
      </c>
      <c r="AI1082" s="520"/>
      <c r="AJ1082" s="523">
        <v>4</v>
      </c>
      <c r="AK1082" s="524"/>
      <c r="AL1082" s="527">
        <f>IF(AH1082=0,0,(AJ1082/AH1082)*100)</f>
        <v>57.142857142857139</v>
      </c>
      <c r="AM1082" s="528"/>
      <c r="AN1082" s="519">
        <v>1</v>
      </c>
      <c r="AO1082" s="520"/>
      <c r="AP1082" s="523">
        <v>1</v>
      </c>
      <c r="AQ1082" s="524"/>
      <c r="AR1082" s="527">
        <f>IF(AN1082=0,0,(AP1082/AN1082)*100)</f>
        <v>100</v>
      </c>
      <c r="AS1082" s="528"/>
      <c r="AT1082" s="541">
        <f>AB1082+AH1082+AN1082</f>
        <v>8</v>
      </c>
      <c r="AU1082" s="542"/>
      <c r="AV1082" s="545">
        <f>AD1082+AJ1082+AP1082</f>
        <v>5</v>
      </c>
      <c r="AW1082" s="546"/>
      <c r="AX1082" s="527">
        <f>IF(AT1082=0,0,(AV1082/AT1082)*100)</f>
        <v>62.5</v>
      </c>
      <c r="AY1082" s="528"/>
      <c r="AZ1082" s="519"/>
      <c r="BA1082" s="520"/>
      <c r="BB1082" s="523"/>
      <c r="BC1082" s="524"/>
      <c r="BD1082" s="527">
        <f>IF(AZ1082=0,0,(BB1082/AZ1082)*100)</f>
        <v>0</v>
      </c>
      <c r="BE1082" s="528"/>
      <c r="BF1082" s="541">
        <f>AT1082+AZ1082</f>
        <v>8</v>
      </c>
      <c r="BG1082" s="542"/>
      <c r="BH1082" s="545">
        <f>AV1082+BB1082</f>
        <v>5</v>
      </c>
      <c r="BI1082" s="546"/>
      <c r="BJ1082" s="527">
        <f>IF(BF1082=0,0,(BH1082/BF1082)*100)</f>
        <v>62.5</v>
      </c>
      <c r="BK1082" s="528"/>
      <c r="BL1082" s="549">
        <f>(AD1082*2)+(AJ1082*2)+(AP1082*3)+BB1082</f>
        <v>11</v>
      </c>
      <c r="BM1082" s="550"/>
      <c r="BN1082" s="551"/>
      <c r="BO1082" s="501" t="e">
        <f>(BL1082*BR$1082)+(N1082*BR$1083)+(X1082*BR$1084)+(R1082*BR$1085)+(V1082*BR$1086)+(Z1082*BR$1087)</f>
        <v>#REF!</v>
      </c>
      <c r="BP1082" s="501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03" t="str">
        <f>IF(ROSTER!D$8="","",ROSTER!D$8)</f>
        <v>Gonzales</v>
      </c>
      <c r="D1083" s="504"/>
      <c r="E1083" s="510"/>
      <c r="F1083" s="512"/>
      <c r="G1083" s="514"/>
      <c r="H1083" s="517"/>
      <c r="I1083" s="518"/>
      <c r="J1083" s="521"/>
      <c r="K1083" s="522"/>
      <c r="L1083" s="525"/>
      <c r="M1083" s="526"/>
      <c r="N1083" s="539" t="s">
        <v>14</v>
      </c>
      <c r="O1083" s="540"/>
      <c r="P1083" s="521"/>
      <c r="Q1083" s="522"/>
      <c r="R1083" s="525"/>
      <c r="S1083" s="526"/>
      <c r="T1083" s="529"/>
      <c r="U1083" s="530"/>
      <c r="V1083" s="532"/>
      <c r="W1083" s="518"/>
      <c r="X1083" s="521"/>
      <c r="Y1083" s="518"/>
      <c r="Z1083" s="521"/>
      <c r="AA1083" s="518"/>
      <c r="AB1083" s="521"/>
      <c r="AC1083" s="522"/>
      <c r="AD1083" s="525"/>
      <c r="AE1083" s="526"/>
      <c r="AF1083" s="535"/>
      <c r="AG1083" s="536"/>
      <c r="AH1083" s="521"/>
      <c r="AI1083" s="522"/>
      <c r="AJ1083" s="525"/>
      <c r="AK1083" s="526"/>
      <c r="AL1083" s="529"/>
      <c r="AM1083" s="530"/>
      <c r="AN1083" s="521"/>
      <c r="AO1083" s="522"/>
      <c r="AP1083" s="525"/>
      <c r="AQ1083" s="526"/>
      <c r="AR1083" s="529"/>
      <c r="AS1083" s="530"/>
      <c r="AT1083" s="543"/>
      <c r="AU1083" s="544"/>
      <c r="AV1083" s="547"/>
      <c r="AW1083" s="548"/>
      <c r="AX1083" s="529"/>
      <c r="AY1083" s="530"/>
      <c r="AZ1083" s="521"/>
      <c r="BA1083" s="522"/>
      <c r="BB1083" s="525"/>
      <c r="BC1083" s="526"/>
      <c r="BD1083" s="529"/>
      <c r="BE1083" s="530"/>
      <c r="BF1083" s="543"/>
      <c r="BG1083" s="544"/>
      <c r="BH1083" s="547"/>
      <c r="BI1083" s="548"/>
      <c r="BJ1083" s="529"/>
      <c r="BK1083" s="530"/>
      <c r="BL1083" s="552"/>
      <c r="BM1083" s="553"/>
      <c r="BN1083" s="554"/>
      <c r="BO1083" s="502"/>
      <c r="BP1083" s="502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07" t="str">
        <f>IF(ROSTER!C$10="","",ROSTER!C$10)</f>
        <v>Nani</v>
      </c>
      <c r="D1084" s="508"/>
      <c r="E1084" s="509"/>
      <c r="F1084" s="511">
        <f>IF(E1084="y",1,IF(E1084="S",1,0))</f>
        <v>0</v>
      </c>
      <c r="G1084" s="513">
        <f>IF(E1084="S",1,0)</f>
        <v>0</v>
      </c>
      <c r="H1084" s="515"/>
      <c r="I1084" s="516"/>
      <c r="J1084" s="519">
        <v>3</v>
      </c>
      <c r="K1084" s="520"/>
      <c r="L1084" s="523"/>
      <c r="M1084" s="524"/>
      <c r="N1084" s="537">
        <f>L1084+J1084</f>
        <v>3</v>
      </c>
      <c r="O1084" s="538"/>
      <c r="P1084" s="519"/>
      <c r="Q1084" s="520"/>
      <c r="R1084" s="523">
        <v>1</v>
      </c>
      <c r="S1084" s="524"/>
      <c r="T1084" s="527">
        <f t="shared" ref="T1084" si="969">R1084-P1084</f>
        <v>1</v>
      </c>
      <c r="U1084" s="528"/>
      <c r="V1084" s="531"/>
      <c r="W1084" s="516"/>
      <c r="X1084" s="519"/>
      <c r="Y1084" s="516"/>
      <c r="Z1084" s="519"/>
      <c r="AA1084" s="516"/>
      <c r="AB1084" s="519"/>
      <c r="AC1084" s="520"/>
      <c r="AD1084" s="523"/>
      <c r="AE1084" s="524"/>
      <c r="AF1084" s="533">
        <f>IF(AB1084=0,0,(AD1084/AB1084)*100)</f>
        <v>0</v>
      </c>
      <c r="AG1084" s="534"/>
      <c r="AH1084" s="519">
        <v>3</v>
      </c>
      <c r="AI1084" s="520"/>
      <c r="AJ1084" s="523">
        <v>1</v>
      </c>
      <c r="AK1084" s="524"/>
      <c r="AL1084" s="527">
        <f>IF(AH1084=0,0,(AJ1084/AH1084)*100)</f>
        <v>33.333333333333329</v>
      </c>
      <c r="AM1084" s="528"/>
      <c r="AN1084" s="519">
        <v>2</v>
      </c>
      <c r="AO1084" s="520"/>
      <c r="AP1084" s="523">
        <v>0</v>
      </c>
      <c r="AQ1084" s="524"/>
      <c r="AR1084" s="527">
        <f>IF(AN1084=0,0,(AP1084/AN1084)*100)</f>
        <v>0</v>
      </c>
      <c r="AS1084" s="528"/>
      <c r="AT1084" s="541">
        <f>AB1084+AH1084+AN1084</f>
        <v>5</v>
      </c>
      <c r="AU1084" s="542"/>
      <c r="AV1084" s="545">
        <f>AD1084+AJ1084+AP1084</f>
        <v>1</v>
      </c>
      <c r="AW1084" s="546"/>
      <c r="AX1084" s="527">
        <f>IF(AT1084=0,0,(AV1084/AT1084)*100)</f>
        <v>20</v>
      </c>
      <c r="AY1084" s="528"/>
      <c r="AZ1084" s="519"/>
      <c r="BA1084" s="520"/>
      <c r="BB1084" s="523"/>
      <c r="BC1084" s="524"/>
      <c r="BD1084" s="527">
        <f>IF(AZ1084=0,0,(BB1084/AZ1084)*100)</f>
        <v>0</v>
      </c>
      <c r="BE1084" s="528"/>
      <c r="BF1084" s="541">
        <f>AT1084+AZ1084</f>
        <v>5</v>
      </c>
      <c r="BG1084" s="542"/>
      <c r="BH1084" s="545">
        <f>AV1084+BB1084</f>
        <v>1</v>
      </c>
      <c r="BI1084" s="546"/>
      <c r="BJ1084" s="527">
        <f>IF(BF1084=0,0,(BH1084/BF1084)*100)</f>
        <v>20</v>
      </c>
      <c r="BK1084" s="528"/>
      <c r="BL1084" s="549">
        <f>(AD1084*2)+(AJ1084*2)+(AP1084*3)+BB1084</f>
        <v>2</v>
      </c>
      <c r="BM1084" s="550"/>
      <c r="BN1084" s="551"/>
      <c r="BO1084" s="501" t="e">
        <f>(BL1084*BR$1082)+(N1084*BR$1083)+(X1084*BR$1084)+(R1084*BR$1085)+(V1084*BR$1086)+(Z1084*BR$1087)</f>
        <v>#REF!</v>
      </c>
      <c r="BP1084" s="501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03" t="str">
        <f>IF(ROSTER!D$10="","",ROSTER!D$10)</f>
        <v>Falatea</v>
      </c>
      <c r="D1085" s="504"/>
      <c r="E1085" s="510"/>
      <c r="F1085" s="512"/>
      <c r="G1085" s="514"/>
      <c r="H1085" s="517"/>
      <c r="I1085" s="518"/>
      <c r="J1085" s="521"/>
      <c r="K1085" s="522"/>
      <c r="L1085" s="525"/>
      <c r="M1085" s="526"/>
      <c r="N1085" s="539" t="s">
        <v>14</v>
      </c>
      <c r="O1085" s="540"/>
      <c r="P1085" s="521"/>
      <c r="Q1085" s="522"/>
      <c r="R1085" s="525"/>
      <c r="S1085" s="526"/>
      <c r="T1085" s="529"/>
      <c r="U1085" s="530"/>
      <c r="V1085" s="532"/>
      <c r="W1085" s="518"/>
      <c r="X1085" s="521"/>
      <c r="Y1085" s="518"/>
      <c r="Z1085" s="521"/>
      <c r="AA1085" s="518"/>
      <c r="AB1085" s="521"/>
      <c r="AC1085" s="522"/>
      <c r="AD1085" s="525"/>
      <c r="AE1085" s="526"/>
      <c r="AF1085" s="535"/>
      <c r="AG1085" s="536"/>
      <c r="AH1085" s="521"/>
      <c r="AI1085" s="522"/>
      <c r="AJ1085" s="525"/>
      <c r="AK1085" s="526"/>
      <c r="AL1085" s="529"/>
      <c r="AM1085" s="530"/>
      <c r="AN1085" s="521"/>
      <c r="AO1085" s="522"/>
      <c r="AP1085" s="525"/>
      <c r="AQ1085" s="526"/>
      <c r="AR1085" s="529"/>
      <c r="AS1085" s="530"/>
      <c r="AT1085" s="543"/>
      <c r="AU1085" s="544"/>
      <c r="AV1085" s="547"/>
      <c r="AW1085" s="548"/>
      <c r="AX1085" s="529"/>
      <c r="AY1085" s="530"/>
      <c r="AZ1085" s="521"/>
      <c r="BA1085" s="522"/>
      <c r="BB1085" s="525"/>
      <c r="BC1085" s="526"/>
      <c r="BD1085" s="529"/>
      <c r="BE1085" s="530"/>
      <c r="BF1085" s="543"/>
      <c r="BG1085" s="544"/>
      <c r="BH1085" s="547"/>
      <c r="BI1085" s="548"/>
      <c r="BJ1085" s="529"/>
      <c r="BK1085" s="530"/>
      <c r="BL1085" s="552"/>
      <c r="BM1085" s="553"/>
      <c r="BN1085" s="554"/>
      <c r="BO1085" s="502"/>
      <c r="BP1085" s="502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05" t="str">
        <f>IF(ROSTER!B12="","",ROSTER!B12)</f>
        <v>20</v>
      </c>
      <c r="C1086" s="507" t="str">
        <f>IF(ROSTER!C$12="","",ROSTER!C$12)</f>
        <v>Devry</v>
      </c>
      <c r="D1086" s="508"/>
      <c r="E1086" s="509"/>
      <c r="F1086" s="511">
        <f>IF(E1086="y",1,IF(E1086="S",1,0))</f>
        <v>0</v>
      </c>
      <c r="G1086" s="513">
        <f>IF(E1086="S",1,0)</f>
        <v>0</v>
      </c>
      <c r="H1086" s="515"/>
      <c r="I1086" s="516"/>
      <c r="J1086" s="519">
        <v>2</v>
      </c>
      <c r="K1086" s="520"/>
      <c r="L1086" s="523"/>
      <c r="M1086" s="524"/>
      <c r="N1086" s="537">
        <f>L1086+J1086</f>
        <v>2</v>
      </c>
      <c r="O1086" s="538"/>
      <c r="P1086" s="519"/>
      <c r="Q1086" s="520"/>
      <c r="R1086" s="523"/>
      <c r="S1086" s="524"/>
      <c r="T1086" s="527">
        <f t="shared" ref="T1086" si="970">R1086-P1086</f>
        <v>0</v>
      </c>
      <c r="U1086" s="528"/>
      <c r="V1086" s="531"/>
      <c r="W1086" s="516"/>
      <c r="X1086" s="519"/>
      <c r="Y1086" s="516"/>
      <c r="Z1086" s="519"/>
      <c r="AA1086" s="516"/>
      <c r="AB1086" s="519"/>
      <c r="AC1086" s="520"/>
      <c r="AD1086" s="523"/>
      <c r="AE1086" s="524"/>
      <c r="AF1086" s="533">
        <f>IF(AB1086=0,0,(AD1086/AB1086)*100)</f>
        <v>0</v>
      </c>
      <c r="AG1086" s="534"/>
      <c r="AH1086" s="519"/>
      <c r="AI1086" s="520"/>
      <c r="AJ1086" s="523"/>
      <c r="AK1086" s="524"/>
      <c r="AL1086" s="527">
        <f>IF(AH1086=0,0,(AJ1086/AH1086)*100)</f>
        <v>0</v>
      </c>
      <c r="AM1086" s="528"/>
      <c r="AN1086" s="519">
        <v>2</v>
      </c>
      <c r="AO1086" s="520"/>
      <c r="AP1086" s="523">
        <v>0</v>
      </c>
      <c r="AQ1086" s="524"/>
      <c r="AR1086" s="527">
        <f>IF(AN1086=0,0,(AP1086/AN1086)*100)</f>
        <v>0</v>
      </c>
      <c r="AS1086" s="528"/>
      <c r="AT1086" s="541">
        <f>AB1086+AH1086+AN1086</f>
        <v>2</v>
      </c>
      <c r="AU1086" s="542"/>
      <c r="AV1086" s="545">
        <f>AD1086+AJ1086+AP1086</f>
        <v>0</v>
      </c>
      <c r="AW1086" s="546"/>
      <c r="AX1086" s="527">
        <f>IF(AT1086=0,0,(AV1086/AT1086)*100)</f>
        <v>0</v>
      </c>
      <c r="AY1086" s="528"/>
      <c r="AZ1086" s="519"/>
      <c r="BA1086" s="520"/>
      <c r="BB1086" s="523"/>
      <c r="BC1086" s="524"/>
      <c r="BD1086" s="527">
        <f>IF(AZ1086=0,0,(BB1086/AZ1086)*100)</f>
        <v>0</v>
      </c>
      <c r="BE1086" s="528"/>
      <c r="BF1086" s="541">
        <f>AT1086+AZ1086</f>
        <v>2</v>
      </c>
      <c r="BG1086" s="542"/>
      <c r="BH1086" s="545">
        <f>AV1086+BB1086</f>
        <v>0</v>
      </c>
      <c r="BI1086" s="546"/>
      <c r="BJ1086" s="527">
        <f>IF(BF1086=0,0,(BH1086/BF1086)*100)</f>
        <v>0</v>
      </c>
      <c r="BK1086" s="528"/>
      <c r="BL1086" s="549">
        <f>(AD1086*2)+(AJ1086*2)+(AP1086*3)+BB1086</f>
        <v>0</v>
      </c>
      <c r="BM1086" s="550"/>
      <c r="BN1086" s="551"/>
      <c r="BO1086" s="501" t="e">
        <f>(BL1086*BR$1082)+(N1086*BR$1083)+(X1086*BR$1084)+(R1086*BR$1085)+(V1086*BR$1086)+(Z1086*BR$1087)</f>
        <v>#REF!</v>
      </c>
      <c r="BP1086" s="501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06"/>
      <c r="C1087" s="503" t="str">
        <f>IF(ROSTER!D$12="","",ROSTER!D$12)</f>
        <v>Millett</v>
      </c>
      <c r="D1087" s="504"/>
      <c r="E1087" s="510"/>
      <c r="F1087" s="512"/>
      <c r="G1087" s="514"/>
      <c r="H1087" s="517"/>
      <c r="I1087" s="518"/>
      <c r="J1087" s="521"/>
      <c r="K1087" s="522"/>
      <c r="L1087" s="525"/>
      <c r="M1087" s="526"/>
      <c r="N1087" s="539" t="s">
        <v>14</v>
      </c>
      <c r="O1087" s="540"/>
      <c r="P1087" s="521"/>
      <c r="Q1087" s="522"/>
      <c r="R1087" s="525"/>
      <c r="S1087" s="526"/>
      <c r="T1087" s="529"/>
      <c r="U1087" s="530"/>
      <c r="V1087" s="532"/>
      <c r="W1087" s="518"/>
      <c r="X1087" s="521"/>
      <c r="Y1087" s="518"/>
      <c r="Z1087" s="521"/>
      <c r="AA1087" s="518"/>
      <c r="AB1087" s="521"/>
      <c r="AC1087" s="522"/>
      <c r="AD1087" s="525"/>
      <c r="AE1087" s="526"/>
      <c r="AF1087" s="535"/>
      <c r="AG1087" s="536"/>
      <c r="AH1087" s="521"/>
      <c r="AI1087" s="522"/>
      <c r="AJ1087" s="525"/>
      <c r="AK1087" s="526"/>
      <c r="AL1087" s="529"/>
      <c r="AM1087" s="530"/>
      <c r="AN1087" s="521"/>
      <c r="AO1087" s="522"/>
      <c r="AP1087" s="525"/>
      <c r="AQ1087" s="526"/>
      <c r="AR1087" s="529"/>
      <c r="AS1087" s="530"/>
      <c r="AT1087" s="543"/>
      <c r="AU1087" s="544"/>
      <c r="AV1087" s="547"/>
      <c r="AW1087" s="548"/>
      <c r="AX1087" s="529"/>
      <c r="AY1087" s="530"/>
      <c r="AZ1087" s="521"/>
      <c r="BA1087" s="522"/>
      <c r="BB1087" s="525"/>
      <c r="BC1087" s="526"/>
      <c r="BD1087" s="529"/>
      <c r="BE1087" s="530"/>
      <c r="BF1087" s="543"/>
      <c r="BG1087" s="544"/>
      <c r="BH1087" s="547"/>
      <c r="BI1087" s="548"/>
      <c r="BJ1087" s="529"/>
      <c r="BK1087" s="530"/>
      <c r="BL1087" s="552"/>
      <c r="BM1087" s="553"/>
      <c r="BN1087" s="554"/>
      <c r="BO1087" s="502"/>
      <c r="BP1087" s="502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05" t="str">
        <f>IF(ROSTER!B14="","",ROSTER!B14)</f>
        <v>5</v>
      </c>
      <c r="C1088" s="507" t="str">
        <f>IF(ROSTER!C$14="","",ROSTER!C$14)</f>
        <v>Maria</v>
      </c>
      <c r="D1088" s="508"/>
      <c r="E1088" s="509"/>
      <c r="F1088" s="511">
        <f>IF(E1088="y",1,IF(E1088="S",1,0))</f>
        <v>0</v>
      </c>
      <c r="G1088" s="513">
        <f>IF(E1088="S",1,0)</f>
        <v>0</v>
      </c>
      <c r="H1088" s="515"/>
      <c r="I1088" s="516"/>
      <c r="J1088" s="519">
        <v>1</v>
      </c>
      <c r="K1088" s="520"/>
      <c r="L1088" s="523"/>
      <c r="M1088" s="524"/>
      <c r="N1088" s="537">
        <f>L1088+J1088</f>
        <v>1</v>
      </c>
      <c r="O1088" s="538"/>
      <c r="P1088" s="519">
        <v>2</v>
      </c>
      <c r="Q1088" s="520"/>
      <c r="R1088" s="523"/>
      <c r="S1088" s="524"/>
      <c r="T1088" s="527">
        <f t="shared" ref="T1088" si="971">R1088-P1088</f>
        <v>-2</v>
      </c>
      <c r="U1088" s="528"/>
      <c r="V1088" s="531"/>
      <c r="W1088" s="516"/>
      <c r="X1088" s="519">
        <v>1</v>
      </c>
      <c r="Y1088" s="516"/>
      <c r="Z1088" s="519"/>
      <c r="AA1088" s="516"/>
      <c r="AB1088" s="519"/>
      <c r="AC1088" s="520"/>
      <c r="AD1088" s="523"/>
      <c r="AE1088" s="524"/>
      <c r="AF1088" s="533">
        <f>IF(AB1088=0,0,(AD1088/AB1088)*100)</f>
        <v>0</v>
      </c>
      <c r="AG1088" s="534"/>
      <c r="AH1088" s="519">
        <v>7</v>
      </c>
      <c r="AI1088" s="520"/>
      <c r="AJ1088" s="523">
        <v>2</v>
      </c>
      <c r="AK1088" s="524"/>
      <c r="AL1088" s="527">
        <f>IF(AH1088=0,0,(AJ1088/AH1088)*100)</f>
        <v>28.571428571428569</v>
      </c>
      <c r="AM1088" s="528"/>
      <c r="AN1088" s="519"/>
      <c r="AO1088" s="520"/>
      <c r="AP1088" s="523"/>
      <c r="AQ1088" s="524"/>
      <c r="AR1088" s="527">
        <f>IF(AN1088=0,0,(AP1088/AN1088)*100)</f>
        <v>0</v>
      </c>
      <c r="AS1088" s="528"/>
      <c r="AT1088" s="541">
        <f>AB1088+AH1088+AN1088</f>
        <v>7</v>
      </c>
      <c r="AU1088" s="542"/>
      <c r="AV1088" s="545">
        <f>AD1088+AJ1088+AP1088</f>
        <v>2</v>
      </c>
      <c r="AW1088" s="546"/>
      <c r="AX1088" s="527">
        <f>IF(AT1088=0,0,(AV1088/AT1088)*100)</f>
        <v>28.571428571428569</v>
      </c>
      <c r="AY1088" s="528"/>
      <c r="AZ1088" s="519"/>
      <c r="BA1088" s="520"/>
      <c r="BB1088" s="523"/>
      <c r="BC1088" s="524"/>
      <c r="BD1088" s="527">
        <f>IF(AZ1088=0,0,(BB1088/AZ1088)*100)</f>
        <v>0</v>
      </c>
      <c r="BE1088" s="528"/>
      <c r="BF1088" s="541">
        <f>AT1088+AZ1088</f>
        <v>7</v>
      </c>
      <c r="BG1088" s="542"/>
      <c r="BH1088" s="545">
        <f>AV1088+BB1088</f>
        <v>2</v>
      </c>
      <c r="BI1088" s="546"/>
      <c r="BJ1088" s="527">
        <f>IF(BF1088=0,0,(BH1088/BF1088)*100)</f>
        <v>28.571428571428569</v>
      </c>
      <c r="BK1088" s="528"/>
      <c r="BL1088" s="549">
        <f>(AD1088*2)+(AJ1088*2)+(AP1088*3)+BB1088</f>
        <v>4</v>
      </c>
      <c r="BM1088" s="550"/>
      <c r="BN1088" s="551"/>
      <c r="BO1088" s="501" t="e">
        <f>(BL1088*BR$1082)+(N1088*BR$1083)+(X1088*BR$1084)+(R1088*BR$1085)+(V1088*BR$1086)+(Z1088*BR$1087)</f>
        <v>#REF!</v>
      </c>
      <c r="BP1088" s="501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06"/>
      <c r="C1089" s="503" t="str">
        <f>IF(ROSTER!D$14="","",ROSTER!D$14)</f>
        <v>Albiero</v>
      </c>
      <c r="D1089" s="504"/>
      <c r="E1089" s="510"/>
      <c r="F1089" s="512"/>
      <c r="G1089" s="514"/>
      <c r="H1089" s="517"/>
      <c r="I1089" s="518"/>
      <c r="J1089" s="521"/>
      <c r="K1089" s="522"/>
      <c r="L1089" s="525"/>
      <c r="M1089" s="526"/>
      <c r="N1089" s="539" t="s">
        <v>14</v>
      </c>
      <c r="O1089" s="540"/>
      <c r="P1089" s="521"/>
      <c r="Q1089" s="522"/>
      <c r="R1089" s="525"/>
      <c r="S1089" s="526"/>
      <c r="T1089" s="529"/>
      <c r="U1089" s="530"/>
      <c r="V1089" s="532"/>
      <c r="W1089" s="518"/>
      <c r="X1089" s="521"/>
      <c r="Y1089" s="518"/>
      <c r="Z1089" s="521"/>
      <c r="AA1089" s="518"/>
      <c r="AB1089" s="521"/>
      <c r="AC1089" s="522"/>
      <c r="AD1089" s="525"/>
      <c r="AE1089" s="526"/>
      <c r="AF1089" s="535"/>
      <c r="AG1089" s="536"/>
      <c r="AH1089" s="521"/>
      <c r="AI1089" s="522"/>
      <c r="AJ1089" s="525"/>
      <c r="AK1089" s="526"/>
      <c r="AL1089" s="529"/>
      <c r="AM1089" s="530"/>
      <c r="AN1089" s="521"/>
      <c r="AO1089" s="522"/>
      <c r="AP1089" s="525"/>
      <c r="AQ1089" s="526"/>
      <c r="AR1089" s="529"/>
      <c r="AS1089" s="530"/>
      <c r="AT1089" s="543"/>
      <c r="AU1089" s="544"/>
      <c r="AV1089" s="547"/>
      <c r="AW1089" s="548"/>
      <c r="AX1089" s="529"/>
      <c r="AY1089" s="530"/>
      <c r="AZ1089" s="521"/>
      <c r="BA1089" s="522"/>
      <c r="BB1089" s="525"/>
      <c r="BC1089" s="526"/>
      <c r="BD1089" s="529"/>
      <c r="BE1089" s="530"/>
      <c r="BF1089" s="543"/>
      <c r="BG1089" s="544"/>
      <c r="BH1089" s="547"/>
      <c r="BI1089" s="548"/>
      <c r="BJ1089" s="529"/>
      <c r="BK1089" s="530"/>
      <c r="BL1089" s="552"/>
      <c r="BM1089" s="553"/>
      <c r="BN1089" s="554"/>
      <c r="BO1089" s="502"/>
      <c r="BP1089" s="502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05" t="str">
        <f>IF(ROSTER!B16="","",ROSTER!B16)</f>
        <v>10</v>
      </c>
      <c r="C1090" s="507" t="str">
        <f>IF(ROSTER!C$16="","",ROSTER!C$16)</f>
        <v>Tegan</v>
      </c>
      <c r="D1090" s="508"/>
      <c r="E1090" s="509"/>
      <c r="F1090" s="511">
        <f>IF(E1090="y",1,IF(E1090="S",1,0))</f>
        <v>0</v>
      </c>
      <c r="G1090" s="513">
        <f>IF(E1090="S",1,0)</f>
        <v>0</v>
      </c>
      <c r="H1090" s="515"/>
      <c r="I1090" s="516"/>
      <c r="J1090" s="519">
        <v>1</v>
      </c>
      <c r="K1090" s="520"/>
      <c r="L1090" s="523"/>
      <c r="M1090" s="524"/>
      <c r="N1090" s="537">
        <f>L1090+J1090</f>
        <v>1</v>
      </c>
      <c r="O1090" s="538"/>
      <c r="P1090" s="519">
        <v>2</v>
      </c>
      <c r="Q1090" s="520"/>
      <c r="R1090" s="523"/>
      <c r="S1090" s="524"/>
      <c r="T1090" s="527">
        <f t="shared" ref="T1090" si="972">R1090-P1090</f>
        <v>-2</v>
      </c>
      <c r="U1090" s="528"/>
      <c r="V1090" s="531">
        <v>1</v>
      </c>
      <c r="W1090" s="516"/>
      <c r="X1090" s="519"/>
      <c r="Y1090" s="516"/>
      <c r="Z1090" s="519"/>
      <c r="AA1090" s="516"/>
      <c r="AB1090" s="519"/>
      <c r="AC1090" s="520"/>
      <c r="AD1090" s="523"/>
      <c r="AE1090" s="524"/>
      <c r="AF1090" s="533">
        <f>IF(AB1090=0,0,(AD1090/AB1090)*100)</f>
        <v>0</v>
      </c>
      <c r="AG1090" s="534"/>
      <c r="AH1090" s="519">
        <v>3</v>
      </c>
      <c r="AI1090" s="520"/>
      <c r="AJ1090" s="523">
        <v>0</v>
      </c>
      <c r="AK1090" s="524"/>
      <c r="AL1090" s="527">
        <f>IF(AH1090=0,0,(AJ1090/AH1090)*100)</f>
        <v>0</v>
      </c>
      <c r="AM1090" s="528"/>
      <c r="AN1090" s="519">
        <v>5</v>
      </c>
      <c r="AO1090" s="520"/>
      <c r="AP1090" s="523">
        <v>2</v>
      </c>
      <c r="AQ1090" s="524"/>
      <c r="AR1090" s="527">
        <f>IF(AN1090=0,0,(AP1090/AN1090)*100)</f>
        <v>40</v>
      </c>
      <c r="AS1090" s="528"/>
      <c r="AT1090" s="541">
        <f>AB1090+AH1090+AN1090</f>
        <v>8</v>
      </c>
      <c r="AU1090" s="542"/>
      <c r="AV1090" s="545">
        <f>AD1090+AJ1090+AP1090</f>
        <v>2</v>
      </c>
      <c r="AW1090" s="546"/>
      <c r="AX1090" s="527">
        <f>IF(AT1090=0,0,(AV1090/AT1090)*100)</f>
        <v>25</v>
      </c>
      <c r="AY1090" s="528"/>
      <c r="AZ1090" s="519"/>
      <c r="BA1090" s="520"/>
      <c r="BB1090" s="523"/>
      <c r="BC1090" s="524"/>
      <c r="BD1090" s="527">
        <f>IF(AZ1090=0,0,(BB1090/AZ1090)*100)</f>
        <v>0</v>
      </c>
      <c r="BE1090" s="528"/>
      <c r="BF1090" s="541">
        <f>AT1090+AZ1090</f>
        <v>8</v>
      </c>
      <c r="BG1090" s="542"/>
      <c r="BH1090" s="545">
        <f>AV1090+BB1090</f>
        <v>2</v>
      </c>
      <c r="BI1090" s="546"/>
      <c r="BJ1090" s="527">
        <f>IF(BF1090=0,0,(BH1090/BF1090)*100)</f>
        <v>25</v>
      </c>
      <c r="BK1090" s="528"/>
      <c r="BL1090" s="549">
        <f>(AD1090*2)+(AJ1090*2)+(AP1090*3)+BB1090</f>
        <v>6</v>
      </c>
      <c r="BM1090" s="550"/>
      <c r="BN1090" s="551"/>
      <c r="BO1090" s="501" t="e">
        <f>(BL1090*BR$1082)+(N1090*BR$1083)+(X1090*BR$1084)+(R1090*BR$1085)+(V1090*BR$1086)+(Z1090*BR$1087)</f>
        <v>#REF!</v>
      </c>
      <c r="BP1090" s="501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06"/>
      <c r="C1091" s="503" t="str">
        <f>IF(ROSTER!D$16="","",ROSTER!D$16)</f>
        <v>Graham</v>
      </c>
      <c r="D1091" s="504"/>
      <c r="E1091" s="510"/>
      <c r="F1091" s="512"/>
      <c r="G1091" s="514"/>
      <c r="H1091" s="517"/>
      <c r="I1091" s="518"/>
      <c r="J1091" s="521"/>
      <c r="K1091" s="522"/>
      <c r="L1091" s="525"/>
      <c r="M1091" s="526"/>
      <c r="N1091" s="539" t="s">
        <v>14</v>
      </c>
      <c r="O1091" s="540"/>
      <c r="P1091" s="521"/>
      <c r="Q1091" s="522"/>
      <c r="R1091" s="525"/>
      <c r="S1091" s="526"/>
      <c r="T1091" s="529"/>
      <c r="U1091" s="530"/>
      <c r="V1091" s="532"/>
      <c r="W1091" s="518"/>
      <c r="X1091" s="521"/>
      <c r="Y1091" s="518"/>
      <c r="Z1091" s="521"/>
      <c r="AA1091" s="518"/>
      <c r="AB1091" s="521"/>
      <c r="AC1091" s="522"/>
      <c r="AD1091" s="525"/>
      <c r="AE1091" s="526"/>
      <c r="AF1091" s="535"/>
      <c r="AG1091" s="536"/>
      <c r="AH1091" s="521"/>
      <c r="AI1091" s="522"/>
      <c r="AJ1091" s="525"/>
      <c r="AK1091" s="526"/>
      <c r="AL1091" s="529"/>
      <c r="AM1091" s="530"/>
      <c r="AN1091" s="521"/>
      <c r="AO1091" s="522"/>
      <c r="AP1091" s="525"/>
      <c r="AQ1091" s="526"/>
      <c r="AR1091" s="529"/>
      <c r="AS1091" s="530"/>
      <c r="AT1091" s="543"/>
      <c r="AU1091" s="544"/>
      <c r="AV1091" s="547"/>
      <c r="AW1091" s="548"/>
      <c r="AX1091" s="529"/>
      <c r="AY1091" s="530"/>
      <c r="AZ1091" s="521"/>
      <c r="BA1091" s="522"/>
      <c r="BB1091" s="525"/>
      <c r="BC1091" s="526"/>
      <c r="BD1091" s="529"/>
      <c r="BE1091" s="530"/>
      <c r="BF1091" s="543"/>
      <c r="BG1091" s="544"/>
      <c r="BH1091" s="547"/>
      <c r="BI1091" s="548"/>
      <c r="BJ1091" s="529"/>
      <c r="BK1091" s="530"/>
      <c r="BL1091" s="552"/>
      <c r="BM1091" s="553"/>
      <c r="BN1091" s="554"/>
      <c r="BO1091" s="502"/>
      <c r="BP1091" s="502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05" t="str">
        <f>IF(ROSTER!B18="","",ROSTER!B18)</f>
        <v>11</v>
      </c>
      <c r="C1092" s="507" t="str">
        <f>IF(ROSTER!C$18="","",ROSTER!C$18)</f>
        <v>Kaylee</v>
      </c>
      <c r="D1092" s="508"/>
      <c r="E1092" s="509"/>
      <c r="F1092" s="511">
        <f>IF(E1092="y",1,IF(E1092="S",1,0))</f>
        <v>0</v>
      </c>
      <c r="G1092" s="513">
        <f>IF(E1092="S",1,0)</f>
        <v>0</v>
      </c>
      <c r="H1092" s="515"/>
      <c r="I1092" s="516"/>
      <c r="J1092" s="519">
        <v>3</v>
      </c>
      <c r="K1092" s="520"/>
      <c r="L1092" s="523">
        <v>1</v>
      </c>
      <c r="M1092" s="524"/>
      <c r="N1092" s="537">
        <f>L1092+J1092</f>
        <v>4</v>
      </c>
      <c r="O1092" s="538"/>
      <c r="P1092" s="519">
        <v>1</v>
      </c>
      <c r="Q1092" s="520"/>
      <c r="R1092" s="523">
        <v>1</v>
      </c>
      <c r="S1092" s="524"/>
      <c r="T1092" s="527">
        <f t="shared" ref="T1092" si="973">R1092-P1092</f>
        <v>0</v>
      </c>
      <c r="U1092" s="528"/>
      <c r="V1092" s="531"/>
      <c r="W1092" s="516"/>
      <c r="X1092" s="519">
        <v>2</v>
      </c>
      <c r="Y1092" s="516"/>
      <c r="Z1092" s="519"/>
      <c r="AA1092" s="516"/>
      <c r="AB1092" s="519"/>
      <c r="AC1092" s="520"/>
      <c r="AD1092" s="523"/>
      <c r="AE1092" s="524"/>
      <c r="AF1092" s="533">
        <f>IF(AB1092=0,0,(AD1092/AB1092)*100)</f>
        <v>0</v>
      </c>
      <c r="AG1092" s="534"/>
      <c r="AH1092" s="519">
        <v>3</v>
      </c>
      <c r="AI1092" s="520"/>
      <c r="AJ1092" s="523">
        <v>1</v>
      </c>
      <c r="AK1092" s="524"/>
      <c r="AL1092" s="527">
        <f>IF(AH1092=0,0,(AJ1092/AH1092)*100)</f>
        <v>33.333333333333329</v>
      </c>
      <c r="AM1092" s="528"/>
      <c r="AN1092" s="519">
        <v>1</v>
      </c>
      <c r="AO1092" s="520"/>
      <c r="AP1092" s="523">
        <v>1</v>
      </c>
      <c r="AQ1092" s="524"/>
      <c r="AR1092" s="527">
        <f>IF(AN1092=0,0,(AP1092/AN1092)*100)</f>
        <v>100</v>
      </c>
      <c r="AS1092" s="528"/>
      <c r="AT1092" s="541">
        <f>AB1092+AH1092+AN1092</f>
        <v>4</v>
      </c>
      <c r="AU1092" s="542"/>
      <c r="AV1092" s="545">
        <f>AD1092+AJ1092+AP1092</f>
        <v>2</v>
      </c>
      <c r="AW1092" s="546"/>
      <c r="AX1092" s="527">
        <f>IF(AT1092=0,0,(AV1092/AT1092)*100)</f>
        <v>50</v>
      </c>
      <c r="AY1092" s="528"/>
      <c r="AZ1092" s="519"/>
      <c r="BA1092" s="520"/>
      <c r="BB1092" s="523"/>
      <c r="BC1092" s="524"/>
      <c r="BD1092" s="527">
        <f>IF(AZ1092=0,0,(BB1092/AZ1092)*100)</f>
        <v>0</v>
      </c>
      <c r="BE1092" s="528"/>
      <c r="BF1092" s="541">
        <f>AT1092+AZ1092</f>
        <v>4</v>
      </c>
      <c r="BG1092" s="542"/>
      <c r="BH1092" s="545">
        <f>AV1092+BB1092</f>
        <v>2</v>
      </c>
      <c r="BI1092" s="546"/>
      <c r="BJ1092" s="527">
        <f>IF(BF1092=0,0,(BH1092/BF1092)*100)</f>
        <v>50</v>
      </c>
      <c r="BK1092" s="528"/>
      <c r="BL1092" s="549">
        <f>(AD1092*2)+(AJ1092*2)+(AP1092*3)+BB1092</f>
        <v>5</v>
      </c>
      <c r="BM1092" s="550"/>
      <c r="BN1092" s="551"/>
      <c r="BO1092" s="501" t="e">
        <f>(BL1092*BR$1082)+(N1092*BR$1083)+(X1092*BR$1084)+(R1092*BR$1085)+(V1092*BR$1086)+(Z1092*BR$1087)</f>
        <v>#REF!</v>
      </c>
      <c r="BP1092" s="501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06"/>
      <c r="C1093" s="503" t="str">
        <f>IF(ROSTER!D$18="","",ROSTER!D$18)</f>
        <v>Smiler</v>
      </c>
      <c r="D1093" s="504"/>
      <c r="E1093" s="510"/>
      <c r="F1093" s="512"/>
      <c r="G1093" s="514"/>
      <c r="H1093" s="517"/>
      <c r="I1093" s="518"/>
      <c r="J1093" s="521"/>
      <c r="K1093" s="522"/>
      <c r="L1093" s="525"/>
      <c r="M1093" s="526"/>
      <c r="N1093" s="539"/>
      <c r="O1093" s="540"/>
      <c r="P1093" s="521"/>
      <c r="Q1093" s="522"/>
      <c r="R1093" s="525"/>
      <c r="S1093" s="526"/>
      <c r="T1093" s="529"/>
      <c r="U1093" s="530"/>
      <c r="V1093" s="532"/>
      <c r="W1093" s="518"/>
      <c r="X1093" s="521"/>
      <c r="Y1093" s="518"/>
      <c r="Z1093" s="521"/>
      <c r="AA1093" s="518"/>
      <c r="AB1093" s="521"/>
      <c r="AC1093" s="522"/>
      <c r="AD1093" s="525"/>
      <c r="AE1093" s="526"/>
      <c r="AF1093" s="535"/>
      <c r="AG1093" s="536"/>
      <c r="AH1093" s="521"/>
      <c r="AI1093" s="522"/>
      <c r="AJ1093" s="525"/>
      <c r="AK1093" s="526"/>
      <c r="AL1093" s="529"/>
      <c r="AM1093" s="530"/>
      <c r="AN1093" s="521"/>
      <c r="AO1093" s="522"/>
      <c r="AP1093" s="525"/>
      <c r="AQ1093" s="526"/>
      <c r="AR1093" s="529"/>
      <c r="AS1093" s="530"/>
      <c r="AT1093" s="543"/>
      <c r="AU1093" s="544"/>
      <c r="AV1093" s="547"/>
      <c r="AW1093" s="548"/>
      <c r="AX1093" s="529"/>
      <c r="AY1093" s="530"/>
      <c r="AZ1093" s="521"/>
      <c r="BA1093" s="522"/>
      <c r="BB1093" s="525"/>
      <c r="BC1093" s="526"/>
      <c r="BD1093" s="529"/>
      <c r="BE1093" s="530"/>
      <c r="BF1093" s="543"/>
      <c r="BG1093" s="544"/>
      <c r="BH1093" s="547"/>
      <c r="BI1093" s="548"/>
      <c r="BJ1093" s="529"/>
      <c r="BK1093" s="530"/>
      <c r="BL1093" s="552"/>
      <c r="BM1093" s="553"/>
      <c r="BN1093" s="554"/>
      <c r="BO1093" s="502"/>
      <c r="BP1093" s="502"/>
      <c r="BQ1093" s="54"/>
      <c r="BR1093" s="54"/>
      <c r="BS1093" s="54"/>
    </row>
    <row r="1094" spans="1:71" ht="21.75" customHeight="1" x14ac:dyDescent="0.2">
      <c r="A1094" s="54"/>
      <c r="B1094" s="505" t="str">
        <f>IF(ROSTER!B20="","",ROSTER!B20)</f>
        <v>12</v>
      </c>
      <c r="C1094" s="507" t="str">
        <f>IF(ROSTER!C$20="","",ROSTER!C$20)</f>
        <v>Lauren</v>
      </c>
      <c r="D1094" s="508"/>
      <c r="E1094" s="509"/>
      <c r="F1094" s="511">
        <f>IF(E1094="y",1,IF(E1094="S",1,0))</f>
        <v>0</v>
      </c>
      <c r="G1094" s="513">
        <f>IF(E1094="S",1,0)</f>
        <v>0</v>
      </c>
      <c r="H1094" s="515"/>
      <c r="I1094" s="516"/>
      <c r="J1094" s="519">
        <v>9</v>
      </c>
      <c r="K1094" s="520"/>
      <c r="L1094" s="523">
        <v>2</v>
      </c>
      <c r="M1094" s="524"/>
      <c r="N1094" s="537">
        <f>L1094+J1094</f>
        <v>11</v>
      </c>
      <c r="O1094" s="538"/>
      <c r="P1094" s="519"/>
      <c r="Q1094" s="520"/>
      <c r="R1094" s="523"/>
      <c r="S1094" s="524"/>
      <c r="T1094" s="527">
        <f t="shared" ref="T1094" si="974">R1094-P1094</f>
        <v>0</v>
      </c>
      <c r="U1094" s="528"/>
      <c r="V1094" s="531"/>
      <c r="W1094" s="516"/>
      <c r="X1094" s="519">
        <v>1</v>
      </c>
      <c r="Y1094" s="516"/>
      <c r="Z1094" s="519"/>
      <c r="AA1094" s="516"/>
      <c r="AB1094" s="519"/>
      <c r="AC1094" s="520"/>
      <c r="AD1094" s="523"/>
      <c r="AE1094" s="524"/>
      <c r="AF1094" s="533">
        <f>IF(AB1094=0,0,(AD1094/AB1094)*100)</f>
        <v>0</v>
      </c>
      <c r="AG1094" s="534"/>
      <c r="AH1094" s="519">
        <v>12</v>
      </c>
      <c r="AI1094" s="520"/>
      <c r="AJ1094" s="523">
        <v>10</v>
      </c>
      <c r="AK1094" s="524"/>
      <c r="AL1094" s="527">
        <f>IF(AH1094=0,0,(AJ1094/AH1094)*100)</f>
        <v>83.333333333333343</v>
      </c>
      <c r="AM1094" s="528"/>
      <c r="AN1094" s="519"/>
      <c r="AO1094" s="520"/>
      <c r="AP1094" s="523"/>
      <c r="AQ1094" s="524"/>
      <c r="AR1094" s="527">
        <f>IF(AN1094=0,0,(AP1094/AN1094)*100)</f>
        <v>0</v>
      </c>
      <c r="AS1094" s="528"/>
      <c r="AT1094" s="541">
        <f>AB1094+AH1094+AN1094</f>
        <v>12</v>
      </c>
      <c r="AU1094" s="542"/>
      <c r="AV1094" s="545">
        <f>AD1094+AJ1094+AP1094</f>
        <v>10</v>
      </c>
      <c r="AW1094" s="546"/>
      <c r="AX1094" s="527">
        <f>IF(AT1094=0,0,(AV1094/AT1094)*100)</f>
        <v>83.333333333333343</v>
      </c>
      <c r="AY1094" s="528"/>
      <c r="AZ1094" s="519"/>
      <c r="BA1094" s="520"/>
      <c r="BB1094" s="523"/>
      <c r="BC1094" s="524"/>
      <c r="BD1094" s="527">
        <f>IF(AZ1094=0,0,(BB1094/AZ1094)*100)</f>
        <v>0</v>
      </c>
      <c r="BE1094" s="528"/>
      <c r="BF1094" s="541">
        <f>AT1094+AZ1094</f>
        <v>12</v>
      </c>
      <c r="BG1094" s="542"/>
      <c r="BH1094" s="545">
        <f>AV1094+BB1094</f>
        <v>10</v>
      </c>
      <c r="BI1094" s="546"/>
      <c r="BJ1094" s="527">
        <f>IF(BF1094=0,0,(BH1094/BF1094)*100)</f>
        <v>83.333333333333343</v>
      </c>
      <c r="BK1094" s="528"/>
      <c r="BL1094" s="549">
        <f>(AD1094*2)+(AJ1094*2)+(AP1094*3)+BB1094</f>
        <v>20</v>
      </c>
      <c r="BM1094" s="550"/>
      <c r="BN1094" s="551"/>
      <c r="BO1094" s="501" t="e">
        <f>(BL1094*BR$1082)+(N1094*BR$1083)+(X1094*BR$1084)+(R1094*BR$1085)+(V1094*BR$1086)+(Z1094*BR$1087)</f>
        <v>#REF!</v>
      </c>
      <c r="BP1094" s="501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06"/>
      <c r="C1095" s="503" t="str">
        <f>IF(ROSTER!D$20="","",ROSTER!D$20)</f>
        <v>Gustin</v>
      </c>
      <c r="D1095" s="504"/>
      <c r="E1095" s="510"/>
      <c r="F1095" s="512"/>
      <c r="G1095" s="514"/>
      <c r="H1095" s="517"/>
      <c r="I1095" s="518"/>
      <c r="J1095" s="521"/>
      <c r="K1095" s="522"/>
      <c r="L1095" s="525"/>
      <c r="M1095" s="526"/>
      <c r="N1095" s="539" t="s">
        <v>14</v>
      </c>
      <c r="O1095" s="540"/>
      <c r="P1095" s="521"/>
      <c r="Q1095" s="522"/>
      <c r="R1095" s="525"/>
      <c r="S1095" s="526"/>
      <c r="T1095" s="529"/>
      <c r="U1095" s="530"/>
      <c r="V1095" s="532"/>
      <c r="W1095" s="518"/>
      <c r="X1095" s="521"/>
      <c r="Y1095" s="518"/>
      <c r="Z1095" s="521"/>
      <c r="AA1095" s="518"/>
      <c r="AB1095" s="521"/>
      <c r="AC1095" s="522"/>
      <c r="AD1095" s="525"/>
      <c r="AE1095" s="526"/>
      <c r="AF1095" s="535"/>
      <c r="AG1095" s="536"/>
      <c r="AH1095" s="521"/>
      <c r="AI1095" s="522"/>
      <c r="AJ1095" s="525"/>
      <c r="AK1095" s="526"/>
      <c r="AL1095" s="529"/>
      <c r="AM1095" s="530"/>
      <c r="AN1095" s="521"/>
      <c r="AO1095" s="522"/>
      <c r="AP1095" s="525"/>
      <c r="AQ1095" s="526"/>
      <c r="AR1095" s="529"/>
      <c r="AS1095" s="530"/>
      <c r="AT1095" s="543"/>
      <c r="AU1095" s="544"/>
      <c r="AV1095" s="547"/>
      <c r="AW1095" s="548"/>
      <c r="AX1095" s="529"/>
      <c r="AY1095" s="530"/>
      <c r="AZ1095" s="521"/>
      <c r="BA1095" s="522"/>
      <c r="BB1095" s="525"/>
      <c r="BC1095" s="526"/>
      <c r="BD1095" s="529"/>
      <c r="BE1095" s="530"/>
      <c r="BF1095" s="543"/>
      <c r="BG1095" s="544"/>
      <c r="BH1095" s="547"/>
      <c r="BI1095" s="548"/>
      <c r="BJ1095" s="529"/>
      <c r="BK1095" s="530"/>
      <c r="BL1095" s="552"/>
      <c r="BM1095" s="553"/>
      <c r="BN1095" s="554"/>
      <c r="BO1095" s="502"/>
      <c r="BP1095" s="502"/>
      <c r="BQ1095" s="54"/>
      <c r="BR1095" s="54"/>
      <c r="BS1095" s="54"/>
    </row>
    <row r="1096" spans="1:71" ht="21.75" customHeight="1" x14ac:dyDescent="0.2">
      <c r="A1096" s="54"/>
      <c r="B1096" s="505" t="str">
        <f>IF(ROSTER!B22="","",ROSTER!B22)</f>
        <v>13</v>
      </c>
      <c r="C1096" s="507" t="str">
        <f>IF(ROSTER!C$22="","",ROSTER!C$22)</f>
        <v>Paisley</v>
      </c>
      <c r="D1096" s="508"/>
      <c r="E1096" s="509"/>
      <c r="F1096" s="511">
        <f>IF(E1096="y",1,IF(E1096="S",1,0))</f>
        <v>0</v>
      </c>
      <c r="G1096" s="513">
        <f>IF(E1096="S",1,0)</f>
        <v>0</v>
      </c>
      <c r="H1096" s="515"/>
      <c r="I1096" s="516"/>
      <c r="J1096" s="519"/>
      <c r="K1096" s="520"/>
      <c r="L1096" s="523">
        <v>1</v>
      </c>
      <c r="M1096" s="524"/>
      <c r="N1096" s="537">
        <f>L1096+J1096</f>
        <v>1</v>
      </c>
      <c r="O1096" s="538"/>
      <c r="P1096" s="519"/>
      <c r="Q1096" s="520"/>
      <c r="R1096" s="523">
        <v>1</v>
      </c>
      <c r="S1096" s="524"/>
      <c r="T1096" s="527">
        <f t="shared" ref="T1096" si="975">R1096-P1096</f>
        <v>1</v>
      </c>
      <c r="U1096" s="528"/>
      <c r="V1096" s="531"/>
      <c r="W1096" s="516"/>
      <c r="X1096" s="519">
        <v>2</v>
      </c>
      <c r="Y1096" s="516"/>
      <c r="Z1096" s="519"/>
      <c r="AA1096" s="516"/>
      <c r="AB1096" s="519"/>
      <c r="AC1096" s="520"/>
      <c r="AD1096" s="523"/>
      <c r="AE1096" s="524"/>
      <c r="AF1096" s="533">
        <f>IF(AB1096=0,0,(AD1096/AB1096)*100)</f>
        <v>0</v>
      </c>
      <c r="AG1096" s="534"/>
      <c r="AH1096" s="519">
        <v>5</v>
      </c>
      <c r="AI1096" s="520"/>
      <c r="AJ1096" s="523">
        <v>4</v>
      </c>
      <c r="AK1096" s="524"/>
      <c r="AL1096" s="527">
        <f>IF(AH1096=0,0,(AJ1096/AH1096)*100)</f>
        <v>80</v>
      </c>
      <c r="AM1096" s="528"/>
      <c r="AN1096" s="519">
        <v>5</v>
      </c>
      <c r="AO1096" s="520"/>
      <c r="AP1096" s="523">
        <v>1</v>
      </c>
      <c r="AQ1096" s="524"/>
      <c r="AR1096" s="527">
        <f>IF(AN1096=0,0,(AP1096/AN1096)*100)</f>
        <v>20</v>
      </c>
      <c r="AS1096" s="528"/>
      <c r="AT1096" s="541">
        <f>AB1096+AH1096+AN1096</f>
        <v>10</v>
      </c>
      <c r="AU1096" s="542"/>
      <c r="AV1096" s="545">
        <f>AD1096+AJ1096+AP1096</f>
        <v>5</v>
      </c>
      <c r="AW1096" s="546"/>
      <c r="AX1096" s="527">
        <f>IF(AT1096=0,0,(AV1096/AT1096)*100)</f>
        <v>50</v>
      </c>
      <c r="AY1096" s="528"/>
      <c r="AZ1096" s="519"/>
      <c r="BA1096" s="520"/>
      <c r="BB1096" s="523"/>
      <c r="BC1096" s="524"/>
      <c r="BD1096" s="527">
        <f>IF(AZ1096=0,0,(BB1096/AZ1096)*100)</f>
        <v>0</v>
      </c>
      <c r="BE1096" s="528"/>
      <c r="BF1096" s="541">
        <f>AT1096+AZ1096</f>
        <v>10</v>
      </c>
      <c r="BG1096" s="542"/>
      <c r="BH1096" s="545">
        <f>AV1096+BB1096</f>
        <v>5</v>
      </c>
      <c r="BI1096" s="546"/>
      <c r="BJ1096" s="527">
        <f>IF(BF1096=0,0,(BH1096/BF1096)*100)</f>
        <v>50</v>
      </c>
      <c r="BK1096" s="528"/>
      <c r="BL1096" s="549">
        <f>(AD1096*2)+(AJ1096*2)+(AP1096*3)+BB1096</f>
        <v>11</v>
      </c>
      <c r="BM1096" s="550"/>
      <c r="BN1096" s="551"/>
      <c r="BO1096" s="501" t="e">
        <f>(BL1096*BR$1082)+(N1096*BR$1083)+(X1096*BR$1084)+(R1096*BR$1085)+(V1096*BR$1086)+(Z1096*BR$1087)</f>
        <v>#REF!</v>
      </c>
      <c r="BP1096" s="501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06"/>
      <c r="C1097" s="503" t="str">
        <f>IF(ROSTER!D$22="","",ROSTER!D$22)</f>
        <v>Harding</v>
      </c>
      <c r="D1097" s="504"/>
      <c r="E1097" s="510"/>
      <c r="F1097" s="512"/>
      <c r="G1097" s="514"/>
      <c r="H1097" s="517"/>
      <c r="I1097" s="518"/>
      <c r="J1097" s="521"/>
      <c r="K1097" s="522"/>
      <c r="L1097" s="525"/>
      <c r="M1097" s="526"/>
      <c r="N1097" s="539" t="s">
        <v>14</v>
      </c>
      <c r="O1097" s="540"/>
      <c r="P1097" s="521"/>
      <c r="Q1097" s="522"/>
      <c r="R1097" s="525"/>
      <c r="S1097" s="526"/>
      <c r="T1097" s="529"/>
      <c r="U1097" s="530"/>
      <c r="V1097" s="532"/>
      <c r="W1097" s="518"/>
      <c r="X1097" s="521"/>
      <c r="Y1097" s="518"/>
      <c r="Z1097" s="521"/>
      <c r="AA1097" s="518"/>
      <c r="AB1097" s="521"/>
      <c r="AC1097" s="522"/>
      <c r="AD1097" s="525"/>
      <c r="AE1097" s="526"/>
      <c r="AF1097" s="535"/>
      <c r="AG1097" s="536"/>
      <c r="AH1097" s="521"/>
      <c r="AI1097" s="522"/>
      <c r="AJ1097" s="525"/>
      <c r="AK1097" s="526"/>
      <c r="AL1097" s="529"/>
      <c r="AM1097" s="530"/>
      <c r="AN1097" s="521"/>
      <c r="AO1097" s="522"/>
      <c r="AP1097" s="525"/>
      <c r="AQ1097" s="526"/>
      <c r="AR1097" s="529"/>
      <c r="AS1097" s="530"/>
      <c r="AT1097" s="543"/>
      <c r="AU1097" s="544"/>
      <c r="AV1097" s="547"/>
      <c r="AW1097" s="548"/>
      <c r="AX1097" s="529"/>
      <c r="AY1097" s="530"/>
      <c r="AZ1097" s="521"/>
      <c r="BA1097" s="522"/>
      <c r="BB1097" s="525"/>
      <c r="BC1097" s="526"/>
      <c r="BD1097" s="529"/>
      <c r="BE1097" s="530"/>
      <c r="BF1097" s="543"/>
      <c r="BG1097" s="544"/>
      <c r="BH1097" s="547"/>
      <c r="BI1097" s="548"/>
      <c r="BJ1097" s="529"/>
      <c r="BK1097" s="530"/>
      <c r="BL1097" s="552"/>
      <c r="BM1097" s="553"/>
      <c r="BN1097" s="554"/>
      <c r="BO1097" s="502"/>
      <c r="BP1097" s="502"/>
      <c r="BQ1097" s="54"/>
      <c r="BR1097" s="54"/>
      <c r="BS1097" s="54"/>
    </row>
    <row r="1098" spans="1:71" ht="21.75" customHeight="1" x14ac:dyDescent="0.2">
      <c r="A1098" s="54"/>
      <c r="B1098" s="505" t="str">
        <f>IF(ROSTER!B24="","",ROSTER!B24)</f>
        <v>22</v>
      </c>
      <c r="C1098" s="507" t="str">
        <f>IF(ROSTER!C$24="","",ROSTER!C$24)</f>
        <v>Sara</v>
      </c>
      <c r="D1098" s="508"/>
      <c r="E1098" s="509"/>
      <c r="F1098" s="511">
        <f>IF(E1098="y",1,IF(E1098="S",1,0))</f>
        <v>0</v>
      </c>
      <c r="G1098" s="513">
        <f>IF(E1098="S",1,0)</f>
        <v>0</v>
      </c>
      <c r="H1098" s="515"/>
      <c r="I1098" s="516"/>
      <c r="J1098" s="519">
        <v>2</v>
      </c>
      <c r="K1098" s="520"/>
      <c r="L1098" s="523">
        <v>2</v>
      </c>
      <c r="M1098" s="524"/>
      <c r="N1098" s="537">
        <f>L1098+J1098</f>
        <v>4</v>
      </c>
      <c r="O1098" s="538"/>
      <c r="P1098" s="519">
        <v>1</v>
      </c>
      <c r="Q1098" s="520"/>
      <c r="R1098" s="523">
        <v>1</v>
      </c>
      <c r="S1098" s="524"/>
      <c r="T1098" s="527">
        <f t="shared" ref="T1098" si="976">R1098-P1098</f>
        <v>0</v>
      </c>
      <c r="U1098" s="528"/>
      <c r="V1098" s="531"/>
      <c r="W1098" s="516"/>
      <c r="X1098" s="519">
        <v>1</v>
      </c>
      <c r="Y1098" s="516"/>
      <c r="Z1098" s="519"/>
      <c r="AA1098" s="516"/>
      <c r="AB1098" s="519"/>
      <c r="AC1098" s="520"/>
      <c r="AD1098" s="523"/>
      <c r="AE1098" s="524"/>
      <c r="AF1098" s="533">
        <f>IF(AB1098=0,0,(AD1098/AB1098)*100)</f>
        <v>0</v>
      </c>
      <c r="AG1098" s="534"/>
      <c r="AH1098" s="519">
        <v>5</v>
      </c>
      <c r="AI1098" s="520"/>
      <c r="AJ1098" s="523">
        <v>0</v>
      </c>
      <c r="AK1098" s="524"/>
      <c r="AL1098" s="527">
        <f>IF(AH1098=0,0,(AJ1098/AH1098)*100)</f>
        <v>0</v>
      </c>
      <c r="AM1098" s="528"/>
      <c r="AN1098" s="519"/>
      <c r="AO1098" s="520"/>
      <c r="AP1098" s="523"/>
      <c r="AQ1098" s="524"/>
      <c r="AR1098" s="527">
        <f>IF(AN1098=0,0,(AP1098/AN1098)*100)</f>
        <v>0</v>
      </c>
      <c r="AS1098" s="528"/>
      <c r="AT1098" s="541">
        <f>AB1098+AH1098+AN1098</f>
        <v>5</v>
      </c>
      <c r="AU1098" s="542"/>
      <c r="AV1098" s="545">
        <f>AD1098+AJ1098+AP1098</f>
        <v>0</v>
      </c>
      <c r="AW1098" s="546"/>
      <c r="AX1098" s="527">
        <f>IF(AT1098=0,0,(AV1098/AT1098)*100)</f>
        <v>0</v>
      </c>
      <c r="AY1098" s="528"/>
      <c r="AZ1098" s="519"/>
      <c r="BA1098" s="520"/>
      <c r="BB1098" s="523"/>
      <c r="BC1098" s="524"/>
      <c r="BD1098" s="527">
        <f>IF(AZ1098=0,0,(BB1098/AZ1098)*100)</f>
        <v>0</v>
      </c>
      <c r="BE1098" s="528"/>
      <c r="BF1098" s="541">
        <f>AT1098+AZ1098</f>
        <v>5</v>
      </c>
      <c r="BG1098" s="542"/>
      <c r="BH1098" s="545">
        <f>AV1098+BB1098</f>
        <v>0</v>
      </c>
      <c r="BI1098" s="546"/>
      <c r="BJ1098" s="527">
        <f>IF(BF1098=0,0,(BH1098/BF1098)*100)</f>
        <v>0</v>
      </c>
      <c r="BK1098" s="528"/>
      <c r="BL1098" s="549">
        <f>(AD1098*2)+(AJ1098*2)+(AP1098*3)+BB1098</f>
        <v>0</v>
      </c>
      <c r="BM1098" s="550"/>
      <c r="BN1098" s="551"/>
      <c r="BO1098" s="501" t="e">
        <f>(BL1098*BR$1082)+(N1098*BR$1083)+(X1098*BR$1084)+(R1098*BR$1085)+(V1098*BR$1086)+(Z1098*BR$1087)</f>
        <v>#REF!</v>
      </c>
      <c r="BP1098" s="501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06"/>
      <c r="C1099" s="503" t="str">
        <f>IF(ROSTER!D$24="","",ROSTER!D$24)</f>
        <v>Hamson</v>
      </c>
      <c r="D1099" s="504"/>
      <c r="E1099" s="510"/>
      <c r="F1099" s="512"/>
      <c r="G1099" s="514"/>
      <c r="H1099" s="517"/>
      <c r="I1099" s="518"/>
      <c r="J1099" s="521"/>
      <c r="K1099" s="522"/>
      <c r="L1099" s="525"/>
      <c r="M1099" s="526"/>
      <c r="N1099" s="539" t="s">
        <v>14</v>
      </c>
      <c r="O1099" s="540"/>
      <c r="P1099" s="521"/>
      <c r="Q1099" s="522"/>
      <c r="R1099" s="525"/>
      <c r="S1099" s="526"/>
      <c r="T1099" s="529"/>
      <c r="U1099" s="530"/>
      <c r="V1099" s="532"/>
      <c r="W1099" s="518"/>
      <c r="X1099" s="521"/>
      <c r="Y1099" s="518"/>
      <c r="Z1099" s="521"/>
      <c r="AA1099" s="518"/>
      <c r="AB1099" s="521"/>
      <c r="AC1099" s="522"/>
      <c r="AD1099" s="525"/>
      <c r="AE1099" s="526"/>
      <c r="AF1099" s="535"/>
      <c r="AG1099" s="536"/>
      <c r="AH1099" s="521"/>
      <c r="AI1099" s="522"/>
      <c r="AJ1099" s="525"/>
      <c r="AK1099" s="526"/>
      <c r="AL1099" s="529"/>
      <c r="AM1099" s="530"/>
      <c r="AN1099" s="521"/>
      <c r="AO1099" s="522"/>
      <c r="AP1099" s="525"/>
      <c r="AQ1099" s="526"/>
      <c r="AR1099" s="529"/>
      <c r="AS1099" s="530"/>
      <c r="AT1099" s="543"/>
      <c r="AU1099" s="544"/>
      <c r="AV1099" s="547"/>
      <c r="AW1099" s="548"/>
      <c r="AX1099" s="529"/>
      <c r="AY1099" s="530"/>
      <c r="AZ1099" s="521"/>
      <c r="BA1099" s="522"/>
      <c r="BB1099" s="525"/>
      <c r="BC1099" s="526"/>
      <c r="BD1099" s="529"/>
      <c r="BE1099" s="530"/>
      <c r="BF1099" s="543"/>
      <c r="BG1099" s="544"/>
      <c r="BH1099" s="547"/>
      <c r="BI1099" s="548"/>
      <c r="BJ1099" s="529"/>
      <c r="BK1099" s="530"/>
      <c r="BL1099" s="552"/>
      <c r="BM1099" s="553"/>
      <c r="BN1099" s="554"/>
      <c r="BO1099" s="502"/>
      <c r="BP1099" s="502"/>
      <c r="BQ1099" s="54"/>
      <c r="BR1099" s="54"/>
      <c r="BS1099" s="54"/>
    </row>
    <row r="1100" spans="1:71" ht="21.75" customHeight="1" x14ac:dyDescent="0.2">
      <c r="A1100" s="54"/>
      <c r="B1100" s="505" t="str">
        <f>IF(ROSTER!B26="","",ROSTER!B26)</f>
        <v>30</v>
      </c>
      <c r="C1100" s="507" t="str">
        <f>IF(ROSTER!C$26="","",ROSTER!C$26)</f>
        <v>Kate</v>
      </c>
      <c r="D1100" s="508"/>
      <c r="E1100" s="509"/>
      <c r="F1100" s="511">
        <f>IF(E1100="y",1,IF(E1100="S",1,0))</f>
        <v>0</v>
      </c>
      <c r="G1100" s="513">
        <f>IF(E1100="S",1,0)</f>
        <v>0</v>
      </c>
      <c r="H1100" s="515"/>
      <c r="I1100" s="516"/>
      <c r="J1100" s="519"/>
      <c r="K1100" s="520"/>
      <c r="L1100" s="523"/>
      <c r="M1100" s="524"/>
      <c r="N1100" s="537">
        <f>L1100+J1100</f>
        <v>0</v>
      </c>
      <c r="O1100" s="538"/>
      <c r="P1100" s="519"/>
      <c r="Q1100" s="520"/>
      <c r="R1100" s="523"/>
      <c r="S1100" s="524"/>
      <c r="T1100" s="527">
        <f t="shared" ref="T1100" si="977">R1100-P1100</f>
        <v>0</v>
      </c>
      <c r="U1100" s="528"/>
      <c r="V1100" s="531"/>
      <c r="W1100" s="516"/>
      <c r="X1100" s="519">
        <v>1</v>
      </c>
      <c r="Y1100" s="516"/>
      <c r="Z1100" s="519"/>
      <c r="AA1100" s="516"/>
      <c r="AB1100" s="519"/>
      <c r="AC1100" s="520"/>
      <c r="AD1100" s="523"/>
      <c r="AE1100" s="524"/>
      <c r="AF1100" s="533">
        <f>IF(AB1100=0,0,(AD1100/AB1100)*100)</f>
        <v>0</v>
      </c>
      <c r="AG1100" s="534"/>
      <c r="AH1100" s="519">
        <v>1</v>
      </c>
      <c r="AI1100" s="520"/>
      <c r="AJ1100" s="523">
        <v>1</v>
      </c>
      <c r="AK1100" s="524"/>
      <c r="AL1100" s="527">
        <f>IF(AH1100=0,0,(AJ1100/AH1100)*100)</f>
        <v>100</v>
      </c>
      <c r="AM1100" s="528"/>
      <c r="AN1100" s="519">
        <v>1</v>
      </c>
      <c r="AO1100" s="520"/>
      <c r="AP1100" s="523">
        <v>0</v>
      </c>
      <c r="AQ1100" s="524"/>
      <c r="AR1100" s="527">
        <f>IF(AN1100=0,0,(AP1100/AN1100)*100)</f>
        <v>0</v>
      </c>
      <c r="AS1100" s="528"/>
      <c r="AT1100" s="541">
        <f>AB1100+AH1100+AN1100</f>
        <v>2</v>
      </c>
      <c r="AU1100" s="542"/>
      <c r="AV1100" s="545">
        <f>AD1100+AJ1100+AP1100</f>
        <v>1</v>
      </c>
      <c r="AW1100" s="546"/>
      <c r="AX1100" s="527">
        <f>IF(AT1100=0,0,(AV1100/AT1100)*100)</f>
        <v>50</v>
      </c>
      <c r="AY1100" s="528"/>
      <c r="AZ1100" s="519"/>
      <c r="BA1100" s="520"/>
      <c r="BB1100" s="523"/>
      <c r="BC1100" s="524"/>
      <c r="BD1100" s="527">
        <f>IF(AZ1100=0,0,(BB1100/AZ1100)*100)</f>
        <v>0</v>
      </c>
      <c r="BE1100" s="528"/>
      <c r="BF1100" s="541">
        <f>AT1100+AZ1100</f>
        <v>2</v>
      </c>
      <c r="BG1100" s="542"/>
      <c r="BH1100" s="545">
        <f>AV1100+BB1100</f>
        <v>1</v>
      </c>
      <c r="BI1100" s="546"/>
      <c r="BJ1100" s="527">
        <f>IF(BF1100=0,0,(BH1100/BF1100)*100)</f>
        <v>50</v>
      </c>
      <c r="BK1100" s="528"/>
      <c r="BL1100" s="549">
        <f>(AD1100*2)+(AJ1100*2)+(AP1100*3)+BB1100</f>
        <v>2</v>
      </c>
      <c r="BM1100" s="550"/>
      <c r="BN1100" s="551"/>
      <c r="BO1100" s="501" t="e">
        <f>(BL1100*BR$1082)+(N1100*BR$1083)+(X1100*BR$1084)+(R1100*BR$1085)+(V1100*BR$1086)+(Z1100*BR$1087)</f>
        <v>#REF!</v>
      </c>
      <c r="BP1100" s="501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06"/>
      <c r="C1101" s="503" t="str">
        <f>IF(ROSTER!D$26="","",ROSTER!D$26)</f>
        <v>Vorwaller</v>
      </c>
      <c r="D1101" s="504"/>
      <c r="E1101" s="510"/>
      <c r="F1101" s="512"/>
      <c r="G1101" s="514"/>
      <c r="H1101" s="517"/>
      <c r="I1101" s="518"/>
      <c r="J1101" s="521"/>
      <c r="K1101" s="522"/>
      <c r="L1101" s="525"/>
      <c r="M1101" s="526"/>
      <c r="N1101" s="539" t="s">
        <v>14</v>
      </c>
      <c r="O1101" s="540"/>
      <c r="P1101" s="521"/>
      <c r="Q1101" s="522"/>
      <c r="R1101" s="525"/>
      <c r="S1101" s="526"/>
      <c r="T1101" s="529"/>
      <c r="U1101" s="530"/>
      <c r="V1101" s="532"/>
      <c r="W1101" s="518"/>
      <c r="X1101" s="521"/>
      <c r="Y1101" s="518"/>
      <c r="Z1101" s="521"/>
      <c r="AA1101" s="518"/>
      <c r="AB1101" s="521"/>
      <c r="AC1101" s="522"/>
      <c r="AD1101" s="525"/>
      <c r="AE1101" s="526"/>
      <c r="AF1101" s="535"/>
      <c r="AG1101" s="536"/>
      <c r="AH1101" s="521"/>
      <c r="AI1101" s="522"/>
      <c r="AJ1101" s="525"/>
      <c r="AK1101" s="526"/>
      <c r="AL1101" s="529"/>
      <c r="AM1101" s="530"/>
      <c r="AN1101" s="521"/>
      <c r="AO1101" s="522"/>
      <c r="AP1101" s="525"/>
      <c r="AQ1101" s="526"/>
      <c r="AR1101" s="529"/>
      <c r="AS1101" s="530"/>
      <c r="AT1101" s="543"/>
      <c r="AU1101" s="544"/>
      <c r="AV1101" s="547"/>
      <c r="AW1101" s="548"/>
      <c r="AX1101" s="529"/>
      <c r="AY1101" s="530"/>
      <c r="AZ1101" s="521"/>
      <c r="BA1101" s="522"/>
      <c r="BB1101" s="525"/>
      <c r="BC1101" s="526"/>
      <c r="BD1101" s="529"/>
      <c r="BE1101" s="530"/>
      <c r="BF1101" s="543"/>
      <c r="BG1101" s="544"/>
      <c r="BH1101" s="547"/>
      <c r="BI1101" s="548"/>
      <c r="BJ1101" s="529"/>
      <c r="BK1101" s="530"/>
      <c r="BL1101" s="552"/>
      <c r="BM1101" s="553"/>
      <c r="BN1101" s="554"/>
      <c r="BO1101" s="502"/>
      <c r="BP1101" s="502"/>
      <c r="BQ1101" s="54"/>
      <c r="BR1101" s="54"/>
      <c r="BS1101" s="54"/>
    </row>
    <row r="1102" spans="1:71" ht="21.75" customHeight="1" x14ac:dyDescent="0.2">
      <c r="A1102" s="54"/>
      <c r="B1102" s="505" t="str">
        <f>IF(ROSTER!B28="","",ROSTER!B28)</f>
        <v>32</v>
      </c>
      <c r="C1102" s="507" t="str">
        <f>IF(ROSTER!C$28="","",ROSTER!C$28)</f>
        <v>Signe</v>
      </c>
      <c r="D1102" s="508"/>
      <c r="E1102" s="509"/>
      <c r="F1102" s="511">
        <f>IF(E1102="y",1,IF(E1102="S",1,0))</f>
        <v>0</v>
      </c>
      <c r="G1102" s="513">
        <f>IF(E1102="S",1,0)</f>
        <v>0</v>
      </c>
      <c r="H1102" s="515"/>
      <c r="I1102" s="516"/>
      <c r="J1102" s="519"/>
      <c r="K1102" s="520"/>
      <c r="L1102" s="523"/>
      <c r="M1102" s="524"/>
      <c r="N1102" s="537">
        <f>L1102+J1102</f>
        <v>0</v>
      </c>
      <c r="O1102" s="538"/>
      <c r="P1102" s="519"/>
      <c r="Q1102" s="520"/>
      <c r="R1102" s="523"/>
      <c r="S1102" s="524"/>
      <c r="T1102" s="527">
        <f t="shared" ref="T1102" si="978">R1102-P1102</f>
        <v>0</v>
      </c>
      <c r="U1102" s="528"/>
      <c r="V1102" s="531"/>
      <c r="W1102" s="516"/>
      <c r="X1102" s="519"/>
      <c r="Y1102" s="516"/>
      <c r="Z1102" s="519"/>
      <c r="AA1102" s="516"/>
      <c r="AB1102" s="519"/>
      <c r="AC1102" s="520"/>
      <c r="AD1102" s="523"/>
      <c r="AE1102" s="524"/>
      <c r="AF1102" s="533">
        <f>IF(AB1102=0,0,(AD1102/AB1102)*100)</f>
        <v>0</v>
      </c>
      <c r="AG1102" s="534"/>
      <c r="AH1102" s="519"/>
      <c r="AI1102" s="520"/>
      <c r="AJ1102" s="523"/>
      <c r="AK1102" s="524"/>
      <c r="AL1102" s="527">
        <f>IF(AH1102=0,0,(AJ1102/AH1102)*100)</f>
        <v>0</v>
      </c>
      <c r="AM1102" s="528"/>
      <c r="AN1102" s="519"/>
      <c r="AO1102" s="520"/>
      <c r="AP1102" s="523"/>
      <c r="AQ1102" s="524"/>
      <c r="AR1102" s="527">
        <f>IF(AN1102=0,0,(AP1102/AN1102)*100)</f>
        <v>0</v>
      </c>
      <c r="AS1102" s="528"/>
      <c r="AT1102" s="541">
        <f>AB1102+AH1102+AN1102</f>
        <v>0</v>
      </c>
      <c r="AU1102" s="542"/>
      <c r="AV1102" s="545">
        <f>AD1102+AJ1102+AP1102</f>
        <v>0</v>
      </c>
      <c r="AW1102" s="546"/>
      <c r="AX1102" s="527">
        <f>IF(AT1102=0,0,(AV1102/AT1102)*100)</f>
        <v>0</v>
      </c>
      <c r="AY1102" s="528"/>
      <c r="AZ1102" s="519"/>
      <c r="BA1102" s="520"/>
      <c r="BB1102" s="523"/>
      <c r="BC1102" s="524"/>
      <c r="BD1102" s="527">
        <f>IF(AZ1102=0,0,(BB1102/AZ1102)*100)</f>
        <v>0</v>
      </c>
      <c r="BE1102" s="528"/>
      <c r="BF1102" s="541">
        <f>AT1102+AZ1102</f>
        <v>0</v>
      </c>
      <c r="BG1102" s="542"/>
      <c r="BH1102" s="545">
        <f>AV1102+BB1102</f>
        <v>0</v>
      </c>
      <c r="BI1102" s="546"/>
      <c r="BJ1102" s="527">
        <f>IF(BF1102=0,0,(BH1102/BF1102)*100)</f>
        <v>0</v>
      </c>
      <c r="BK1102" s="528"/>
      <c r="BL1102" s="549">
        <f>(AD1102*2)+(AJ1102*2)+(AP1102*3)+BB1102</f>
        <v>0</v>
      </c>
      <c r="BM1102" s="550"/>
      <c r="BN1102" s="551"/>
      <c r="BO1102" s="501" t="e">
        <f>(BL1102*BR$1082)+(N1102*BR$1083)+(X1102*BR$1084)+(R1102*BR$1085)+(V1102*BR$1086)+(Z1102*BR$1087)</f>
        <v>#REF!</v>
      </c>
      <c r="BP1102" s="501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06"/>
      <c r="C1103" s="503" t="str">
        <f>IF(ROSTER!D$28="","",ROSTER!D$28)</f>
        <v>Glantz</v>
      </c>
      <c r="D1103" s="504"/>
      <c r="E1103" s="510"/>
      <c r="F1103" s="512"/>
      <c r="G1103" s="514"/>
      <c r="H1103" s="517"/>
      <c r="I1103" s="518"/>
      <c r="J1103" s="521"/>
      <c r="K1103" s="522"/>
      <c r="L1103" s="525"/>
      <c r="M1103" s="526"/>
      <c r="N1103" s="539" t="s">
        <v>14</v>
      </c>
      <c r="O1103" s="540"/>
      <c r="P1103" s="521"/>
      <c r="Q1103" s="522"/>
      <c r="R1103" s="525"/>
      <c r="S1103" s="526"/>
      <c r="T1103" s="529"/>
      <c r="U1103" s="530"/>
      <c r="V1103" s="532"/>
      <c r="W1103" s="518"/>
      <c r="X1103" s="521"/>
      <c r="Y1103" s="518"/>
      <c r="Z1103" s="521"/>
      <c r="AA1103" s="518"/>
      <c r="AB1103" s="521"/>
      <c r="AC1103" s="522"/>
      <c r="AD1103" s="525"/>
      <c r="AE1103" s="526"/>
      <c r="AF1103" s="535"/>
      <c r="AG1103" s="536"/>
      <c r="AH1103" s="521"/>
      <c r="AI1103" s="522"/>
      <c r="AJ1103" s="525"/>
      <c r="AK1103" s="526"/>
      <c r="AL1103" s="529"/>
      <c r="AM1103" s="530"/>
      <c r="AN1103" s="521"/>
      <c r="AO1103" s="522"/>
      <c r="AP1103" s="525"/>
      <c r="AQ1103" s="526"/>
      <c r="AR1103" s="529"/>
      <c r="AS1103" s="530"/>
      <c r="AT1103" s="543"/>
      <c r="AU1103" s="544"/>
      <c r="AV1103" s="547"/>
      <c r="AW1103" s="548"/>
      <c r="AX1103" s="529"/>
      <c r="AY1103" s="530"/>
      <c r="AZ1103" s="521"/>
      <c r="BA1103" s="522"/>
      <c r="BB1103" s="525"/>
      <c r="BC1103" s="526"/>
      <c r="BD1103" s="529"/>
      <c r="BE1103" s="530"/>
      <c r="BF1103" s="543"/>
      <c r="BG1103" s="544"/>
      <c r="BH1103" s="547"/>
      <c r="BI1103" s="548"/>
      <c r="BJ1103" s="529"/>
      <c r="BK1103" s="530"/>
      <c r="BL1103" s="552"/>
      <c r="BM1103" s="553"/>
      <c r="BN1103" s="554"/>
      <c r="BO1103" s="502"/>
      <c r="BP1103" s="502"/>
      <c r="BQ1103" s="54"/>
      <c r="BR1103" s="54"/>
      <c r="BS1103" s="54"/>
    </row>
    <row r="1104" spans="1:71" ht="21.75" customHeight="1" x14ac:dyDescent="0.2">
      <c r="A1104" s="54"/>
      <c r="B1104" s="505" t="str">
        <f>IF(ROSTER!B30="","",ROSTER!B30)</f>
        <v>34</v>
      </c>
      <c r="C1104" s="507" t="str">
        <f>IF(ROSTER!C$30="","",ROSTER!C$30)</f>
        <v/>
      </c>
      <c r="D1104" s="508"/>
      <c r="E1104" s="509"/>
      <c r="F1104" s="511">
        <f>IF(E1104="y",1,IF(E1104="S",1,0))</f>
        <v>0</v>
      </c>
      <c r="G1104" s="513">
        <f>IF(E1104="S",1,0)</f>
        <v>0</v>
      </c>
      <c r="H1104" s="515"/>
      <c r="I1104" s="516"/>
      <c r="J1104" s="519"/>
      <c r="K1104" s="520"/>
      <c r="L1104" s="523"/>
      <c r="M1104" s="524"/>
      <c r="N1104" s="537">
        <f>L1104+J1104</f>
        <v>0</v>
      </c>
      <c r="O1104" s="538"/>
      <c r="P1104" s="519"/>
      <c r="Q1104" s="520"/>
      <c r="R1104" s="523"/>
      <c r="S1104" s="524"/>
      <c r="T1104" s="527">
        <f t="shared" ref="T1104" si="979">R1104-P1104</f>
        <v>0</v>
      </c>
      <c r="U1104" s="528"/>
      <c r="V1104" s="531"/>
      <c r="W1104" s="516"/>
      <c r="X1104" s="519"/>
      <c r="Y1104" s="516"/>
      <c r="Z1104" s="519"/>
      <c r="AA1104" s="516"/>
      <c r="AB1104" s="519"/>
      <c r="AC1104" s="520"/>
      <c r="AD1104" s="523"/>
      <c r="AE1104" s="524"/>
      <c r="AF1104" s="533">
        <f>IF(AB1104=0,0,(AD1104/AB1104)*100)</f>
        <v>0</v>
      </c>
      <c r="AG1104" s="534"/>
      <c r="AH1104" s="519"/>
      <c r="AI1104" s="520"/>
      <c r="AJ1104" s="523"/>
      <c r="AK1104" s="524"/>
      <c r="AL1104" s="527">
        <f>IF(AH1104=0,0,(AJ1104/AH1104)*100)</f>
        <v>0</v>
      </c>
      <c r="AM1104" s="528"/>
      <c r="AN1104" s="519"/>
      <c r="AO1104" s="520"/>
      <c r="AP1104" s="523"/>
      <c r="AQ1104" s="524"/>
      <c r="AR1104" s="527">
        <f>IF(AN1104=0,0,(AP1104/AN1104)*100)</f>
        <v>0</v>
      </c>
      <c r="AS1104" s="528"/>
      <c r="AT1104" s="541">
        <f>AB1104+AH1104+AN1104</f>
        <v>0</v>
      </c>
      <c r="AU1104" s="542"/>
      <c r="AV1104" s="545">
        <f>AD1104+AJ1104+AP1104</f>
        <v>0</v>
      </c>
      <c r="AW1104" s="546"/>
      <c r="AX1104" s="527">
        <f>IF(AT1104=0,0,(AV1104/AT1104)*100)</f>
        <v>0</v>
      </c>
      <c r="AY1104" s="528"/>
      <c r="AZ1104" s="519"/>
      <c r="BA1104" s="520"/>
      <c r="BB1104" s="523"/>
      <c r="BC1104" s="524"/>
      <c r="BD1104" s="527">
        <f>IF(AZ1104=0,0,(BB1104/AZ1104)*100)</f>
        <v>0</v>
      </c>
      <c r="BE1104" s="528"/>
      <c r="BF1104" s="541">
        <f>AT1104+AZ1104</f>
        <v>0</v>
      </c>
      <c r="BG1104" s="542"/>
      <c r="BH1104" s="545">
        <f>AV1104+BB1104</f>
        <v>0</v>
      </c>
      <c r="BI1104" s="546"/>
      <c r="BJ1104" s="527">
        <f>IF(BF1104=0,0,(BH1104/BF1104)*100)</f>
        <v>0</v>
      </c>
      <c r="BK1104" s="528"/>
      <c r="BL1104" s="549">
        <f>(AD1104*2)+(AJ1104*2)+(AP1104*3)+BB1104</f>
        <v>0</v>
      </c>
      <c r="BM1104" s="550"/>
      <c r="BN1104" s="551"/>
      <c r="BO1104" s="501" t="e">
        <f>(BL1104*BR$1082)+(N1104*BR$1083)+(X1104*BR$1084)+(R1104*BR$1085)+(V1104*BR$1086)+(Z1104*BR$1087)</f>
        <v>#REF!</v>
      </c>
      <c r="BP1104" s="501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06"/>
      <c r="C1105" s="503" t="str">
        <f>IF(ROSTER!D$30="","",ROSTER!D$30)</f>
        <v/>
      </c>
      <c r="D1105" s="504"/>
      <c r="E1105" s="510"/>
      <c r="F1105" s="512"/>
      <c r="G1105" s="514"/>
      <c r="H1105" s="517"/>
      <c r="I1105" s="518"/>
      <c r="J1105" s="521"/>
      <c r="K1105" s="522"/>
      <c r="L1105" s="525"/>
      <c r="M1105" s="526"/>
      <c r="N1105" s="539" t="s">
        <v>14</v>
      </c>
      <c r="O1105" s="540"/>
      <c r="P1105" s="521"/>
      <c r="Q1105" s="522"/>
      <c r="R1105" s="525"/>
      <c r="S1105" s="526"/>
      <c r="T1105" s="529"/>
      <c r="U1105" s="530"/>
      <c r="V1105" s="532"/>
      <c r="W1105" s="518"/>
      <c r="X1105" s="521"/>
      <c r="Y1105" s="518"/>
      <c r="Z1105" s="521"/>
      <c r="AA1105" s="518"/>
      <c r="AB1105" s="521"/>
      <c r="AC1105" s="522"/>
      <c r="AD1105" s="525"/>
      <c r="AE1105" s="526"/>
      <c r="AF1105" s="535"/>
      <c r="AG1105" s="536"/>
      <c r="AH1105" s="521"/>
      <c r="AI1105" s="522"/>
      <c r="AJ1105" s="525"/>
      <c r="AK1105" s="526"/>
      <c r="AL1105" s="529"/>
      <c r="AM1105" s="530"/>
      <c r="AN1105" s="521"/>
      <c r="AO1105" s="522"/>
      <c r="AP1105" s="525"/>
      <c r="AQ1105" s="526"/>
      <c r="AR1105" s="529"/>
      <c r="AS1105" s="530"/>
      <c r="AT1105" s="543"/>
      <c r="AU1105" s="544"/>
      <c r="AV1105" s="547"/>
      <c r="AW1105" s="548"/>
      <c r="AX1105" s="529"/>
      <c r="AY1105" s="530"/>
      <c r="AZ1105" s="521"/>
      <c r="BA1105" s="522"/>
      <c r="BB1105" s="525"/>
      <c r="BC1105" s="526"/>
      <c r="BD1105" s="529"/>
      <c r="BE1105" s="530"/>
      <c r="BF1105" s="543"/>
      <c r="BG1105" s="544"/>
      <c r="BH1105" s="547"/>
      <c r="BI1105" s="548"/>
      <c r="BJ1105" s="529"/>
      <c r="BK1105" s="530"/>
      <c r="BL1105" s="552"/>
      <c r="BM1105" s="553"/>
      <c r="BN1105" s="554"/>
      <c r="BO1105" s="502"/>
      <c r="BP1105" s="502"/>
      <c r="BQ1105" s="54"/>
      <c r="BR1105" s="54"/>
      <c r="BS1105" s="54"/>
    </row>
    <row r="1106" spans="1:71" ht="21.75" customHeight="1" x14ac:dyDescent="0.2">
      <c r="A1106" s="54"/>
      <c r="B1106" s="505" t="str">
        <f>IF(ROSTER!B32="","",ROSTER!B32)</f>
        <v>42</v>
      </c>
      <c r="C1106" s="507" t="str">
        <f>IF(ROSTER!C$32="","",ROSTER!C$32)</f>
        <v/>
      </c>
      <c r="D1106" s="508"/>
      <c r="E1106" s="509"/>
      <c r="F1106" s="511">
        <f>IF(E1106="y",1,IF(E1106="S",1,0))</f>
        <v>0</v>
      </c>
      <c r="G1106" s="513">
        <f>IF(E1106="S",1,0)</f>
        <v>0</v>
      </c>
      <c r="H1106" s="515"/>
      <c r="I1106" s="516"/>
      <c r="J1106" s="519"/>
      <c r="K1106" s="520"/>
      <c r="L1106" s="523"/>
      <c r="M1106" s="524"/>
      <c r="N1106" s="537">
        <f>L1106+J1106</f>
        <v>0</v>
      </c>
      <c r="O1106" s="538"/>
      <c r="P1106" s="519"/>
      <c r="Q1106" s="520"/>
      <c r="R1106" s="523"/>
      <c r="S1106" s="524"/>
      <c r="T1106" s="527">
        <f t="shared" ref="T1106" si="980">R1106-P1106</f>
        <v>0</v>
      </c>
      <c r="U1106" s="528"/>
      <c r="V1106" s="531"/>
      <c r="W1106" s="516"/>
      <c r="X1106" s="519"/>
      <c r="Y1106" s="516"/>
      <c r="Z1106" s="519"/>
      <c r="AA1106" s="516"/>
      <c r="AB1106" s="519"/>
      <c r="AC1106" s="520"/>
      <c r="AD1106" s="523"/>
      <c r="AE1106" s="524"/>
      <c r="AF1106" s="533">
        <f>IF(AB1106=0,0,(AD1106/AB1106)*100)</f>
        <v>0</v>
      </c>
      <c r="AG1106" s="534"/>
      <c r="AH1106" s="519"/>
      <c r="AI1106" s="520"/>
      <c r="AJ1106" s="523"/>
      <c r="AK1106" s="524"/>
      <c r="AL1106" s="527">
        <f>IF(AH1106=0,0,(AJ1106/AH1106)*100)</f>
        <v>0</v>
      </c>
      <c r="AM1106" s="528"/>
      <c r="AN1106" s="519"/>
      <c r="AO1106" s="520"/>
      <c r="AP1106" s="523"/>
      <c r="AQ1106" s="524"/>
      <c r="AR1106" s="527">
        <f>IF(AN1106=0,0,(AP1106/AN1106)*100)</f>
        <v>0</v>
      </c>
      <c r="AS1106" s="528"/>
      <c r="AT1106" s="541">
        <f>AB1106+AH1106+AN1106</f>
        <v>0</v>
      </c>
      <c r="AU1106" s="542"/>
      <c r="AV1106" s="545">
        <f>AD1106+AJ1106+AP1106</f>
        <v>0</v>
      </c>
      <c r="AW1106" s="546"/>
      <c r="AX1106" s="527">
        <f>IF(AT1106=0,0,(AV1106/AT1106)*100)</f>
        <v>0</v>
      </c>
      <c r="AY1106" s="528"/>
      <c r="AZ1106" s="519"/>
      <c r="BA1106" s="520"/>
      <c r="BB1106" s="523"/>
      <c r="BC1106" s="524"/>
      <c r="BD1106" s="527">
        <f>IF(AZ1106=0,0,(BB1106/AZ1106)*100)</f>
        <v>0</v>
      </c>
      <c r="BE1106" s="528"/>
      <c r="BF1106" s="541">
        <f>AT1106+AZ1106</f>
        <v>0</v>
      </c>
      <c r="BG1106" s="542"/>
      <c r="BH1106" s="545">
        <f>AV1106+BB1106</f>
        <v>0</v>
      </c>
      <c r="BI1106" s="546"/>
      <c r="BJ1106" s="527">
        <f>IF(BF1106=0,0,(BH1106/BF1106)*100)</f>
        <v>0</v>
      </c>
      <c r="BK1106" s="528"/>
      <c r="BL1106" s="549">
        <f>(AD1106*2)+(AJ1106*2)+(AP1106*3)+BB1106</f>
        <v>0</v>
      </c>
      <c r="BM1106" s="550"/>
      <c r="BN1106" s="551"/>
      <c r="BO1106" s="501" t="e">
        <f>(BL1106*BR$1082)+(N1106*BR$1083)+(X1106*BR$1084)+(R1106*BR$1085)+(V1106*BR$1086)+(Z1106*BR$1087)</f>
        <v>#REF!</v>
      </c>
      <c r="BP1106" s="501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06"/>
      <c r="C1107" s="503" t="str">
        <f>IF(ROSTER!D$32="","",ROSTER!D$32)</f>
        <v/>
      </c>
      <c r="D1107" s="504"/>
      <c r="E1107" s="510"/>
      <c r="F1107" s="512"/>
      <c r="G1107" s="514"/>
      <c r="H1107" s="517"/>
      <c r="I1107" s="518"/>
      <c r="J1107" s="521"/>
      <c r="K1107" s="522"/>
      <c r="L1107" s="525"/>
      <c r="M1107" s="526"/>
      <c r="N1107" s="539" t="s">
        <v>14</v>
      </c>
      <c r="O1107" s="540"/>
      <c r="P1107" s="521"/>
      <c r="Q1107" s="522"/>
      <c r="R1107" s="525"/>
      <c r="S1107" s="526"/>
      <c r="T1107" s="529"/>
      <c r="U1107" s="530"/>
      <c r="V1107" s="532"/>
      <c r="W1107" s="518"/>
      <c r="X1107" s="521"/>
      <c r="Y1107" s="518"/>
      <c r="Z1107" s="521"/>
      <c r="AA1107" s="518"/>
      <c r="AB1107" s="521"/>
      <c r="AC1107" s="522"/>
      <c r="AD1107" s="525"/>
      <c r="AE1107" s="526"/>
      <c r="AF1107" s="535"/>
      <c r="AG1107" s="536"/>
      <c r="AH1107" s="521"/>
      <c r="AI1107" s="522"/>
      <c r="AJ1107" s="525"/>
      <c r="AK1107" s="526"/>
      <c r="AL1107" s="529"/>
      <c r="AM1107" s="530"/>
      <c r="AN1107" s="521"/>
      <c r="AO1107" s="522"/>
      <c r="AP1107" s="525"/>
      <c r="AQ1107" s="526"/>
      <c r="AR1107" s="529"/>
      <c r="AS1107" s="530"/>
      <c r="AT1107" s="543"/>
      <c r="AU1107" s="544"/>
      <c r="AV1107" s="547"/>
      <c r="AW1107" s="548"/>
      <c r="AX1107" s="529"/>
      <c r="AY1107" s="530"/>
      <c r="AZ1107" s="521"/>
      <c r="BA1107" s="522"/>
      <c r="BB1107" s="525"/>
      <c r="BC1107" s="526"/>
      <c r="BD1107" s="529"/>
      <c r="BE1107" s="530"/>
      <c r="BF1107" s="543"/>
      <c r="BG1107" s="544"/>
      <c r="BH1107" s="547"/>
      <c r="BI1107" s="548"/>
      <c r="BJ1107" s="529"/>
      <c r="BK1107" s="530"/>
      <c r="BL1107" s="552"/>
      <c r="BM1107" s="553"/>
      <c r="BN1107" s="554"/>
      <c r="BO1107" s="502"/>
      <c r="BP1107" s="502"/>
      <c r="BQ1107" s="54"/>
      <c r="BR1107" s="54"/>
      <c r="BS1107" s="54"/>
    </row>
    <row r="1108" spans="1:71" ht="21.75" customHeight="1" x14ac:dyDescent="0.2">
      <c r="A1108" s="54"/>
      <c r="B1108" s="505" t="str">
        <f>IF(ROSTER!B34="","",ROSTER!B34)</f>
        <v/>
      </c>
      <c r="C1108" s="507" t="str">
        <f>IF(ROSTER!C$34="","",ROSTER!C$34)</f>
        <v/>
      </c>
      <c r="D1108" s="508"/>
      <c r="E1108" s="509"/>
      <c r="F1108" s="511">
        <f>IF(E1108="y",1,IF(E1108="S",1,0))</f>
        <v>0</v>
      </c>
      <c r="G1108" s="513">
        <f>IF(E1108="S",1,0)</f>
        <v>0</v>
      </c>
      <c r="H1108" s="515"/>
      <c r="I1108" s="516"/>
      <c r="J1108" s="519"/>
      <c r="K1108" s="520"/>
      <c r="L1108" s="523"/>
      <c r="M1108" s="524"/>
      <c r="N1108" s="537">
        <f>L1108+J1108</f>
        <v>0</v>
      </c>
      <c r="O1108" s="538"/>
      <c r="P1108" s="519"/>
      <c r="Q1108" s="520"/>
      <c r="R1108" s="523"/>
      <c r="S1108" s="524"/>
      <c r="T1108" s="527">
        <f t="shared" ref="T1108" si="981">R1108-P1108</f>
        <v>0</v>
      </c>
      <c r="U1108" s="528"/>
      <c r="V1108" s="531"/>
      <c r="W1108" s="516"/>
      <c r="X1108" s="519"/>
      <c r="Y1108" s="516"/>
      <c r="Z1108" s="519"/>
      <c r="AA1108" s="516"/>
      <c r="AB1108" s="519"/>
      <c r="AC1108" s="520"/>
      <c r="AD1108" s="523"/>
      <c r="AE1108" s="524"/>
      <c r="AF1108" s="533">
        <f>IF(AB1108=0,0,(AD1108/AB1108)*100)</f>
        <v>0</v>
      </c>
      <c r="AG1108" s="534"/>
      <c r="AH1108" s="519"/>
      <c r="AI1108" s="520"/>
      <c r="AJ1108" s="523"/>
      <c r="AK1108" s="524"/>
      <c r="AL1108" s="527">
        <f>IF(AH1108=0,0,(AJ1108/AH1108)*100)</f>
        <v>0</v>
      </c>
      <c r="AM1108" s="528"/>
      <c r="AN1108" s="519"/>
      <c r="AO1108" s="520"/>
      <c r="AP1108" s="523"/>
      <c r="AQ1108" s="524"/>
      <c r="AR1108" s="527">
        <f>IF(AN1108=0,0,(AP1108/AN1108)*100)</f>
        <v>0</v>
      </c>
      <c r="AS1108" s="528"/>
      <c r="AT1108" s="541">
        <f>AB1108+AH1108+AN1108</f>
        <v>0</v>
      </c>
      <c r="AU1108" s="542"/>
      <c r="AV1108" s="545">
        <f>AD1108+AJ1108+AP1108</f>
        <v>0</v>
      </c>
      <c r="AW1108" s="546"/>
      <c r="AX1108" s="527">
        <f>IF(AT1108=0,0,(AV1108/AT1108)*100)</f>
        <v>0</v>
      </c>
      <c r="AY1108" s="528"/>
      <c r="AZ1108" s="519"/>
      <c r="BA1108" s="520"/>
      <c r="BB1108" s="523"/>
      <c r="BC1108" s="524"/>
      <c r="BD1108" s="527">
        <f>IF(AZ1108=0,0,(BB1108/AZ1108)*100)</f>
        <v>0</v>
      </c>
      <c r="BE1108" s="528"/>
      <c r="BF1108" s="541">
        <f>AT1108+AZ1108</f>
        <v>0</v>
      </c>
      <c r="BG1108" s="542"/>
      <c r="BH1108" s="545">
        <f>AV1108+BB1108</f>
        <v>0</v>
      </c>
      <c r="BI1108" s="546"/>
      <c r="BJ1108" s="527">
        <f>IF(BF1108=0,0,(BH1108/BF1108)*100)</f>
        <v>0</v>
      </c>
      <c r="BK1108" s="528"/>
      <c r="BL1108" s="549">
        <f>(AD1108*2)+(AJ1108*2)+(AP1108*3)+BB1108</f>
        <v>0</v>
      </c>
      <c r="BM1108" s="550"/>
      <c r="BN1108" s="551"/>
      <c r="BO1108" s="501" t="e">
        <f>(BL1108*BR$1082)+(N1108*BR$1083)+(X1108*BR$1084)+(R1108*BR$1085)+(V1108*BR$1086)+(Z1108*BR$1087)</f>
        <v>#REF!</v>
      </c>
      <c r="BP1108" s="501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06"/>
      <c r="C1109" s="503" t="str">
        <f>IF(ROSTER!D$34="","",ROSTER!D$34)</f>
        <v/>
      </c>
      <c r="D1109" s="504"/>
      <c r="E1109" s="510"/>
      <c r="F1109" s="512"/>
      <c r="G1109" s="514"/>
      <c r="H1109" s="517"/>
      <c r="I1109" s="518"/>
      <c r="J1109" s="521"/>
      <c r="K1109" s="522"/>
      <c r="L1109" s="525"/>
      <c r="M1109" s="526"/>
      <c r="N1109" s="539" t="s">
        <v>14</v>
      </c>
      <c r="O1109" s="540"/>
      <c r="P1109" s="521"/>
      <c r="Q1109" s="522"/>
      <c r="R1109" s="525"/>
      <c r="S1109" s="526"/>
      <c r="T1109" s="529"/>
      <c r="U1109" s="530"/>
      <c r="V1109" s="532"/>
      <c r="W1109" s="518"/>
      <c r="X1109" s="521"/>
      <c r="Y1109" s="518"/>
      <c r="Z1109" s="521"/>
      <c r="AA1109" s="518"/>
      <c r="AB1109" s="521"/>
      <c r="AC1109" s="522"/>
      <c r="AD1109" s="525"/>
      <c r="AE1109" s="526"/>
      <c r="AF1109" s="535"/>
      <c r="AG1109" s="536"/>
      <c r="AH1109" s="521"/>
      <c r="AI1109" s="522"/>
      <c r="AJ1109" s="525"/>
      <c r="AK1109" s="526"/>
      <c r="AL1109" s="529"/>
      <c r="AM1109" s="530"/>
      <c r="AN1109" s="521"/>
      <c r="AO1109" s="522"/>
      <c r="AP1109" s="525"/>
      <c r="AQ1109" s="526"/>
      <c r="AR1109" s="529"/>
      <c r="AS1109" s="530"/>
      <c r="AT1109" s="543"/>
      <c r="AU1109" s="544"/>
      <c r="AV1109" s="547"/>
      <c r="AW1109" s="548"/>
      <c r="AX1109" s="529"/>
      <c r="AY1109" s="530"/>
      <c r="AZ1109" s="521"/>
      <c r="BA1109" s="522"/>
      <c r="BB1109" s="525"/>
      <c r="BC1109" s="526"/>
      <c r="BD1109" s="529"/>
      <c r="BE1109" s="530"/>
      <c r="BF1109" s="543"/>
      <c r="BG1109" s="544"/>
      <c r="BH1109" s="547"/>
      <c r="BI1109" s="548"/>
      <c r="BJ1109" s="529"/>
      <c r="BK1109" s="530"/>
      <c r="BL1109" s="552"/>
      <c r="BM1109" s="553"/>
      <c r="BN1109" s="554"/>
      <c r="BO1109" s="502"/>
      <c r="BP1109" s="502"/>
      <c r="BQ1109" s="54"/>
      <c r="BR1109" s="54"/>
      <c r="BS1109" s="54"/>
    </row>
    <row r="1110" spans="1:71" ht="21.75" customHeight="1" x14ac:dyDescent="0.2">
      <c r="A1110" s="54"/>
      <c r="B1110" s="505" t="str">
        <f>IF(ROSTER!B36="","",ROSTER!B36)</f>
        <v/>
      </c>
      <c r="C1110" s="507" t="str">
        <f>IF(ROSTER!C$36="","",ROSTER!C$36)</f>
        <v>Heather</v>
      </c>
      <c r="D1110" s="508"/>
      <c r="E1110" s="509"/>
      <c r="F1110" s="511">
        <f>IF(E1110="y",1,IF(E1110="S",1,0))</f>
        <v>0</v>
      </c>
      <c r="G1110" s="513">
        <f>IF(E1110="S",1,0)</f>
        <v>0</v>
      </c>
      <c r="H1110" s="515"/>
      <c r="I1110" s="516"/>
      <c r="J1110" s="519"/>
      <c r="K1110" s="520"/>
      <c r="L1110" s="523">
        <v>1</v>
      </c>
      <c r="M1110" s="524"/>
      <c r="N1110" s="537">
        <f>L1110+J1110</f>
        <v>1</v>
      </c>
      <c r="O1110" s="538"/>
      <c r="P1110" s="519">
        <v>1</v>
      </c>
      <c r="Q1110" s="520"/>
      <c r="R1110" s="523"/>
      <c r="S1110" s="524"/>
      <c r="T1110" s="527">
        <f t="shared" ref="T1110" si="982">R1110-P1110</f>
        <v>-1</v>
      </c>
      <c r="U1110" s="528"/>
      <c r="V1110" s="531">
        <v>1</v>
      </c>
      <c r="W1110" s="516"/>
      <c r="X1110" s="519"/>
      <c r="Y1110" s="516"/>
      <c r="Z1110" s="519"/>
      <c r="AA1110" s="516"/>
      <c r="AB1110" s="519"/>
      <c r="AC1110" s="520"/>
      <c r="AD1110" s="523"/>
      <c r="AE1110" s="524"/>
      <c r="AF1110" s="533">
        <f>IF(AB1110=0,0,(AD1110/AB1110)*100)</f>
        <v>0</v>
      </c>
      <c r="AG1110" s="534"/>
      <c r="AH1110" s="519">
        <v>1</v>
      </c>
      <c r="AI1110" s="520"/>
      <c r="AJ1110" s="523">
        <v>0</v>
      </c>
      <c r="AK1110" s="524"/>
      <c r="AL1110" s="527">
        <f>IF(AH1110=0,0,(AJ1110/AH1110)*100)</f>
        <v>0</v>
      </c>
      <c r="AM1110" s="528"/>
      <c r="AN1110" s="519"/>
      <c r="AO1110" s="520"/>
      <c r="AP1110" s="523"/>
      <c r="AQ1110" s="524"/>
      <c r="AR1110" s="527">
        <f>IF(AN1110=0,0,(AP1110/AN1110)*100)</f>
        <v>0</v>
      </c>
      <c r="AS1110" s="528"/>
      <c r="AT1110" s="541">
        <f>AB1110+AH1110+AN1110</f>
        <v>1</v>
      </c>
      <c r="AU1110" s="542"/>
      <c r="AV1110" s="545">
        <f>AD1110+AJ1110+AP1110</f>
        <v>0</v>
      </c>
      <c r="AW1110" s="546"/>
      <c r="AX1110" s="527">
        <f>IF(AT1110=0,0,(AV1110/AT1110)*100)</f>
        <v>0</v>
      </c>
      <c r="AY1110" s="528"/>
      <c r="AZ1110" s="519"/>
      <c r="BA1110" s="520"/>
      <c r="BB1110" s="523"/>
      <c r="BC1110" s="524"/>
      <c r="BD1110" s="527">
        <f>IF(AZ1110=0,0,(BB1110/AZ1110)*100)</f>
        <v>0</v>
      </c>
      <c r="BE1110" s="528"/>
      <c r="BF1110" s="541">
        <f>AT1110+AZ1110</f>
        <v>1</v>
      </c>
      <c r="BG1110" s="542"/>
      <c r="BH1110" s="545">
        <f>AV1110+BB1110</f>
        <v>0</v>
      </c>
      <c r="BI1110" s="546"/>
      <c r="BJ1110" s="527">
        <f>IF(BF1110=0,0,(BH1110/BF1110)*100)</f>
        <v>0</v>
      </c>
      <c r="BK1110" s="528"/>
      <c r="BL1110" s="549">
        <f>(AD1110*2)+(AJ1110*2)+(AP1110*3)+BB1110</f>
        <v>0</v>
      </c>
      <c r="BM1110" s="550"/>
      <c r="BN1110" s="551"/>
      <c r="BO1110" s="501" t="e">
        <f>(BL1110*BR$1082)+(N1110*BR$1083)+(X1110*BR$1084)+(R1110*BR$1085)+(V1110*BR$1086)+(Z1110*BR$1087)</f>
        <v>#REF!</v>
      </c>
      <c r="BP1110" s="501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06"/>
      <c r="C1111" s="503" t="str">
        <f>IF(ROSTER!D$36="","",ROSTER!D$36)</f>
        <v>Hamson</v>
      </c>
      <c r="D1111" s="504"/>
      <c r="E1111" s="510"/>
      <c r="F1111" s="512"/>
      <c r="G1111" s="514"/>
      <c r="H1111" s="517"/>
      <c r="I1111" s="518"/>
      <c r="J1111" s="521"/>
      <c r="K1111" s="522"/>
      <c r="L1111" s="525"/>
      <c r="M1111" s="526"/>
      <c r="N1111" s="539" t="s">
        <v>14</v>
      </c>
      <c r="O1111" s="540"/>
      <c r="P1111" s="521"/>
      <c r="Q1111" s="522"/>
      <c r="R1111" s="525"/>
      <c r="S1111" s="526"/>
      <c r="T1111" s="529"/>
      <c r="U1111" s="530"/>
      <c r="V1111" s="532"/>
      <c r="W1111" s="518"/>
      <c r="X1111" s="521"/>
      <c r="Y1111" s="518"/>
      <c r="Z1111" s="521"/>
      <c r="AA1111" s="518"/>
      <c r="AB1111" s="521"/>
      <c r="AC1111" s="522"/>
      <c r="AD1111" s="525"/>
      <c r="AE1111" s="526"/>
      <c r="AF1111" s="535"/>
      <c r="AG1111" s="536"/>
      <c r="AH1111" s="521"/>
      <c r="AI1111" s="522"/>
      <c r="AJ1111" s="525"/>
      <c r="AK1111" s="526"/>
      <c r="AL1111" s="529"/>
      <c r="AM1111" s="530"/>
      <c r="AN1111" s="521"/>
      <c r="AO1111" s="522"/>
      <c r="AP1111" s="525"/>
      <c r="AQ1111" s="526"/>
      <c r="AR1111" s="529"/>
      <c r="AS1111" s="530"/>
      <c r="AT1111" s="543"/>
      <c r="AU1111" s="544"/>
      <c r="AV1111" s="547"/>
      <c r="AW1111" s="548"/>
      <c r="AX1111" s="529"/>
      <c r="AY1111" s="530"/>
      <c r="AZ1111" s="521"/>
      <c r="BA1111" s="522"/>
      <c r="BB1111" s="525"/>
      <c r="BC1111" s="526"/>
      <c r="BD1111" s="529"/>
      <c r="BE1111" s="530"/>
      <c r="BF1111" s="543"/>
      <c r="BG1111" s="544"/>
      <c r="BH1111" s="547"/>
      <c r="BI1111" s="548"/>
      <c r="BJ1111" s="529"/>
      <c r="BK1111" s="530"/>
      <c r="BL1111" s="552"/>
      <c r="BM1111" s="553"/>
      <c r="BN1111" s="554"/>
      <c r="BO1111" s="502"/>
      <c r="BP1111" s="502"/>
      <c r="BQ1111" s="54"/>
      <c r="BR1111" s="54"/>
      <c r="BS1111" s="54"/>
    </row>
    <row r="1112" spans="1:71" ht="21.75" customHeight="1" x14ac:dyDescent="0.2">
      <c r="A1112" s="54"/>
      <c r="B1112" s="505" t="str">
        <f>IF(ROSTER!B38="","",ROSTER!B38)</f>
        <v/>
      </c>
      <c r="C1112" s="507" t="str">
        <f>IF(ROSTER!C$38="","",ROSTER!C$38)</f>
        <v>Emma</v>
      </c>
      <c r="D1112" s="508"/>
      <c r="E1112" s="509"/>
      <c r="F1112" s="511">
        <f>IF(E1112="y",1,IF(E1112="S",1,0))</f>
        <v>0</v>
      </c>
      <c r="G1112" s="513">
        <f>IF(E1112="S",1,0)</f>
        <v>0</v>
      </c>
      <c r="H1112" s="515"/>
      <c r="I1112" s="516"/>
      <c r="J1112" s="519">
        <v>1</v>
      </c>
      <c r="K1112" s="520"/>
      <c r="L1112" s="523">
        <v>2</v>
      </c>
      <c r="M1112" s="524"/>
      <c r="N1112" s="537">
        <f>L1112+J1112</f>
        <v>3</v>
      </c>
      <c r="O1112" s="538"/>
      <c r="P1112" s="519"/>
      <c r="Q1112" s="520"/>
      <c r="R1112" s="523">
        <v>1</v>
      </c>
      <c r="S1112" s="524"/>
      <c r="T1112" s="527">
        <f t="shared" ref="T1112" si="983">R1112-P1112</f>
        <v>1</v>
      </c>
      <c r="U1112" s="528"/>
      <c r="V1112" s="531"/>
      <c r="W1112" s="516"/>
      <c r="X1112" s="519"/>
      <c r="Y1112" s="516"/>
      <c r="Z1112" s="519"/>
      <c r="AA1112" s="516"/>
      <c r="AB1112" s="519"/>
      <c r="AC1112" s="520"/>
      <c r="AD1112" s="523"/>
      <c r="AE1112" s="524"/>
      <c r="AF1112" s="533">
        <f>IF(AB1112=0,0,(AD1112/AB1112)*100)</f>
        <v>0</v>
      </c>
      <c r="AG1112" s="534"/>
      <c r="AH1112" s="519">
        <v>3</v>
      </c>
      <c r="AI1112" s="520"/>
      <c r="AJ1112" s="523">
        <v>2</v>
      </c>
      <c r="AK1112" s="524"/>
      <c r="AL1112" s="527">
        <f>IF(AH1112=0,0,(AJ1112/AH1112)*100)</f>
        <v>66.666666666666657</v>
      </c>
      <c r="AM1112" s="528"/>
      <c r="AN1112" s="519">
        <v>3</v>
      </c>
      <c r="AO1112" s="520"/>
      <c r="AP1112" s="523">
        <v>0</v>
      </c>
      <c r="AQ1112" s="524"/>
      <c r="AR1112" s="527">
        <f>IF(AN1112=0,0,(AP1112/AN1112)*100)</f>
        <v>0</v>
      </c>
      <c r="AS1112" s="528"/>
      <c r="AT1112" s="541">
        <f>AB1112+AH1112+AN1112</f>
        <v>6</v>
      </c>
      <c r="AU1112" s="542"/>
      <c r="AV1112" s="545">
        <f>AD1112+AJ1112+AP1112</f>
        <v>2</v>
      </c>
      <c r="AW1112" s="546"/>
      <c r="AX1112" s="527">
        <f>IF(AT1112=0,0,(AV1112/AT1112)*100)</f>
        <v>33.333333333333329</v>
      </c>
      <c r="AY1112" s="528"/>
      <c r="AZ1112" s="519"/>
      <c r="BA1112" s="520"/>
      <c r="BB1112" s="523"/>
      <c r="BC1112" s="524"/>
      <c r="BD1112" s="527">
        <f>IF(AZ1112=0,0,(BB1112/AZ1112)*100)</f>
        <v>0</v>
      </c>
      <c r="BE1112" s="528"/>
      <c r="BF1112" s="541">
        <f>AT1112+AZ1112</f>
        <v>6</v>
      </c>
      <c r="BG1112" s="542"/>
      <c r="BH1112" s="545">
        <f>AV1112+BB1112</f>
        <v>2</v>
      </c>
      <c r="BI1112" s="546"/>
      <c r="BJ1112" s="527">
        <f>IF(BF1112=0,0,(BH1112/BF1112)*100)</f>
        <v>33.333333333333329</v>
      </c>
      <c r="BK1112" s="528"/>
      <c r="BL1112" s="549">
        <f>(AD1112*2)+(AJ1112*2)+(AP1112*3)+BB1112</f>
        <v>4</v>
      </c>
      <c r="BM1112" s="550"/>
      <c r="BN1112" s="551"/>
      <c r="BO1112" s="501" t="e">
        <f>(BL1112*BR$1082)+(N1112*BR$1083)+(X1112*BR$1084)+(R1112*BR$1085)+(V1112*BR$1086)+(Z1112*BR$1087)</f>
        <v>#REF!</v>
      </c>
      <c r="BP1112" s="501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06"/>
      <c r="C1113" s="503" t="str">
        <f>IF(ROSTER!D$38="","",ROSTER!D$38)</f>
        <v>Calvert</v>
      </c>
      <c r="D1113" s="504"/>
      <c r="E1113" s="510"/>
      <c r="F1113" s="512"/>
      <c r="G1113" s="514"/>
      <c r="H1113" s="517"/>
      <c r="I1113" s="518"/>
      <c r="J1113" s="521"/>
      <c r="K1113" s="522"/>
      <c r="L1113" s="525"/>
      <c r="M1113" s="526"/>
      <c r="N1113" s="539" t="s">
        <v>14</v>
      </c>
      <c r="O1113" s="540"/>
      <c r="P1113" s="521"/>
      <c r="Q1113" s="522"/>
      <c r="R1113" s="525"/>
      <c r="S1113" s="526"/>
      <c r="T1113" s="529"/>
      <c r="U1113" s="530"/>
      <c r="V1113" s="532"/>
      <c r="W1113" s="518"/>
      <c r="X1113" s="521"/>
      <c r="Y1113" s="518"/>
      <c r="Z1113" s="521"/>
      <c r="AA1113" s="518"/>
      <c r="AB1113" s="521"/>
      <c r="AC1113" s="522"/>
      <c r="AD1113" s="525"/>
      <c r="AE1113" s="526"/>
      <c r="AF1113" s="535"/>
      <c r="AG1113" s="536"/>
      <c r="AH1113" s="521"/>
      <c r="AI1113" s="522"/>
      <c r="AJ1113" s="525"/>
      <c r="AK1113" s="526"/>
      <c r="AL1113" s="529"/>
      <c r="AM1113" s="530"/>
      <c r="AN1113" s="521"/>
      <c r="AO1113" s="522"/>
      <c r="AP1113" s="525"/>
      <c r="AQ1113" s="526"/>
      <c r="AR1113" s="529"/>
      <c r="AS1113" s="530"/>
      <c r="AT1113" s="543"/>
      <c r="AU1113" s="544"/>
      <c r="AV1113" s="547"/>
      <c r="AW1113" s="548"/>
      <c r="AX1113" s="529"/>
      <c r="AY1113" s="530"/>
      <c r="AZ1113" s="521"/>
      <c r="BA1113" s="522"/>
      <c r="BB1113" s="525"/>
      <c r="BC1113" s="526"/>
      <c r="BD1113" s="529"/>
      <c r="BE1113" s="530"/>
      <c r="BF1113" s="543"/>
      <c r="BG1113" s="544"/>
      <c r="BH1113" s="547"/>
      <c r="BI1113" s="548"/>
      <c r="BJ1113" s="529"/>
      <c r="BK1113" s="530"/>
      <c r="BL1113" s="552"/>
      <c r="BM1113" s="553"/>
      <c r="BN1113" s="554"/>
      <c r="BO1113" s="502"/>
      <c r="BP1113" s="502"/>
      <c r="BQ1113" s="54"/>
      <c r="BR1113" s="54"/>
      <c r="BS1113" s="54"/>
    </row>
    <row r="1114" spans="1:71" ht="21.75" customHeight="1" x14ac:dyDescent="0.2">
      <c r="A1114" s="54"/>
      <c r="B1114" s="505" t="str">
        <f>IF(ROSTER!B40="","",ROSTER!B40)</f>
        <v>1</v>
      </c>
      <c r="C1114" s="507" t="str">
        <f>IF(ROSTER!C$40="","",ROSTER!C$40)</f>
        <v>Amanda</v>
      </c>
      <c r="D1114" s="508"/>
      <c r="E1114" s="509"/>
      <c r="F1114" s="511">
        <f>IF(E1114="y",1,IF(E1114="S",1,0))</f>
        <v>0</v>
      </c>
      <c r="G1114" s="513">
        <f>IF(E1114="S",1,0)</f>
        <v>0</v>
      </c>
      <c r="H1114" s="515"/>
      <c r="I1114" s="516"/>
      <c r="J1114" s="519"/>
      <c r="K1114" s="520"/>
      <c r="L1114" s="523"/>
      <c r="M1114" s="524"/>
      <c r="N1114" s="537">
        <f>L1114+J1114</f>
        <v>0</v>
      </c>
      <c r="O1114" s="538"/>
      <c r="P1114" s="519"/>
      <c r="Q1114" s="520"/>
      <c r="R1114" s="523"/>
      <c r="S1114" s="524"/>
      <c r="T1114" s="527">
        <f t="shared" ref="T1114" si="984">R1114-P1114</f>
        <v>0</v>
      </c>
      <c r="U1114" s="528"/>
      <c r="V1114" s="531"/>
      <c r="W1114" s="516"/>
      <c r="X1114" s="519"/>
      <c r="Y1114" s="516"/>
      <c r="Z1114" s="519"/>
      <c r="AA1114" s="516"/>
      <c r="AB1114" s="519"/>
      <c r="AC1114" s="520"/>
      <c r="AD1114" s="523"/>
      <c r="AE1114" s="524"/>
      <c r="AF1114" s="533">
        <f>IF(AB1114=0,0,(AD1114/AB1114)*100)</f>
        <v>0</v>
      </c>
      <c r="AG1114" s="534"/>
      <c r="AH1114" s="519"/>
      <c r="AI1114" s="520"/>
      <c r="AJ1114" s="523"/>
      <c r="AK1114" s="524"/>
      <c r="AL1114" s="527">
        <f>IF(AH1114=0,0,(AJ1114/AH1114)*100)</f>
        <v>0</v>
      </c>
      <c r="AM1114" s="528"/>
      <c r="AN1114" s="519"/>
      <c r="AO1114" s="520"/>
      <c r="AP1114" s="523"/>
      <c r="AQ1114" s="524"/>
      <c r="AR1114" s="527">
        <f>IF(AN1114=0,0,(AP1114/AN1114)*100)</f>
        <v>0</v>
      </c>
      <c r="AS1114" s="528"/>
      <c r="AT1114" s="541">
        <f>AB1114+AH1114+AN1114</f>
        <v>0</v>
      </c>
      <c r="AU1114" s="542"/>
      <c r="AV1114" s="545">
        <f>AD1114+AJ1114+AP1114</f>
        <v>0</v>
      </c>
      <c r="AW1114" s="546"/>
      <c r="AX1114" s="527">
        <f>IF(AT1114=0,0,(AV1114/AT1114)*100)</f>
        <v>0</v>
      </c>
      <c r="AY1114" s="528"/>
      <c r="AZ1114" s="519"/>
      <c r="BA1114" s="520"/>
      <c r="BB1114" s="523"/>
      <c r="BC1114" s="524"/>
      <c r="BD1114" s="527">
        <f>IF(AZ1114=0,0,(BB1114/AZ1114)*100)</f>
        <v>0</v>
      </c>
      <c r="BE1114" s="528"/>
      <c r="BF1114" s="541">
        <f>AT1114+AZ1114</f>
        <v>0</v>
      </c>
      <c r="BG1114" s="542"/>
      <c r="BH1114" s="545">
        <f>AV1114+BB1114</f>
        <v>0</v>
      </c>
      <c r="BI1114" s="546"/>
      <c r="BJ1114" s="527">
        <f>IF(BF1114=0,0,(BH1114/BF1114)*100)</f>
        <v>0</v>
      </c>
      <c r="BK1114" s="528"/>
      <c r="BL1114" s="549">
        <f>(AD1114*2)+(AJ1114*2)+(AP1114*3)+BB1114</f>
        <v>0</v>
      </c>
      <c r="BM1114" s="550"/>
      <c r="BN1114" s="551"/>
      <c r="BO1114" s="501" t="e">
        <f>(BL1114*BR$1082)+(N1114*BR$1083)+(X1114*BR$1084)+(R1114*BR$1085)+(V1114*BR$1086)+(Z1114*BR$1087)</f>
        <v>#REF!</v>
      </c>
      <c r="BP1114" s="501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06"/>
      <c r="C1115" s="503" t="str">
        <f>IF(ROSTER!D$40="","",ROSTER!D$40)</f>
        <v>Barcello</v>
      </c>
      <c r="D1115" s="504"/>
      <c r="E1115" s="510"/>
      <c r="F1115" s="512"/>
      <c r="G1115" s="514"/>
      <c r="H1115" s="517"/>
      <c r="I1115" s="518"/>
      <c r="J1115" s="521"/>
      <c r="K1115" s="522"/>
      <c r="L1115" s="525"/>
      <c r="M1115" s="526"/>
      <c r="N1115" s="539" t="s">
        <v>14</v>
      </c>
      <c r="O1115" s="540"/>
      <c r="P1115" s="521"/>
      <c r="Q1115" s="522"/>
      <c r="R1115" s="525"/>
      <c r="S1115" s="526"/>
      <c r="T1115" s="529"/>
      <c r="U1115" s="530"/>
      <c r="V1115" s="532"/>
      <c r="W1115" s="518"/>
      <c r="X1115" s="521"/>
      <c r="Y1115" s="518"/>
      <c r="Z1115" s="521"/>
      <c r="AA1115" s="518"/>
      <c r="AB1115" s="521"/>
      <c r="AC1115" s="522"/>
      <c r="AD1115" s="525"/>
      <c r="AE1115" s="526"/>
      <c r="AF1115" s="535"/>
      <c r="AG1115" s="536"/>
      <c r="AH1115" s="521"/>
      <c r="AI1115" s="522"/>
      <c r="AJ1115" s="525"/>
      <c r="AK1115" s="526"/>
      <c r="AL1115" s="529"/>
      <c r="AM1115" s="530"/>
      <c r="AN1115" s="521"/>
      <c r="AO1115" s="522"/>
      <c r="AP1115" s="525"/>
      <c r="AQ1115" s="526"/>
      <c r="AR1115" s="529"/>
      <c r="AS1115" s="530"/>
      <c r="AT1115" s="543"/>
      <c r="AU1115" s="544"/>
      <c r="AV1115" s="547"/>
      <c r="AW1115" s="548"/>
      <c r="AX1115" s="529"/>
      <c r="AY1115" s="530"/>
      <c r="AZ1115" s="521"/>
      <c r="BA1115" s="522"/>
      <c r="BB1115" s="525"/>
      <c r="BC1115" s="526"/>
      <c r="BD1115" s="529"/>
      <c r="BE1115" s="530"/>
      <c r="BF1115" s="543"/>
      <c r="BG1115" s="544"/>
      <c r="BH1115" s="547"/>
      <c r="BI1115" s="548"/>
      <c r="BJ1115" s="529"/>
      <c r="BK1115" s="530"/>
      <c r="BL1115" s="552"/>
      <c r="BM1115" s="553"/>
      <c r="BN1115" s="554"/>
      <c r="BO1115" s="502"/>
      <c r="BP1115" s="502"/>
      <c r="BQ1115" s="54"/>
      <c r="BR1115" s="54"/>
      <c r="BS1115" s="54"/>
    </row>
    <row r="1116" spans="1:71" ht="21.75" customHeight="1" x14ac:dyDescent="0.2">
      <c r="A1116" s="54"/>
      <c r="B1116" s="505" t="str">
        <f>IF(ROSTER!B42="","",ROSTER!B42)</f>
        <v>4</v>
      </c>
      <c r="C1116" s="507" t="str">
        <f>IF(ROSTER!C$42="","",ROSTER!C$42)</f>
        <v>Arielle</v>
      </c>
      <c r="D1116" s="508"/>
      <c r="E1116" s="509"/>
      <c r="F1116" s="511">
        <f>IF(E1116="y",1,IF(E1116="S",1,0))</f>
        <v>0</v>
      </c>
      <c r="G1116" s="513">
        <f>IF(E1116="S",1,0)</f>
        <v>0</v>
      </c>
      <c r="H1116" s="515"/>
      <c r="I1116" s="516"/>
      <c r="J1116" s="519"/>
      <c r="K1116" s="520"/>
      <c r="L1116" s="523"/>
      <c r="M1116" s="524"/>
      <c r="N1116" s="537">
        <f>L1116+J1116</f>
        <v>0</v>
      </c>
      <c r="O1116" s="538"/>
      <c r="P1116" s="519">
        <v>1</v>
      </c>
      <c r="Q1116" s="520"/>
      <c r="R1116" s="523">
        <v>1</v>
      </c>
      <c r="S1116" s="524"/>
      <c r="T1116" s="527">
        <f t="shared" ref="T1116" si="985">R1116-P1116</f>
        <v>0</v>
      </c>
      <c r="U1116" s="528"/>
      <c r="V1116" s="531"/>
      <c r="W1116" s="516"/>
      <c r="X1116" s="519"/>
      <c r="Y1116" s="516"/>
      <c r="Z1116" s="519"/>
      <c r="AA1116" s="516"/>
      <c r="AB1116" s="519"/>
      <c r="AC1116" s="520"/>
      <c r="AD1116" s="523"/>
      <c r="AE1116" s="524"/>
      <c r="AF1116" s="533">
        <f>IF(AB1116=0,0,(AD1116/AB1116)*100)</f>
        <v>0</v>
      </c>
      <c r="AG1116" s="534"/>
      <c r="AH1116" s="519">
        <v>5</v>
      </c>
      <c r="AI1116" s="520"/>
      <c r="AJ1116" s="523">
        <v>2</v>
      </c>
      <c r="AK1116" s="524"/>
      <c r="AL1116" s="527">
        <f>IF(AH1116=0,0,(AJ1116/AH1116)*100)</f>
        <v>40</v>
      </c>
      <c r="AM1116" s="528"/>
      <c r="AN1116" s="519">
        <v>3</v>
      </c>
      <c r="AO1116" s="520"/>
      <c r="AP1116" s="523">
        <v>1</v>
      </c>
      <c r="AQ1116" s="524"/>
      <c r="AR1116" s="527">
        <f>IF(AN1116=0,0,(AP1116/AN1116)*100)</f>
        <v>33.333333333333329</v>
      </c>
      <c r="AS1116" s="528"/>
      <c r="AT1116" s="541">
        <f>AB1116+AH1116+AN1116</f>
        <v>8</v>
      </c>
      <c r="AU1116" s="542"/>
      <c r="AV1116" s="545">
        <f>AD1116+AJ1116+AP1116</f>
        <v>3</v>
      </c>
      <c r="AW1116" s="546"/>
      <c r="AX1116" s="527">
        <f>IF(AT1116=0,0,(AV1116/AT1116)*100)</f>
        <v>37.5</v>
      </c>
      <c r="AY1116" s="528"/>
      <c r="AZ1116" s="519"/>
      <c r="BA1116" s="520"/>
      <c r="BB1116" s="523"/>
      <c r="BC1116" s="524"/>
      <c r="BD1116" s="527">
        <f>IF(AZ1116=0,0,(BB1116/AZ1116)*100)</f>
        <v>0</v>
      </c>
      <c r="BE1116" s="528"/>
      <c r="BF1116" s="541">
        <f>AT1116+AZ1116</f>
        <v>8</v>
      </c>
      <c r="BG1116" s="542"/>
      <c r="BH1116" s="545">
        <f>AV1116+BB1116</f>
        <v>3</v>
      </c>
      <c r="BI1116" s="546"/>
      <c r="BJ1116" s="527">
        <f>IF(BF1116=0,0,(BH1116/BF1116)*100)</f>
        <v>37.5</v>
      </c>
      <c r="BK1116" s="528"/>
      <c r="BL1116" s="549">
        <f>(AD1116*2)+(AJ1116*2)+(AP1116*3)+BB1116</f>
        <v>7</v>
      </c>
      <c r="BM1116" s="550"/>
      <c r="BN1116" s="551"/>
      <c r="BO1116" s="501" t="e">
        <f>(BL1116*BR$1082)+(N1116*BR$1083)+(X1116*BR$1084)+(R1116*BR$1085)+(V1116*BR$1086)+(Z1116*BR$1087)</f>
        <v>#REF!</v>
      </c>
      <c r="BP1116" s="501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06"/>
      <c r="C1117" s="503" t="str">
        <f>IF(ROSTER!D$42="","",ROSTER!D$42)</f>
        <v>Mackey-Williams</v>
      </c>
      <c r="D1117" s="504"/>
      <c r="E1117" s="510"/>
      <c r="F1117" s="512"/>
      <c r="G1117" s="514"/>
      <c r="H1117" s="517"/>
      <c r="I1117" s="518"/>
      <c r="J1117" s="521"/>
      <c r="K1117" s="522"/>
      <c r="L1117" s="525"/>
      <c r="M1117" s="526"/>
      <c r="N1117" s="539" t="s">
        <v>14</v>
      </c>
      <c r="O1117" s="540"/>
      <c r="P1117" s="521"/>
      <c r="Q1117" s="522"/>
      <c r="R1117" s="525"/>
      <c r="S1117" s="526"/>
      <c r="T1117" s="529"/>
      <c r="U1117" s="530"/>
      <c r="V1117" s="532"/>
      <c r="W1117" s="518"/>
      <c r="X1117" s="521"/>
      <c r="Y1117" s="518"/>
      <c r="Z1117" s="521"/>
      <c r="AA1117" s="518"/>
      <c r="AB1117" s="521"/>
      <c r="AC1117" s="522"/>
      <c r="AD1117" s="525"/>
      <c r="AE1117" s="526"/>
      <c r="AF1117" s="535"/>
      <c r="AG1117" s="536"/>
      <c r="AH1117" s="521"/>
      <c r="AI1117" s="522"/>
      <c r="AJ1117" s="525"/>
      <c r="AK1117" s="526"/>
      <c r="AL1117" s="529"/>
      <c r="AM1117" s="530"/>
      <c r="AN1117" s="521"/>
      <c r="AO1117" s="522"/>
      <c r="AP1117" s="525"/>
      <c r="AQ1117" s="526"/>
      <c r="AR1117" s="529"/>
      <c r="AS1117" s="530"/>
      <c r="AT1117" s="543"/>
      <c r="AU1117" s="544"/>
      <c r="AV1117" s="547"/>
      <c r="AW1117" s="548"/>
      <c r="AX1117" s="529"/>
      <c r="AY1117" s="530"/>
      <c r="AZ1117" s="521"/>
      <c r="BA1117" s="522"/>
      <c r="BB1117" s="525"/>
      <c r="BC1117" s="526"/>
      <c r="BD1117" s="529"/>
      <c r="BE1117" s="530"/>
      <c r="BF1117" s="543"/>
      <c r="BG1117" s="544"/>
      <c r="BH1117" s="547"/>
      <c r="BI1117" s="548"/>
      <c r="BJ1117" s="529"/>
      <c r="BK1117" s="530"/>
      <c r="BL1117" s="552"/>
      <c r="BM1117" s="553"/>
      <c r="BN1117" s="554"/>
      <c r="BO1117" s="502"/>
      <c r="BP1117" s="502"/>
      <c r="BQ1117" s="54"/>
      <c r="BR1117" s="54"/>
      <c r="BS1117" s="54"/>
    </row>
    <row r="1118" spans="1:71" ht="21.75" customHeight="1" x14ac:dyDescent="0.2">
      <c r="A1118" s="54"/>
      <c r="B1118" s="505" t="str">
        <f>IF(ROSTER!B44="","",ROSTER!B44)</f>
        <v/>
      </c>
      <c r="C1118" s="507" t="str">
        <f>IF(ROSTER!C$44="","",ROSTER!C$44)</f>
        <v>Rose</v>
      </c>
      <c r="D1118" s="508"/>
      <c r="E1118" s="509"/>
      <c r="F1118" s="511">
        <f>IF(E1118="y",1,IF(E1118="S",1,0))</f>
        <v>0</v>
      </c>
      <c r="G1118" s="513">
        <f>IF(E1118="S",1,0)</f>
        <v>0</v>
      </c>
      <c r="H1118" s="515"/>
      <c r="I1118" s="516"/>
      <c r="J1118" s="519">
        <v>2</v>
      </c>
      <c r="K1118" s="520"/>
      <c r="L1118" s="523">
        <v>2</v>
      </c>
      <c r="M1118" s="524"/>
      <c r="N1118" s="537">
        <f>L1118+J1118</f>
        <v>4</v>
      </c>
      <c r="O1118" s="538"/>
      <c r="P1118" s="519">
        <v>1</v>
      </c>
      <c r="Q1118" s="520"/>
      <c r="R1118" s="523">
        <v>1</v>
      </c>
      <c r="S1118" s="524"/>
      <c r="T1118" s="527">
        <f t="shared" ref="T1118" si="986">R1118-P1118</f>
        <v>0</v>
      </c>
      <c r="U1118" s="528"/>
      <c r="V1118" s="531">
        <v>1</v>
      </c>
      <c r="W1118" s="516"/>
      <c r="X1118" s="519"/>
      <c r="Y1118" s="516"/>
      <c r="Z1118" s="519"/>
      <c r="AA1118" s="516"/>
      <c r="AB1118" s="519"/>
      <c r="AC1118" s="520"/>
      <c r="AD1118" s="523"/>
      <c r="AE1118" s="524"/>
      <c r="AF1118" s="533">
        <f>IF(AB1118=0,0,(AD1118/AB1118)*100)</f>
        <v>0</v>
      </c>
      <c r="AG1118" s="534"/>
      <c r="AH1118" s="519">
        <v>2</v>
      </c>
      <c r="AI1118" s="520"/>
      <c r="AJ1118" s="523">
        <v>1</v>
      </c>
      <c r="AK1118" s="524"/>
      <c r="AL1118" s="527">
        <f>IF(AH1118=0,0,(AJ1118/AH1118)*100)</f>
        <v>50</v>
      </c>
      <c r="AM1118" s="528"/>
      <c r="AN1118" s="519"/>
      <c r="AO1118" s="520"/>
      <c r="AP1118" s="523"/>
      <c r="AQ1118" s="524"/>
      <c r="AR1118" s="527">
        <f>IF(AN1118=0,0,(AP1118/AN1118)*100)</f>
        <v>0</v>
      </c>
      <c r="AS1118" s="528"/>
      <c r="AT1118" s="541">
        <f>AB1118+AH1118+AN1118</f>
        <v>2</v>
      </c>
      <c r="AU1118" s="542"/>
      <c r="AV1118" s="545">
        <f>AD1118+AJ1118+AP1118</f>
        <v>1</v>
      </c>
      <c r="AW1118" s="546"/>
      <c r="AX1118" s="527">
        <f>IF(AT1118=0,0,(AV1118/AT1118)*100)</f>
        <v>50</v>
      </c>
      <c r="AY1118" s="528"/>
      <c r="AZ1118" s="519"/>
      <c r="BA1118" s="520"/>
      <c r="BB1118" s="523"/>
      <c r="BC1118" s="524"/>
      <c r="BD1118" s="527">
        <f>IF(AZ1118=0,0,(BB1118/AZ1118)*100)</f>
        <v>0</v>
      </c>
      <c r="BE1118" s="528"/>
      <c r="BF1118" s="541">
        <f>AT1118+AZ1118</f>
        <v>2</v>
      </c>
      <c r="BG1118" s="542"/>
      <c r="BH1118" s="545">
        <f>AV1118+BB1118</f>
        <v>1</v>
      </c>
      <c r="BI1118" s="546"/>
      <c r="BJ1118" s="527">
        <f>IF(BF1118=0,0,(BH1118/BF1118)*100)</f>
        <v>50</v>
      </c>
      <c r="BK1118" s="528"/>
      <c r="BL1118" s="549">
        <f>(AD1118*2)+(AJ1118*2)+(AP1118*3)+BB1118</f>
        <v>2</v>
      </c>
      <c r="BM1118" s="550"/>
      <c r="BN1118" s="551"/>
      <c r="BO1118" s="501" t="e">
        <f>(BL1118*BR$1082)+(N1118*BR$1083)+(X1118*BR$1084)+(R1118*BR$1085)+(V1118*BR$1086)+(Z1118*BR$1087)</f>
        <v>#REF!</v>
      </c>
      <c r="BP1118" s="501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06"/>
      <c r="C1119" s="503" t="str">
        <f>IF(ROSTER!D$44="","",ROSTER!D$44)</f>
        <v>Bubakar</v>
      </c>
      <c r="D1119" s="504"/>
      <c r="E1119" s="510"/>
      <c r="F1119" s="512"/>
      <c r="G1119" s="514"/>
      <c r="H1119" s="517"/>
      <c r="I1119" s="518"/>
      <c r="J1119" s="521"/>
      <c r="K1119" s="522"/>
      <c r="L1119" s="525"/>
      <c r="M1119" s="526"/>
      <c r="N1119" s="539" t="s">
        <v>14</v>
      </c>
      <c r="O1119" s="540"/>
      <c r="P1119" s="521"/>
      <c r="Q1119" s="522"/>
      <c r="R1119" s="525"/>
      <c r="S1119" s="526"/>
      <c r="T1119" s="529"/>
      <c r="U1119" s="530"/>
      <c r="V1119" s="532"/>
      <c r="W1119" s="518"/>
      <c r="X1119" s="521"/>
      <c r="Y1119" s="518"/>
      <c r="Z1119" s="521"/>
      <c r="AA1119" s="518"/>
      <c r="AB1119" s="521"/>
      <c r="AC1119" s="522"/>
      <c r="AD1119" s="525"/>
      <c r="AE1119" s="526"/>
      <c r="AF1119" s="535"/>
      <c r="AG1119" s="536"/>
      <c r="AH1119" s="521"/>
      <c r="AI1119" s="522"/>
      <c r="AJ1119" s="525"/>
      <c r="AK1119" s="526"/>
      <c r="AL1119" s="529"/>
      <c r="AM1119" s="530"/>
      <c r="AN1119" s="521"/>
      <c r="AO1119" s="522"/>
      <c r="AP1119" s="525"/>
      <c r="AQ1119" s="526"/>
      <c r="AR1119" s="529"/>
      <c r="AS1119" s="530"/>
      <c r="AT1119" s="543"/>
      <c r="AU1119" s="544"/>
      <c r="AV1119" s="547"/>
      <c r="AW1119" s="548"/>
      <c r="AX1119" s="529"/>
      <c r="AY1119" s="530"/>
      <c r="AZ1119" s="521"/>
      <c r="BA1119" s="522"/>
      <c r="BB1119" s="525"/>
      <c r="BC1119" s="526"/>
      <c r="BD1119" s="529"/>
      <c r="BE1119" s="530"/>
      <c r="BF1119" s="543"/>
      <c r="BG1119" s="544"/>
      <c r="BH1119" s="547"/>
      <c r="BI1119" s="548"/>
      <c r="BJ1119" s="529"/>
      <c r="BK1119" s="530"/>
      <c r="BL1119" s="552"/>
      <c r="BM1119" s="553"/>
      <c r="BN1119" s="554"/>
      <c r="BO1119" s="502"/>
      <c r="BP1119" s="502"/>
      <c r="BQ1119" s="54"/>
      <c r="BR1119" s="54"/>
      <c r="BS1119" s="54"/>
    </row>
    <row r="1120" spans="1:71" ht="21.75" customHeight="1" x14ac:dyDescent="0.2">
      <c r="A1120" s="54"/>
      <c r="B1120" s="505" t="str">
        <f>IF(ROSTER!B46="","",ROSTER!B46)</f>
        <v/>
      </c>
      <c r="C1120" s="507" t="str">
        <f>IF(ROSTER!C$46="","",ROSTER!C$46)</f>
        <v/>
      </c>
      <c r="D1120" s="508"/>
      <c r="E1120" s="509"/>
      <c r="F1120" s="511">
        <f>IF(E1120="y",1,IF(E1120="S",1,0))</f>
        <v>0</v>
      </c>
      <c r="G1120" s="513">
        <f>IF(E1120="S",1,0)</f>
        <v>0</v>
      </c>
      <c r="H1120" s="515"/>
      <c r="I1120" s="516"/>
      <c r="J1120" s="519"/>
      <c r="K1120" s="520"/>
      <c r="L1120" s="523"/>
      <c r="M1120" s="524"/>
      <c r="N1120" s="537">
        <f>L1120+J1120</f>
        <v>0</v>
      </c>
      <c r="O1120" s="538"/>
      <c r="P1120" s="519"/>
      <c r="Q1120" s="520"/>
      <c r="R1120" s="523"/>
      <c r="S1120" s="524"/>
      <c r="T1120" s="527">
        <f t="shared" ref="T1120" si="987">R1120-P1120</f>
        <v>0</v>
      </c>
      <c r="U1120" s="528"/>
      <c r="V1120" s="531"/>
      <c r="W1120" s="516"/>
      <c r="X1120" s="519"/>
      <c r="Y1120" s="516"/>
      <c r="Z1120" s="519"/>
      <c r="AA1120" s="516"/>
      <c r="AB1120" s="519"/>
      <c r="AC1120" s="520"/>
      <c r="AD1120" s="523"/>
      <c r="AE1120" s="524"/>
      <c r="AF1120" s="533">
        <f>IF(AB1120=0,0,(AD1120/AB1120)*100)</f>
        <v>0</v>
      </c>
      <c r="AG1120" s="534"/>
      <c r="AH1120" s="519"/>
      <c r="AI1120" s="520"/>
      <c r="AJ1120" s="523"/>
      <c r="AK1120" s="524"/>
      <c r="AL1120" s="527">
        <f>IF(AH1120=0,0,(AJ1120/AH1120)*100)</f>
        <v>0</v>
      </c>
      <c r="AM1120" s="528"/>
      <c r="AN1120" s="519"/>
      <c r="AO1120" s="520"/>
      <c r="AP1120" s="523"/>
      <c r="AQ1120" s="524"/>
      <c r="AR1120" s="527">
        <f>IF(AN1120=0,0,(AP1120/AN1120)*100)</f>
        <v>0</v>
      </c>
      <c r="AS1120" s="528"/>
      <c r="AT1120" s="541">
        <f>AB1120+AH1120+AN1120</f>
        <v>0</v>
      </c>
      <c r="AU1120" s="542"/>
      <c r="AV1120" s="545">
        <f>AD1120+AJ1120+AP1120</f>
        <v>0</v>
      </c>
      <c r="AW1120" s="546"/>
      <c r="AX1120" s="527">
        <f>IF(AT1120=0,0,(AV1120/AT1120)*100)</f>
        <v>0</v>
      </c>
      <c r="AY1120" s="528"/>
      <c r="AZ1120" s="519"/>
      <c r="BA1120" s="520"/>
      <c r="BB1120" s="523"/>
      <c r="BC1120" s="524"/>
      <c r="BD1120" s="527">
        <f>IF(AZ1120=0,0,(BB1120/AZ1120)*100)</f>
        <v>0</v>
      </c>
      <c r="BE1120" s="528"/>
      <c r="BF1120" s="541">
        <f>AT1120+AZ1120</f>
        <v>0</v>
      </c>
      <c r="BG1120" s="542"/>
      <c r="BH1120" s="545">
        <f>AV1120+BB1120</f>
        <v>0</v>
      </c>
      <c r="BI1120" s="546"/>
      <c r="BJ1120" s="527">
        <f>IF(BF1120=0,0,(BH1120/BF1120)*100)</f>
        <v>0</v>
      </c>
      <c r="BK1120" s="528"/>
      <c r="BL1120" s="549">
        <f>(AD1120*2)+(AJ1120*2)+(AP1120*3)+BB1120</f>
        <v>0</v>
      </c>
      <c r="BM1120" s="550"/>
      <c r="BN1120" s="551"/>
      <c r="BO1120" s="499" t="e">
        <f>(BL1120*BR$74)+(N1120*BR$75)+(X1120*BR$76)+(R1120*BR$77)+(V1120*BR$78)+(Z1120*BR$79)</f>
        <v>#REF!</v>
      </c>
      <c r="BP1120" s="501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06"/>
      <c r="C1121" s="503" t="str">
        <f>IF(ROSTER!D$46="","",ROSTER!D$46)</f>
        <v/>
      </c>
      <c r="D1121" s="504"/>
      <c r="E1121" s="510"/>
      <c r="F1121" s="512"/>
      <c r="G1121" s="514"/>
      <c r="H1121" s="517"/>
      <c r="I1121" s="518"/>
      <c r="J1121" s="521"/>
      <c r="K1121" s="522"/>
      <c r="L1121" s="525"/>
      <c r="M1121" s="526"/>
      <c r="N1121" s="539" t="s">
        <v>14</v>
      </c>
      <c r="O1121" s="540"/>
      <c r="P1121" s="521"/>
      <c r="Q1121" s="522"/>
      <c r="R1121" s="525"/>
      <c r="S1121" s="526"/>
      <c r="T1121" s="529"/>
      <c r="U1121" s="530"/>
      <c r="V1121" s="532"/>
      <c r="W1121" s="518"/>
      <c r="X1121" s="521"/>
      <c r="Y1121" s="518"/>
      <c r="Z1121" s="521"/>
      <c r="AA1121" s="518"/>
      <c r="AB1121" s="521"/>
      <c r="AC1121" s="522"/>
      <c r="AD1121" s="525"/>
      <c r="AE1121" s="526"/>
      <c r="AF1121" s="535"/>
      <c r="AG1121" s="536"/>
      <c r="AH1121" s="521"/>
      <c r="AI1121" s="522"/>
      <c r="AJ1121" s="525"/>
      <c r="AK1121" s="526"/>
      <c r="AL1121" s="529"/>
      <c r="AM1121" s="530"/>
      <c r="AN1121" s="521"/>
      <c r="AO1121" s="522"/>
      <c r="AP1121" s="525"/>
      <c r="AQ1121" s="526"/>
      <c r="AR1121" s="529"/>
      <c r="AS1121" s="530"/>
      <c r="AT1121" s="543"/>
      <c r="AU1121" s="544"/>
      <c r="AV1121" s="547"/>
      <c r="AW1121" s="548"/>
      <c r="AX1121" s="529"/>
      <c r="AY1121" s="530"/>
      <c r="AZ1121" s="521"/>
      <c r="BA1121" s="522"/>
      <c r="BB1121" s="525"/>
      <c r="BC1121" s="526"/>
      <c r="BD1121" s="529"/>
      <c r="BE1121" s="530"/>
      <c r="BF1121" s="543"/>
      <c r="BG1121" s="544"/>
      <c r="BH1121" s="547"/>
      <c r="BI1121" s="548"/>
      <c r="BJ1121" s="529"/>
      <c r="BK1121" s="530"/>
      <c r="BL1121" s="552"/>
      <c r="BM1121" s="553"/>
      <c r="BN1121" s="554"/>
      <c r="BO1121" s="500"/>
      <c r="BP1121" s="502"/>
      <c r="BQ1121" s="54"/>
      <c r="BR1121" s="54"/>
      <c r="BS1121" s="54"/>
    </row>
    <row r="1122" spans="1:71" ht="21.75" customHeight="1" x14ac:dyDescent="0.2">
      <c r="A1122" s="54"/>
      <c r="B1122" s="505" t="str">
        <f>IF(ROSTER!B48="","",ROSTER!B48)</f>
        <v/>
      </c>
      <c r="C1122" s="507" t="str">
        <f>IF(ROSTER!C$48="","",ROSTER!C$48)</f>
        <v/>
      </c>
      <c r="D1122" s="508"/>
      <c r="E1122" s="509"/>
      <c r="F1122" s="511">
        <f t="shared" ref="F1122" si="988">IF(E1122="y",1,IF(E1122="S",1,0))</f>
        <v>0</v>
      </c>
      <c r="G1122" s="513">
        <f t="shared" ref="G1122" si="989">IF(E1122="S",1,0)</f>
        <v>0</v>
      </c>
      <c r="H1122" s="515"/>
      <c r="I1122" s="516"/>
      <c r="J1122" s="519"/>
      <c r="K1122" s="520"/>
      <c r="L1122" s="523"/>
      <c r="M1122" s="524"/>
      <c r="N1122" s="537">
        <f t="shared" ref="N1122" si="990">L1122+J1122</f>
        <v>0</v>
      </c>
      <c r="O1122" s="538"/>
      <c r="P1122" s="519"/>
      <c r="Q1122" s="520"/>
      <c r="R1122" s="523"/>
      <c r="S1122" s="524"/>
      <c r="T1122" s="527">
        <f t="shared" ref="T1122" si="991">R1122-P1122</f>
        <v>0</v>
      </c>
      <c r="U1122" s="528"/>
      <c r="V1122" s="531"/>
      <c r="W1122" s="516"/>
      <c r="X1122" s="519"/>
      <c r="Y1122" s="516"/>
      <c r="Z1122" s="519"/>
      <c r="AA1122" s="516"/>
      <c r="AB1122" s="519"/>
      <c r="AC1122" s="520"/>
      <c r="AD1122" s="523"/>
      <c r="AE1122" s="524"/>
      <c r="AF1122" s="533"/>
      <c r="AG1122" s="534"/>
      <c r="AH1122" s="519"/>
      <c r="AI1122" s="520"/>
      <c r="AJ1122" s="523"/>
      <c r="AK1122" s="524"/>
      <c r="AL1122" s="527">
        <f t="shared" ref="AL1122" si="992">IF(AH1122=0,0,(AJ1122/AH1122)*100)</f>
        <v>0</v>
      </c>
      <c r="AM1122" s="528"/>
      <c r="AN1122" s="519"/>
      <c r="AO1122" s="520"/>
      <c r="AP1122" s="523"/>
      <c r="AQ1122" s="524"/>
      <c r="AR1122" s="527">
        <f t="shared" ref="AR1122" si="993">IF(AN1122=0,0,(AP1122/AN1122)*100)</f>
        <v>0</v>
      </c>
      <c r="AS1122" s="528"/>
      <c r="AT1122" s="541">
        <f t="shared" ref="AT1122" si="994">AB1122+AH1122+AN1122</f>
        <v>0</v>
      </c>
      <c r="AU1122" s="542"/>
      <c r="AV1122" s="545">
        <f t="shared" ref="AV1122" si="995">AD1122+AJ1122+AP1122</f>
        <v>0</v>
      </c>
      <c r="AW1122" s="546"/>
      <c r="AX1122" s="527">
        <f t="shared" ref="AX1122" si="996">IF(AT1122=0,0,(AV1122/AT1122)*100)</f>
        <v>0</v>
      </c>
      <c r="AY1122" s="528"/>
      <c r="AZ1122" s="519"/>
      <c r="BA1122" s="520"/>
      <c r="BB1122" s="523"/>
      <c r="BC1122" s="524"/>
      <c r="BD1122" s="527">
        <f t="shared" ref="BD1122" si="997">IF(AZ1122=0,0,(BB1122/AZ1122)*100)</f>
        <v>0</v>
      </c>
      <c r="BE1122" s="528"/>
      <c r="BF1122" s="541">
        <f t="shared" ref="BF1122" si="998">AT1122+AZ1122</f>
        <v>0</v>
      </c>
      <c r="BG1122" s="542"/>
      <c r="BH1122" s="545">
        <f t="shared" ref="BH1122" si="999">AV1122+BB1122</f>
        <v>0</v>
      </c>
      <c r="BI1122" s="546"/>
      <c r="BJ1122" s="527">
        <f t="shared" ref="BJ1122" si="1000">IF(BF1122=0,0,(BH1122/BF1122)*100)</f>
        <v>0</v>
      </c>
      <c r="BK1122" s="528"/>
      <c r="BL1122" s="549">
        <f t="shared" ref="BL1122" si="1001">(AD1122*2)+(AJ1122*2)+(AP1122*3)+BB1122</f>
        <v>0</v>
      </c>
      <c r="BM1122" s="550"/>
      <c r="BN1122" s="551"/>
      <c r="BO1122" s="499" t="e">
        <f>(BL1122*BR$74)+(N1122*BR$75)+(X1122*BR$76)+(R1122*BR$77)+(V1122*BR$78)+(Z1122*BR$79)</f>
        <v>#REF!</v>
      </c>
      <c r="BP1122" s="501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06"/>
      <c r="C1123" s="503" t="str">
        <f>IF(ROSTER!D$48="","",ROSTER!D$48)</f>
        <v/>
      </c>
      <c r="D1123" s="504"/>
      <c r="E1123" s="510"/>
      <c r="F1123" s="512"/>
      <c r="G1123" s="514"/>
      <c r="H1123" s="517"/>
      <c r="I1123" s="518"/>
      <c r="J1123" s="521"/>
      <c r="K1123" s="522"/>
      <c r="L1123" s="525"/>
      <c r="M1123" s="526"/>
      <c r="N1123" s="539" t="s">
        <v>14</v>
      </c>
      <c r="O1123" s="540"/>
      <c r="P1123" s="521"/>
      <c r="Q1123" s="522"/>
      <c r="R1123" s="525"/>
      <c r="S1123" s="526"/>
      <c r="T1123" s="529"/>
      <c r="U1123" s="530"/>
      <c r="V1123" s="532"/>
      <c r="W1123" s="518"/>
      <c r="X1123" s="521"/>
      <c r="Y1123" s="518"/>
      <c r="Z1123" s="521"/>
      <c r="AA1123" s="518"/>
      <c r="AB1123" s="521"/>
      <c r="AC1123" s="522"/>
      <c r="AD1123" s="525"/>
      <c r="AE1123" s="526"/>
      <c r="AF1123" s="535"/>
      <c r="AG1123" s="536"/>
      <c r="AH1123" s="521"/>
      <c r="AI1123" s="522"/>
      <c r="AJ1123" s="525"/>
      <c r="AK1123" s="526"/>
      <c r="AL1123" s="529"/>
      <c r="AM1123" s="530"/>
      <c r="AN1123" s="521"/>
      <c r="AO1123" s="522"/>
      <c r="AP1123" s="525"/>
      <c r="AQ1123" s="526"/>
      <c r="AR1123" s="529"/>
      <c r="AS1123" s="530"/>
      <c r="AT1123" s="543"/>
      <c r="AU1123" s="544"/>
      <c r="AV1123" s="547"/>
      <c r="AW1123" s="548"/>
      <c r="AX1123" s="529"/>
      <c r="AY1123" s="530"/>
      <c r="AZ1123" s="521"/>
      <c r="BA1123" s="522"/>
      <c r="BB1123" s="525"/>
      <c r="BC1123" s="526"/>
      <c r="BD1123" s="529"/>
      <c r="BE1123" s="530"/>
      <c r="BF1123" s="543"/>
      <c r="BG1123" s="544"/>
      <c r="BH1123" s="547"/>
      <c r="BI1123" s="548"/>
      <c r="BJ1123" s="529"/>
      <c r="BK1123" s="530"/>
      <c r="BL1123" s="552"/>
      <c r="BM1123" s="553"/>
      <c r="BN1123" s="554"/>
      <c r="BO1123" s="500"/>
      <c r="BP1123" s="502"/>
      <c r="BQ1123" s="54"/>
      <c r="BR1123" s="54"/>
      <c r="BS1123" s="54"/>
    </row>
    <row r="1124" spans="1:71" ht="21.75" customHeight="1" x14ac:dyDescent="0.2">
      <c r="A1124" s="54"/>
      <c r="B1124" s="505" t="str">
        <f>IF(ROSTER!B50="","",ROSTER!B50)</f>
        <v/>
      </c>
      <c r="C1124" s="507" t="str">
        <f>IF(ROSTER!C$50="","",ROSTER!C$50)</f>
        <v/>
      </c>
      <c r="D1124" s="508"/>
      <c r="E1124" s="509"/>
      <c r="F1124" s="511">
        <f t="shared" ref="F1124" si="1002">IF(E1124="y",1,IF(E1124="S",1,0))</f>
        <v>0</v>
      </c>
      <c r="G1124" s="513">
        <f t="shared" ref="G1124" si="1003">IF(E1124="S",1,0)</f>
        <v>0</v>
      </c>
      <c r="H1124" s="515"/>
      <c r="I1124" s="516"/>
      <c r="J1124" s="519"/>
      <c r="K1124" s="520"/>
      <c r="L1124" s="523"/>
      <c r="M1124" s="524"/>
      <c r="N1124" s="537">
        <f t="shared" ref="N1124" si="1004">L1124+J1124</f>
        <v>0</v>
      </c>
      <c r="O1124" s="538"/>
      <c r="P1124" s="519"/>
      <c r="Q1124" s="520"/>
      <c r="R1124" s="523"/>
      <c r="S1124" s="524"/>
      <c r="T1124" s="527">
        <f t="shared" ref="T1124" si="1005">R1124-P1124</f>
        <v>0</v>
      </c>
      <c r="U1124" s="528"/>
      <c r="V1124" s="531"/>
      <c r="W1124" s="516"/>
      <c r="X1124" s="519"/>
      <c r="Y1124" s="516"/>
      <c r="Z1124" s="519"/>
      <c r="AA1124" s="516"/>
      <c r="AB1124" s="519"/>
      <c r="AC1124" s="520"/>
      <c r="AD1124" s="523"/>
      <c r="AE1124" s="524"/>
      <c r="AF1124" s="533"/>
      <c r="AG1124" s="534"/>
      <c r="AH1124" s="519"/>
      <c r="AI1124" s="520"/>
      <c r="AJ1124" s="523"/>
      <c r="AK1124" s="524"/>
      <c r="AL1124" s="527">
        <f t="shared" ref="AL1124" si="1006">IF(AH1124=0,0,(AJ1124/AH1124)*100)</f>
        <v>0</v>
      </c>
      <c r="AM1124" s="528"/>
      <c r="AN1124" s="519"/>
      <c r="AO1124" s="520"/>
      <c r="AP1124" s="523"/>
      <c r="AQ1124" s="524"/>
      <c r="AR1124" s="527">
        <f t="shared" ref="AR1124" si="1007">IF(AN1124=0,0,(AP1124/AN1124)*100)</f>
        <v>0</v>
      </c>
      <c r="AS1124" s="528"/>
      <c r="AT1124" s="541">
        <f t="shared" ref="AT1124" si="1008">AB1124+AH1124+AN1124</f>
        <v>0</v>
      </c>
      <c r="AU1124" s="542"/>
      <c r="AV1124" s="545">
        <f t="shared" ref="AV1124" si="1009">AD1124+AJ1124+AP1124</f>
        <v>0</v>
      </c>
      <c r="AW1124" s="546"/>
      <c r="AX1124" s="527">
        <f t="shared" ref="AX1124" si="1010">IF(AT1124=0,0,(AV1124/AT1124)*100)</f>
        <v>0</v>
      </c>
      <c r="AY1124" s="528"/>
      <c r="AZ1124" s="519"/>
      <c r="BA1124" s="520"/>
      <c r="BB1124" s="523"/>
      <c r="BC1124" s="524"/>
      <c r="BD1124" s="527">
        <f t="shared" ref="BD1124" si="1011">IF(AZ1124=0,0,(BB1124/AZ1124)*100)</f>
        <v>0</v>
      </c>
      <c r="BE1124" s="528"/>
      <c r="BF1124" s="541">
        <f t="shared" ref="BF1124" si="1012">AT1124+AZ1124</f>
        <v>0</v>
      </c>
      <c r="BG1124" s="542"/>
      <c r="BH1124" s="545">
        <f t="shared" ref="BH1124" si="1013">AV1124+BB1124</f>
        <v>0</v>
      </c>
      <c r="BI1124" s="546"/>
      <c r="BJ1124" s="527">
        <f t="shared" ref="BJ1124" si="1014">IF(BF1124=0,0,(BH1124/BF1124)*100)</f>
        <v>0</v>
      </c>
      <c r="BK1124" s="528"/>
      <c r="BL1124" s="549">
        <f t="shared" ref="BL1124" si="1015">(AD1124*2)+(AJ1124*2)+(AP1124*3)+BB1124</f>
        <v>0</v>
      </c>
      <c r="BM1124" s="550"/>
      <c r="BN1124" s="551"/>
      <c r="BO1124" s="499" t="e">
        <f>(BL1124*BR$74)+(N1124*BR$75)+(X1124*BR$76)+(R1124*BR$77)+(V1124*BR$78)+(Z1124*BR$79)</f>
        <v>#REF!</v>
      </c>
      <c r="BP1124" s="501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06"/>
      <c r="C1125" s="503" t="str">
        <f>IF(ROSTER!D$50="","",ROSTER!D$50)</f>
        <v/>
      </c>
      <c r="D1125" s="504"/>
      <c r="E1125" s="510"/>
      <c r="F1125" s="512"/>
      <c r="G1125" s="514"/>
      <c r="H1125" s="517"/>
      <c r="I1125" s="518"/>
      <c r="J1125" s="521"/>
      <c r="K1125" s="522"/>
      <c r="L1125" s="525"/>
      <c r="M1125" s="526"/>
      <c r="N1125" s="539" t="s">
        <v>14</v>
      </c>
      <c r="O1125" s="540"/>
      <c r="P1125" s="521"/>
      <c r="Q1125" s="522"/>
      <c r="R1125" s="525"/>
      <c r="S1125" s="526"/>
      <c r="T1125" s="529"/>
      <c r="U1125" s="530"/>
      <c r="V1125" s="532"/>
      <c r="W1125" s="518"/>
      <c r="X1125" s="521"/>
      <c r="Y1125" s="518"/>
      <c r="Z1125" s="521"/>
      <c r="AA1125" s="518"/>
      <c r="AB1125" s="521"/>
      <c r="AC1125" s="522"/>
      <c r="AD1125" s="525"/>
      <c r="AE1125" s="526"/>
      <c r="AF1125" s="535"/>
      <c r="AG1125" s="536"/>
      <c r="AH1125" s="521"/>
      <c r="AI1125" s="522"/>
      <c r="AJ1125" s="525"/>
      <c r="AK1125" s="526"/>
      <c r="AL1125" s="529"/>
      <c r="AM1125" s="530"/>
      <c r="AN1125" s="521"/>
      <c r="AO1125" s="522"/>
      <c r="AP1125" s="525"/>
      <c r="AQ1125" s="526"/>
      <c r="AR1125" s="529"/>
      <c r="AS1125" s="530"/>
      <c r="AT1125" s="543"/>
      <c r="AU1125" s="544"/>
      <c r="AV1125" s="547"/>
      <c r="AW1125" s="548"/>
      <c r="AX1125" s="529"/>
      <c r="AY1125" s="530"/>
      <c r="AZ1125" s="521"/>
      <c r="BA1125" s="522"/>
      <c r="BB1125" s="525"/>
      <c r="BC1125" s="526"/>
      <c r="BD1125" s="529"/>
      <c r="BE1125" s="530"/>
      <c r="BF1125" s="543"/>
      <c r="BG1125" s="544"/>
      <c r="BH1125" s="547"/>
      <c r="BI1125" s="548"/>
      <c r="BJ1125" s="529"/>
      <c r="BK1125" s="530"/>
      <c r="BL1125" s="552"/>
      <c r="BM1125" s="553"/>
      <c r="BN1125" s="554"/>
      <c r="BO1125" s="500"/>
      <c r="BP1125" s="502"/>
      <c r="BQ1125" s="54"/>
      <c r="BR1125" s="54"/>
      <c r="BS1125" s="54"/>
    </row>
    <row r="1126" spans="1:71" s="335" customFormat="1" ht="33.5" customHeight="1" x14ac:dyDescent="0.35">
      <c r="A1126" s="333"/>
      <c r="B1126" s="631"/>
      <c r="C1126" s="627"/>
      <c r="D1126" s="627" t="s">
        <v>10</v>
      </c>
      <c r="E1126" s="628"/>
      <c r="F1126" s="334"/>
      <c r="G1126" s="334"/>
      <c r="H1126" s="597">
        <f>SUM(H1082:I1125)</f>
        <v>0</v>
      </c>
      <c r="I1126" s="598"/>
      <c r="J1126" s="597">
        <f>SUM(J1082:K1125)</f>
        <v>26</v>
      </c>
      <c r="K1126" s="598"/>
      <c r="L1126" s="593">
        <f>SUM(L1082:M1125)</f>
        <v>14</v>
      </c>
      <c r="M1126" s="594"/>
      <c r="N1126" s="589">
        <f>L1126+J1126</f>
        <v>40</v>
      </c>
      <c r="O1126" s="590"/>
      <c r="P1126" s="593">
        <f>SUM(P1082:Q1125)</f>
        <v>12</v>
      </c>
      <c r="Q1126" s="598"/>
      <c r="R1126" s="593">
        <f t="shared" ref="R1126" si="1016">SUM(R1082:S1125)</f>
        <v>11</v>
      </c>
      <c r="S1126" s="594"/>
      <c r="T1126" s="593">
        <f t="shared" ref="T1126" si="1017">SUM(T1082:U1125)</f>
        <v>-1</v>
      </c>
      <c r="U1126" s="590"/>
      <c r="V1126" s="594">
        <f t="shared" ref="V1126" si="1018">SUM(V1082:W1125)</f>
        <v>3</v>
      </c>
      <c r="W1126" s="594"/>
      <c r="X1126" s="597">
        <f t="shared" ref="X1126" si="1019">SUM(X1082:Y1125)</f>
        <v>11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57</v>
      </c>
      <c r="AI1126" s="598"/>
      <c r="AJ1126" s="593">
        <f t="shared" ref="AJ1126" si="1025">SUM(AJ1082:AK1125)</f>
        <v>28</v>
      </c>
      <c r="AK1126" s="594"/>
      <c r="AL1126" s="589">
        <f>IF(AH1126=0,0,(AJ1126/AH1126)*100)</f>
        <v>49.122807017543856</v>
      </c>
      <c r="AM1126" s="590"/>
      <c r="AN1126" s="593">
        <f>SUM(AN1082:AO1125)</f>
        <v>23</v>
      </c>
      <c r="AO1126" s="598"/>
      <c r="AP1126" s="593">
        <f>SUM(AP1082:AQ1125)</f>
        <v>6</v>
      </c>
      <c r="AQ1126" s="594"/>
      <c r="AR1126" s="589">
        <f>IF(AN1126=0,0,(AP1126/AN1126)*100)</f>
        <v>26.086956521739129</v>
      </c>
      <c r="AS1126" s="590"/>
      <c r="AT1126" s="597">
        <f>AB1126+AH1126+AN1126</f>
        <v>80</v>
      </c>
      <c r="AU1126" s="598"/>
      <c r="AV1126" s="593">
        <f>AD1126+AJ1126+AP1126</f>
        <v>34</v>
      </c>
      <c r="AW1126" s="601"/>
      <c r="AX1126" s="589">
        <f>IF(AT1126=0,0,(AV1126/AT1126)*100)</f>
        <v>42.5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80</v>
      </c>
      <c r="BG1126" s="598"/>
      <c r="BH1126" s="593">
        <f>AV1126+BB1126</f>
        <v>34</v>
      </c>
      <c r="BI1126" s="601"/>
      <c r="BJ1126" s="589">
        <f>IF(BF1126=0,0,(BH1126/BF1126)*100)</f>
        <v>42.5</v>
      </c>
      <c r="BK1126" s="649"/>
      <c r="BL1126" s="643">
        <f>SUM(BL1082:BN1125)</f>
        <v>74</v>
      </c>
      <c r="BM1126" s="644"/>
      <c r="BN1126" s="645"/>
      <c r="BO1126" s="499" t="e">
        <f>(BL1126*BR$74)+(N1126*BR$75)+(X1126*BR$76)+(R1126*BR$77)+(V1126*BR$78)+(Z1126*BR$79)</f>
        <v>#REF!</v>
      </c>
      <c r="BP1126" s="501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32"/>
      <c r="C1127" s="629"/>
      <c r="D1127" s="629"/>
      <c r="E1127" s="630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50"/>
      <c r="BL1127" s="646"/>
      <c r="BM1127" s="647"/>
      <c r="BN1127" s="648"/>
      <c r="BO1127" s="500"/>
      <c r="BP1127" s="502"/>
      <c r="BQ1127" s="333"/>
      <c r="BR1127" s="333"/>
      <c r="BS1127" s="333"/>
    </row>
    <row r="1128" spans="1:71" s="341" customFormat="1" ht="48.25" customHeight="1" thickBot="1" x14ac:dyDescent="0.4">
      <c r="A1128" s="337"/>
      <c r="B1128" s="637"/>
      <c r="C1128" s="587"/>
      <c r="D1128" s="587" t="s">
        <v>13</v>
      </c>
      <c r="E1128" s="588"/>
      <c r="F1128" s="338"/>
      <c r="G1128" s="334"/>
      <c r="H1128" s="585"/>
      <c r="I1128" s="586"/>
      <c r="J1128" s="625"/>
      <c r="K1128" s="626"/>
      <c r="L1128" s="623"/>
      <c r="M1128" s="624"/>
      <c r="N1128" s="633">
        <f>J1128+L1128</f>
        <v>0</v>
      </c>
      <c r="O1128" s="634"/>
      <c r="P1128" s="625"/>
      <c r="Q1128" s="626"/>
      <c r="R1128" s="623"/>
      <c r="S1128" s="626"/>
      <c r="T1128" s="589">
        <f>R1128-P1128</f>
        <v>0</v>
      </c>
      <c r="U1128" s="590"/>
      <c r="V1128" s="625"/>
      <c r="W1128" s="638"/>
      <c r="X1128" s="639"/>
      <c r="Y1128" s="640"/>
      <c r="Z1128" s="625"/>
      <c r="AA1128" s="638"/>
      <c r="AB1128" s="625"/>
      <c r="AC1128" s="626"/>
      <c r="AD1128" s="623"/>
      <c r="AE1128" s="624"/>
      <c r="AF1128" s="635">
        <f>IF(AB1128=0,0,(AD1128/AB1128)*100)</f>
        <v>0</v>
      </c>
      <c r="AG1128" s="636"/>
      <c r="AH1128" s="625"/>
      <c r="AI1128" s="626"/>
      <c r="AJ1128" s="623"/>
      <c r="AK1128" s="624"/>
      <c r="AL1128" s="589">
        <f>IF(AH1128=0,0,(AJ1128/AH1128)*100)</f>
        <v>0</v>
      </c>
      <c r="AM1128" s="590"/>
      <c r="AN1128" s="625"/>
      <c r="AO1128" s="626"/>
      <c r="AP1128" s="623"/>
      <c r="AQ1128" s="624"/>
      <c r="AR1128" s="589">
        <f>IF(AN1128=0,0,(AP1128/AN1128)*100)</f>
        <v>0</v>
      </c>
      <c r="AS1128" s="590"/>
      <c r="AT1128" s="609">
        <f>AB1128+AH1128+AN1128</f>
        <v>0</v>
      </c>
      <c r="AU1128" s="610"/>
      <c r="AV1128" s="607">
        <f>AD1128+AJ1128+AP1128</f>
        <v>0</v>
      </c>
      <c r="AW1128" s="608"/>
      <c r="AX1128" s="589">
        <f>IF(AT1128=0,0,(AV1128/AT1128)*100)</f>
        <v>0</v>
      </c>
      <c r="AY1128" s="590"/>
      <c r="AZ1128" s="625"/>
      <c r="BA1128" s="626"/>
      <c r="BB1128" s="623"/>
      <c r="BC1128" s="624"/>
      <c r="BD1128" s="589">
        <f>IF(AZ1128=0,0,(BB1128/AZ1128)*100)</f>
        <v>0</v>
      </c>
      <c r="BE1128" s="590"/>
      <c r="BF1128" s="609">
        <f>AT1128+AZ1128</f>
        <v>0</v>
      </c>
      <c r="BG1128" s="610"/>
      <c r="BH1128" s="607">
        <f>AV1128+BB1128</f>
        <v>0</v>
      </c>
      <c r="BI1128" s="608"/>
      <c r="BJ1128" s="589">
        <f>IF(BF1128=0,0,(BH1128/BF1128)*100)</f>
        <v>0</v>
      </c>
      <c r="BK1128" s="590"/>
      <c r="BL1128" s="604"/>
      <c r="BM1128" s="605"/>
      <c r="BN1128" s="606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9" t="s">
        <v>95</v>
      </c>
      <c r="E1129" s="620"/>
      <c r="F1129" s="344"/>
      <c r="G1129" s="344"/>
      <c r="H1129" s="343"/>
      <c r="I1129" s="343"/>
      <c r="J1129" s="616">
        <f>IF((J1126+L1128)=0,0,J1126/(J1126+L1128)*100)</f>
        <v>100</v>
      </c>
      <c r="K1129" s="618"/>
      <c r="L1129" s="616">
        <f>IF((L1126+J1128)=0,0,L1126/(L1126+J1128)*100)</f>
        <v>100</v>
      </c>
      <c r="M1129" s="618"/>
      <c r="N1129" s="616">
        <f>IF((N1126+N1128)=0,0,N1126/(N1126+N1128)*100)</f>
        <v>100</v>
      </c>
      <c r="O1129" s="617"/>
      <c r="P1129" s="611"/>
      <c r="Q1129" s="583"/>
      <c r="R1129" s="583"/>
      <c r="S1129" s="583"/>
      <c r="T1129" s="612"/>
      <c r="U1129" s="612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14" t="s">
        <v>62</v>
      </c>
      <c r="C1131" s="615"/>
      <c r="D1131" s="613" t="s">
        <v>54</v>
      </c>
      <c r="E1131" s="613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21" t="s">
        <v>117</v>
      </c>
      <c r="BC1131" s="622"/>
      <c r="BD1131" s="622"/>
      <c r="BE1131" s="642"/>
      <c r="BF1131" s="574">
        <f>BL1126</f>
        <v>74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21" t="s">
        <v>47</v>
      </c>
      <c r="C1133" s="622"/>
      <c r="D1133" s="613" t="s">
        <v>55</v>
      </c>
      <c r="E1133" s="613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21" t="s">
        <v>118</v>
      </c>
      <c r="BC1133" s="622"/>
      <c r="BD1133" s="622"/>
      <c r="BE1133" s="642"/>
      <c r="BF1133" s="574">
        <f>BF1131-AU1131</f>
        <v>74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41" t="s">
        <v>11</v>
      </c>
      <c r="AF1138" s="641"/>
      <c r="AG1138" s="641"/>
      <c r="AH1138" s="641"/>
      <c r="AI1138" s="641"/>
      <c r="AJ1138" s="641"/>
      <c r="AK1138" s="641"/>
      <c r="AL1138" s="641"/>
      <c r="AM1138" s="641"/>
      <c r="AN1138" s="651"/>
      <c r="AO1138" s="651"/>
      <c r="AP1138" s="651"/>
      <c r="AQ1138" s="651"/>
      <c r="AR1138" s="651"/>
      <c r="AS1138" s="651"/>
      <c r="AT1138" s="651"/>
      <c r="AU1138" s="651"/>
      <c r="AV1138" s="651"/>
      <c r="AW1138" s="651"/>
      <c r="AX1138" s="651"/>
      <c r="AY1138" s="651"/>
      <c r="AZ1138" s="651"/>
      <c r="BA1138" s="651"/>
      <c r="BB1138" s="651"/>
      <c r="BC1138" s="651"/>
      <c r="BD1138" s="651"/>
      <c r="BE1138" s="651"/>
      <c r="BF1138" s="651"/>
      <c r="BG1138" s="651"/>
      <c r="BH1138" s="651"/>
      <c r="BI1138" s="651"/>
      <c r="BJ1138" s="651"/>
      <c r="BK1138" s="651"/>
      <c r="BL1138" s="651"/>
      <c r="BM1138" s="651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51"/>
      <c r="F1140" s="651"/>
      <c r="G1140" s="651"/>
      <c r="H1140" s="651"/>
      <c r="I1140" s="651"/>
      <c r="J1140" s="651"/>
      <c r="K1140" s="651"/>
      <c r="L1140" s="651"/>
      <c r="M1140" s="651"/>
      <c r="N1140" s="651"/>
      <c r="O1140" s="651"/>
      <c r="P1140" s="651"/>
      <c r="Q1140" s="651"/>
      <c r="R1140" s="651"/>
      <c r="S1140" s="651"/>
      <c r="T1140" s="651"/>
      <c r="U1140" s="651"/>
      <c r="V1140" s="651"/>
      <c r="W1140" s="651"/>
      <c r="X1140" s="651"/>
      <c r="Y1140" s="651"/>
      <c r="Z1140" s="651"/>
      <c r="AA1140" s="651"/>
      <c r="AB1140" s="651"/>
      <c r="AC1140" s="651"/>
      <c r="AD1140" s="198"/>
      <c r="AE1140" s="239" t="s">
        <v>19</v>
      </c>
      <c r="AF1140" s="239"/>
      <c r="AG1140" s="239"/>
      <c r="AH1140" s="641" t="s">
        <v>19</v>
      </c>
      <c r="AI1140" s="641"/>
      <c r="AJ1140" s="641"/>
      <c r="AK1140" s="641"/>
      <c r="AL1140" s="641"/>
      <c r="AM1140" s="641"/>
      <c r="AN1140" s="651"/>
      <c r="AO1140" s="651"/>
      <c r="AP1140" s="651"/>
      <c r="AQ1140" s="651"/>
      <c r="AR1140" s="651"/>
      <c r="AS1140" s="651"/>
      <c r="AT1140" s="651"/>
      <c r="AU1140" s="651"/>
      <c r="AV1140" s="651"/>
      <c r="AW1140" s="651"/>
      <c r="AX1140" s="651"/>
      <c r="AY1140" s="651"/>
      <c r="AZ1140" s="651"/>
      <c r="BA1140" s="641" t="s">
        <v>12</v>
      </c>
      <c r="BB1140" s="641"/>
      <c r="BC1140" s="641"/>
      <c r="BD1140" s="652">
        <v>44487</v>
      </c>
      <c r="BE1140" s="652"/>
      <c r="BF1140" s="652"/>
      <c r="BG1140" s="652"/>
      <c r="BH1140" s="652"/>
      <c r="BI1140" s="652"/>
      <c r="BJ1140" s="652"/>
      <c r="BK1140" s="652"/>
      <c r="BL1140" s="652"/>
      <c r="BM1140" s="652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53" t="s">
        <v>119</v>
      </c>
      <c r="BM1143" s="654"/>
      <c r="BN1143" s="655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56"/>
      <c r="BM1144" s="657"/>
      <c r="BN1144" s="658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07" t="str">
        <f>IF(ROSTER!C$8="","",ROSTER!C$8)</f>
        <v>Shaylee</v>
      </c>
      <c r="D1145" s="508"/>
      <c r="E1145" s="509"/>
      <c r="F1145" s="511">
        <f>IF(E1145="y",1,IF(E1145="S",1,0))</f>
        <v>0</v>
      </c>
      <c r="G1145" s="513">
        <f>IF(E1145="S",1,0)</f>
        <v>0</v>
      </c>
      <c r="H1145" s="515"/>
      <c r="I1145" s="516"/>
      <c r="J1145" s="519"/>
      <c r="K1145" s="520"/>
      <c r="L1145" s="523"/>
      <c r="M1145" s="524"/>
      <c r="N1145" s="537">
        <f>L1145+J1145</f>
        <v>0</v>
      </c>
      <c r="O1145" s="538"/>
      <c r="P1145" s="519"/>
      <c r="Q1145" s="520"/>
      <c r="R1145" s="523"/>
      <c r="S1145" s="524"/>
      <c r="T1145" s="527">
        <f>R1145-P1145</f>
        <v>0</v>
      </c>
      <c r="U1145" s="528"/>
      <c r="V1145" s="531"/>
      <c r="W1145" s="516"/>
      <c r="X1145" s="519"/>
      <c r="Y1145" s="516"/>
      <c r="Z1145" s="519"/>
      <c r="AA1145" s="516"/>
      <c r="AB1145" s="519"/>
      <c r="AC1145" s="520"/>
      <c r="AD1145" s="523"/>
      <c r="AE1145" s="524"/>
      <c r="AF1145" s="533">
        <f>IF(AB1145=0,0,(AD1145/AB1145)*100)</f>
        <v>0</v>
      </c>
      <c r="AG1145" s="534"/>
      <c r="AH1145" s="519"/>
      <c r="AI1145" s="520"/>
      <c r="AJ1145" s="523"/>
      <c r="AK1145" s="524"/>
      <c r="AL1145" s="527">
        <f>IF(AH1145=0,0,(AJ1145/AH1145)*100)</f>
        <v>0</v>
      </c>
      <c r="AM1145" s="528"/>
      <c r="AN1145" s="519"/>
      <c r="AO1145" s="520"/>
      <c r="AP1145" s="523"/>
      <c r="AQ1145" s="524"/>
      <c r="AR1145" s="527">
        <f>IF(AN1145=0,0,(AP1145/AN1145)*100)</f>
        <v>0</v>
      </c>
      <c r="AS1145" s="528"/>
      <c r="AT1145" s="541">
        <f>AB1145+AH1145+AN1145</f>
        <v>0</v>
      </c>
      <c r="AU1145" s="542"/>
      <c r="AV1145" s="545">
        <f>AD1145+AJ1145+AP1145</f>
        <v>0</v>
      </c>
      <c r="AW1145" s="546"/>
      <c r="AX1145" s="527">
        <f>IF(AT1145=0,0,(AV1145/AT1145)*100)</f>
        <v>0</v>
      </c>
      <c r="AY1145" s="528"/>
      <c r="AZ1145" s="519"/>
      <c r="BA1145" s="520"/>
      <c r="BB1145" s="523"/>
      <c r="BC1145" s="524"/>
      <c r="BD1145" s="527">
        <f>IF(AZ1145=0,0,(BB1145/AZ1145)*100)</f>
        <v>0</v>
      </c>
      <c r="BE1145" s="528"/>
      <c r="BF1145" s="541">
        <f>AT1145+AZ1145</f>
        <v>0</v>
      </c>
      <c r="BG1145" s="542"/>
      <c r="BH1145" s="545">
        <f>AV1145+BB1145</f>
        <v>0</v>
      </c>
      <c r="BI1145" s="546"/>
      <c r="BJ1145" s="527">
        <f>IF(BF1145=0,0,(BH1145/BF1145)*100)</f>
        <v>0</v>
      </c>
      <c r="BK1145" s="528"/>
      <c r="BL1145" s="549">
        <f>(AD1145*2)+(AJ1145*2)+(AP1145*3)+BB1145</f>
        <v>0</v>
      </c>
      <c r="BM1145" s="550"/>
      <c r="BN1145" s="551"/>
      <c r="BO1145" s="501" t="e">
        <f>(BL1145*BR$1145)+(N1145*BR$1146)+(X1145*BR$1147)+(R1145*BR$1148)+(V1145*BR$1149)+(Z1145*BR$1150)</f>
        <v>#REF!</v>
      </c>
      <c r="BP1145" s="501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03" t="str">
        <f>IF(ROSTER!D$8="","",ROSTER!D$8)</f>
        <v>Gonzales</v>
      </c>
      <c r="D1146" s="504"/>
      <c r="E1146" s="510"/>
      <c r="F1146" s="512"/>
      <c r="G1146" s="514"/>
      <c r="H1146" s="517"/>
      <c r="I1146" s="518"/>
      <c r="J1146" s="521"/>
      <c r="K1146" s="522"/>
      <c r="L1146" s="525"/>
      <c r="M1146" s="526"/>
      <c r="N1146" s="539" t="s">
        <v>14</v>
      </c>
      <c r="O1146" s="540"/>
      <c r="P1146" s="521"/>
      <c r="Q1146" s="522"/>
      <c r="R1146" s="525"/>
      <c r="S1146" s="526"/>
      <c r="T1146" s="529"/>
      <c r="U1146" s="530"/>
      <c r="V1146" s="532"/>
      <c r="W1146" s="518"/>
      <c r="X1146" s="521"/>
      <c r="Y1146" s="518"/>
      <c r="Z1146" s="521"/>
      <c r="AA1146" s="518"/>
      <c r="AB1146" s="521"/>
      <c r="AC1146" s="522"/>
      <c r="AD1146" s="525"/>
      <c r="AE1146" s="526"/>
      <c r="AF1146" s="535"/>
      <c r="AG1146" s="536"/>
      <c r="AH1146" s="521"/>
      <c r="AI1146" s="522"/>
      <c r="AJ1146" s="525"/>
      <c r="AK1146" s="526"/>
      <c r="AL1146" s="529"/>
      <c r="AM1146" s="530"/>
      <c r="AN1146" s="521"/>
      <c r="AO1146" s="522"/>
      <c r="AP1146" s="525"/>
      <c r="AQ1146" s="526"/>
      <c r="AR1146" s="529"/>
      <c r="AS1146" s="530"/>
      <c r="AT1146" s="543"/>
      <c r="AU1146" s="544"/>
      <c r="AV1146" s="547"/>
      <c r="AW1146" s="548"/>
      <c r="AX1146" s="529"/>
      <c r="AY1146" s="530"/>
      <c r="AZ1146" s="521"/>
      <c r="BA1146" s="522"/>
      <c r="BB1146" s="525"/>
      <c r="BC1146" s="526"/>
      <c r="BD1146" s="529"/>
      <c r="BE1146" s="530"/>
      <c r="BF1146" s="543"/>
      <c r="BG1146" s="544"/>
      <c r="BH1146" s="547"/>
      <c r="BI1146" s="548"/>
      <c r="BJ1146" s="529"/>
      <c r="BK1146" s="530"/>
      <c r="BL1146" s="552"/>
      <c r="BM1146" s="553"/>
      <c r="BN1146" s="554"/>
      <c r="BO1146" s="502"/>
      <c r="BP1146" s="502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07" t="str">
        <f>IF(ROSTER!C$10="","",ROSTER!C$10)</f>
        <v>Nani</v>
      </c>
      <c r="D1147" s="508"/>
      <c r="E1147" s="509"/>
      <c r="F1147" s="511">
        <f>IF(E1147="y",1,IF(E1147="S",1,0))</f>
        <v>0</v>
      </c>
      <c r="G1147" s="513">
        <f>IF(E1147="S",1,0)</f>
        <v>0</v>
      </c>
      <c r="H1147" s="515"/>
      <c r="I1147" s="516"/>
      <c r="J1147" s="519"/>
      <c r="K1147" s="520"/>
      <c r="L1147" s="523"/>
      <c r="M1147" s="524"/>
      <c r="N1147" s="537">
        <f>L1147+J1147</f>
        <v>0</v>
      </c>
      <c r="O1147" s="538"/>
      <c r="P1147" s="519">
        <v>2</v>
      </c>
      <c r="Q1147" s="520"/>
      <c r="R1147" s="523">
        <v>3</v>
      </c>
      <c r="S1147" s="524"/>
      <c r="T1147" s="527">
        <f t="shared" ref="T1147" si="1026">R1147-P1147</f>
        <v>1</v>
      </c>
      <c r="U1147" s="528"/>
      <c r="V1147" s="531"/>
      <c r="W1147" s="516"/>
      <c r="X1147" s="519">
        <v>2</v>
      </c>
      <c r="Y1147" s="516"/>
      <c r="Z1147" s="519"/>
      <c r="AA1147" s="516"/>
      <c r="AB1147" s="519"/>
      <c r="AC1147" s="520"/>
      <c r="AD1147" s="523"/>
      <c r="AE1147" s="524"/>
      <c r="AF1147" s="533">
        <f>IF(AB1147=0,0,(AD1147/AB1147)*100)</f>
        <v>0</v>
      </c>
      <c r="AG1147" s="534"/>
      <c r="AH1147" s="519">
        <v>2</v>
      </c>
      <c r="AI1147" s="520"/>
      <c r="AJ1147" s="523">
        <v>1</v>
      </c>
      <c r="AK1147" s="524"/>
      <c r="AL1147" s="527">
        <f>IF(AH1147=0,0,(AJ1147/AH1147)*100)</f>
        <v>50</v>
      </c>
      <c r="AM1147" s="528"/>
      <c r="AN1147" s="519">
        <v>2</v>
      </c>
      <c r="AO1147" s="520"/>
      <c r="AP1147" s="523">
        <v>0</v>
      </c>
      <c r="AQ1147" s="524"/>
      <c r="AR1147" s="527">
        <f>IF(AN1147=0,0,(AP1147/AN1147)*100)</f>
        <v>0</v>
      </c>
      <c r="AS1147" s="528"/>
      <c r="AT1147" s="541">
        <f>AB1147+AH1147+AN1147</f>
        <v>4</v>
      </c>
      <c r="AU1147" s="542"/>
      <c r="AV1147" s="545">
        <f>AD1147+AJ1147+AP1147</f>
        <v>1</v>
      </c>
      <c r="AW1147" s="546"/>
      <c r="AX1147" s="527">
        <f>IF(AT1147=0,0,(AV1147/AT1147)*100)</f>
        <v>25</v>
      </c>
      <c r="AY1147" s="528"/>
      <c r="AZ1147" s="519"/>
      <c r="BA1147" s="520"/>
      <c r="BB1147" s="523"/>
      <c r="BC1147" s="524"/>
      <c r="BD1147" s="527">
        <f>IF(AZ1147=0,0,(BB1147/AZ1147)*100)</f>
        <v>0</v>
      </c>
      <c r="BE1147" s="528"/>
      <c r="BF1147" s="541">
        <f>AT1147+AZ1147</f>
        <v>4</v>
      </c>
      <c r="BG1147" s="542"/>
      <c r="BH1147" s="545">
        <f>AV1147+BB1147</f>
        <v>1</v>
      </c>
      <c r="BI1147" s="546"/>
      <c r="BJ1147" s="527">
        <f>IF(BF1147=0,0,(BH1147/BF1147)*100)</f>
        <v>25</v>
      </c>
      <c r="BK1147" s="528"/>
      <c r="BL1147" s="549">
        <f>(AD1147*2)+(AJ1147*2)+(AP1147*3)+BB1147</f>
        <v>2</v>
      </c>
      <c r="BM1147" s="550"/>
      <c r="BN1147" s="551"/>
      <c r="BO1147" s="501" t="e">
        <f>(BL1147*BR$1145)+(N1147*BR$1146)+(X1147*BR$1147)+(R1147*BR$1148)+(V1147*BR$1149)+(Z1147*BR$1150)</f>
        <v>#REF!</v>
      </c>
      <c r="BP1147" s="501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03" t="str">
        <f>IF(ROSTER!D$10="","",ROSTER!D$10)</f>
        <v>Falatea</v>
      </c>
      <c r="D1148" s="504"/>
      <c r="E1148" s="510"/>
      <c r="F1148" s="512"/>
      <c r="G1148" s="514"/>
      <c r="H1148" s="517"/>
      <c r="I1148" s="518"/>
      <c r="J1148" s="521"/>
      <c r="K1148" s="522"/>
      <c r="L1148" s="525"/>
      <c r="M1148" s="526"/>
      <c r="N1148" s="539" t="s">
        <v>14</v>
      </c>
      <c r="O1148" s="540"/>
      <c r="P1148" s="521"/>
      <c r="Q1148" s="522"/>
      <c r="R1148" s="525"/>
      <c r="S1148" s="526"/>
      <c r="T1148" s="529"/>
      <c r="U1148" s="530"/>
      <c r="V1148" s="532"/>
      <c r="W1148" s="518"/>
      <c r="X1148" s="521"/>
      <c r="Y1148" s="518"/>
      <c r="Z1148" s="521"/>
      <c r="AA1148" s="518"/>
      <c r="AB1148" s="521"/>
      <c r="AC1148" s="522"/>
      <c r="AD1148" s="525"/>
      <c r="AE1148" s="526"/>
      <c r="AF1148" s="535"/>
      <c r="AG1148" s="536"/>
      <c r="AH1148" s="521"/>
      <c r="AI1148" s="522"/>
      <c r="AJ1148" s="525"/>
      <c r="AK1148" s="526"/>
      <c r="AL1148" s="529"/>
      <c r="AM1148" s="530"/>
      <c r="AN1148" s="521"/>
      <c r="AO1148" s="522"/>
      <c r="AP1148" s="525"/>
      <c r="AQ1148" s="526"/>
      <c r="AR1148" s="529"/>
      <c r="AS1148" s="530"/>
      <c r="AT1148" s="543"/>
      <c r="AU1148" s="544"/>
      <c r="AV1148" s="547"/>
      <c r="AW1148" s="548"/>
      <c r="AX1148" s="529"/>
      <c r="AY1148" s="530"/>
      <c r="AZ1148" s="521"/>
      <c r="BA1148" s="522"/>
      <c r="BB1148" s="525"/>
      <c r="BC1148" s="526"/>
      <c r="BD1148" s="529"/>
      <c r="BE1148" s="530"/>
      <c r="BF1148" s="543"/>
      <c r="BG1148" s="544"/>
      <c r="BH1148" s="547"/>
      <c r="BI1148" s="548"/>
      <c r="BJ1148" s="529"/>
      <c r="BK1148" s="530"/>
      <c r="BL1148" s="552"/>
      <c r="BM1148" s="553"/>
      <c r="BN1148" s="554"/>
      <c r="BO1148" s="502"/>
      <c r="BP1148" s="502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05" t="str">
        <f>IF(ROSTER!B12="","",ROSTER!B12)</f>
        <v>20</v>
      </c>
      <c r="C1149" s="507" t="str">
        <f>IF(ROSTER!C$12="","",ROSTER!C$12)</f>
        <v>Devry</v>
      </c>
      <c r="D1149" s="508"/>
      <c r="E1149" s="509"/>
      <c r="F1149" s="511">
        <f>IF(E1149="y",1,IF(E1149="S",1,0))</f>
        <v>0</v>
      </c>
      <c r="G1149" s="513">
        <f>IF(E1149="S",1,0)</f>
        <v>0</v>
      </c>
      <c r="H1149" s="515"/>
      <c r="I1149" s="516"/>
      <c r="J1149" s="519"/>
      <c r="K1149" s="520"/>
      <c r="L1149" s="523"/>
      <c r="M1149" s="524"/>
      <c r="N1149" s="537">
        <f>L1149+J1149</f>
        <v>0</v>
      </c>
      <c r="O1149" s="538"/>
      <c r="P1149" s="519">
        <v>1</v>
      </c>
      <c r="Q1149" s="520"/>
      <c r="R1149" s="523"/>
      <c r="S1149" s="524"/>
      <c r="T1149" s="527">
        <f t="shared" ref="T1149" si="1027">R1149-P1149</f>
        <v>-1</v>
      </c>
      <c r="U1149" s="528"/>
      <c r="V1149" s="531"/>
      <c r="W1149" s="516"/>
      <c r="X1149" s="519"/>
      <c r="Y1149" s="516"/>
      <c r="Z1149" s="519"/>
      <c r="AA1149" s="516"/>
      <c r="AB1149" s="519"/>
      <c r="AC1149" s="520"/>
      <c r="AD1149" s="523"/>
      <c r="AE1149" s="524"/>
      <c r="AF1149" s="533">
        <f>IF(AB1149=0,0,(AD1149/AB1149)*100)</f>
        <v>0</v>
      </c>
      <c r="AG1149" s="534"/>
      <c r="AH1149" s="519">
        <v>3</v>
      </c>
      <c r="AI1149" s="520"/>
      <c r="AJ1149" s="523">
        <v>1</v>
      </c>
      <c r="AK1149" s="524"/>
      <c r="AL1149" s="527">
        <f>IF(AH1149=0,0,(AJ1149/AH1149)*100)</f>
        <v>33.333333333333329</v>
      </c>
      <c r="AM1149" s="528"/>
      <c r="AN1149" s="519">
        <v>1</v>
      </c>
      <c r="AO1149" s="520"/>
      <c r="AP1149" s="523">
        <v>1</v>
      </c>
      <c r="AQ1149" s="524"/>
      <c r="AR1149" s="527">
        <f>IF(AN1149=0,0,(AP1149/AN1149)*100)</f>
        <v>100</v>
      </c>
      <c r="AS1149" s="528"/>
      <c r="AT1149" s="541">
        <f>AB1149+AH1149+AN1149</f>
        <v>4</v>
      </c>
      <c r="AU1149" s="542"/>
      <c r="AV1149" s="545">
        <f>AD1149+AJ1149+AP1149</f>
        <v>2</v>
      </c>
      <c r="AW1149" s="546"/>
      <c r="AX1149" s="527">
        <f>IF(AT1149=0,0,(AV1149/AT1149)*100)</f>
        <v>50</v>
      </c>
      <c r="AY1149" s="528"/>
      <c r="AZ1149" s="519"/>
      <c r="BA1149" s="520"/>
      <c r="BB1149" s="523"/>
      <c r="BC1149" s="524"/>
      <c r="BD1149" s="527">
        <f>IF(AZ1149=0,0,(BB1149/AZ1149)*100)</f>
        <v>0</v>
      </c>
      <c r="BE1149" s="528"/>
      <c r="BF1149" s="541">
        <f>AT1149+AZ1149</f>
        <v>4</v>
      </c>
      <c r="BG1149" s="542"/>
      <c r="BH1149" s="545">
        <f>AV1149+BB1149</f>
        <v>2</v>
      </c>
      <c r="BI1149" s="546"/>
      <c r="BJ1149" s="527">
        <f>IF(BF1149=0,0,(BH1149/BF1149)*100)</f>
        <v>50</v>
      </c>
      <c r="BK1149" s="528"/>
      <c r="BL1149" s="549">
        <f>(AD1149*2)+(AJ1149*2)+(AP1149*3)+BB1149</f>
        <v>5</v>
      </c>
      <c r="BM1149" s="550"/>
      <c r="BN1149" s="551"/>
      <c r="BO1149" s="501" t="e">
        <f>(BL1149*BR$1145)+(N1149*BR$1146)+(X1149*BR$1147)+(R1149*BR$1148)+(V1149*BR$1149)+(Z1149*BR$1150)</f>
        <v>#REF!</v>
      </c>
      <c r="BP1149" s="501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06"/>
      <c r="C1150" s="503" t="str">
        <f>IF(ROSTER!D$12="","",ROSTER!D$12)</f>
        <v>Millett</v>
      </c>
      <c r="D1150" s="504"/>
      <c r="E1150" s="510"/>
      <c r="F1150" s="512"/>
      <c r="G1150" s="514"/>
      <c r="H1150" s="517"/>
      <c r="I1150" s="518"/>
      <c r="J1150" s="521"/>
      <c r="K1150" s="522"/>
      <c r="L1150" s="525"/>
      <c r="M1150" s="526"/>
      <c r="N1150" s="539" t="s">
        <v>14</v>
      </c>
      <c r="O1150" s="540"/>
      <c r="P1150" s="521"/>
      <c r="Q1150" s="522"/>
      <c r="R1150" s="525"/>
      <c r="S1150" s="526"/>
      <c r="T1150" s="529"/>
      <c r="U1150" s="530"/>
      <c r="V1150" s="532"/>
      <c r="W1150" s="518"/>
      <c r="X1150" s="521"/>
      <c r="Y1150" s="518"/>
      <c r="Z1150" s="521"/>
      <c r="AA1150" s="518"/>
      <c r="AB1150" s="521"/>
      <c r="AC1150" s="522"/>
      <c r="AD1150" s="525"/>
      <c r="AE1150" s="526"/>
      <c r="AF1150" s="535"/>
      <c r="AG1150" s="536"/>
      <c r="AH1150" s="521"/>
      <c r="AI1150" s="522"/>
      <c r="AJ1150" s="525"/>
      <c r="AK1150" s="526"/>
      <c r="AL1150" s="529"/>
      <c r="AM1150" s="530"/>
      <c r="AN1150" s="521"/>
      <c r="AO1150" s="522"/>
      <c r="AP1150" s="525"/>
      <c r="AQ1150" s="526"/>
      <c r="AR1150" s="529"/>
      <c r="AS1150" s="530"/>
      <c r="AT1150" s="543"/>
      <c r="AU1150" s="544"/>
      <c r="AV1150" s="547"/>
      <c r="AW1150" s="548"/>
      <c r="AX1150" s="529"/>
      <c r="AY1150" s="530"/>
      <c r="AZ1150" s="521"/>
      <c r="BA1150" s="522"/>
      <c r="BB1150" s="525"/>
      <c r="BC1150" s="526"/>
      <c r="BD1150" s="529"/>
      <c r="BE1150" s="530"/>
      <c r="BF1150" s="543"/>
      <c r="BG1150" s="544"/>
      <c r="BH1150" s="547"/>
      <c r="BI1150" s="548"/>
      <c r="BJ1150" s="529"/>
      <c r="BK1150" s="530"/>
      <c r="BL1150" s="552"/>
      <c r="BM1150" s="553"/>
      <c r="BN1150" s="554"/>
      <c r="BO1150" s="502"/>
      <c r="BP1150" s="502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05" t="str">
        <f>IF(ROSTER!B14="","",ROSTER!B14)</f>
        <v>5</v>
      </c>
      <c r="C1151" s="507" t="str">
        <f>IF(ROSTER!C$14="","",ROSTER!C$14)</f>
        <v>Maria</v>
      </c>
      <c r="D1151" s="508"/>
      <c r="E1151" s="509"/>
      <c r="F1151" s="511">
        <f>IF(E1151="y",1,IF(E1151="S",1,0))</f>
        <v>0</v>
      </c>
      <c r="G1151" s="513">
        <f>IF(E1151="S",1,0)</f>
        <v>0</v>
      </c>
      <c r="H1151" s="515"/>
      <c r="I1151" s="516"/>
      <c r="J1151" s="519"/>
      <c r="K1151" s="520"/>
      <c r="L1151" s="523"/>
      <c r="M1151" s="524"/>
      <c r="N1151" s="537">
        <f>L1151+J1151</f>
        <v>0</v>
      </c>
      <c r="O1151" s="538"/>
      <c r="P1151" s="519">
        <v>3</v>
      </c>
      <c r="Q1151" s="520"/>
      <c r="R1151" s="523">
        <v>1</v>
      </c>
      <c r="S1151" s="524"/>
      <c r="T1151" s="527">
        <f t="shared" ref="T1151" si="1028">R1151-P1151</f>
        <v>-2</v>
      </c>
      <c r="U1151" s="528"/>
      <c r="V1151" s="531"/>
      <c r="W1151" s="516"/>
      <c r="X1151" s="519">
        <v>3</v>
      </c>
      <c r="Y1151" s="516"/>
      <c r="Z1151" s="519"/>
      <c r="AA1151" s="516"/>
      <c r="AB1151" s="519"/>
      <c r="AC1151" s="520"/>
      <c r="AD1151" s="523"/>
      <c r="AE1151" s="524"/>
      <c r="AF1151" s="533">
        <f>IF(AB1151=0,0,(AD1151/AB1151)*100)</f>
        <v>0</v>
      </c>
      <c r="AG1151" s="534"/>
      <c r="AH1151" s="519">
        <v>5</v>
      </c>
      <c r="AI1151" s="520"/>
      <c r="AJ1151" s="523">
        <v>3</v>
      </c>
      <c r="AK1151" s="524"/>
      <c r="AL1151" s="527">
        <f>IF(AH1151=0,0,(AJ1151/AH1151)*100)</f>
        <v>60</v>
      </c>
      <c r="AM1151" s="528"/>
      <c r="AN1151" s="519">
        <v>1</v>
      </c>
      <c r="AO1151" s="520"/>
      <c r="AP1151" s="523">
        <v>0</v>
      </c>
      <c r="AQ1151" s="524"/>
      <c r="AR1151" s="527">
        <f>IF(AN1151=0,0,(AP1151/AN1151)*100)</f>
        <v>0</v>
      </c>
      <c r="AS1151" s="528"/>
      <c r="AT1151" s="541">
        <f>AB1151+AH1151+AN1151</f>
        <v>6</v>
      </c>
      <c r="AU1151" s="542"/>
      <c r="AV1151" s="545">
        <f>AD1151+AJ1151+AP1151</f>
        <v>3</v>
      </c>
      <c r="AW1151" s="546"/>
      <c r="AX1151" s="527">
        <f>IF(AT1151=0,0,(AV1151/AT1151)*100)</f>
        <v>50</v>
      </c>
      <c r="AY1151" s="528"/>
      <c r="AZ1151" s="519"/>
      <c r="BA1151" s="520"/>
      <c r="BB1151" s="523"/>
      <c r="BC1151" s="524"/>
      <c r="BD1151" s="527">
        <f>IF(AZ1151=0,0,(BB1151/AZ1151)*100)</f>
        <v>0</v>
      </c>
      <c r="BE1151" s="528"/>
      <c r="BF1151" s="541">
        <f>AT1151+AZ1151</f>
        <v>6</v>
      </c>
      <c r="BG1151" s="542"/>
      <c r="BH1151" s="545">
        <f>AV1151+BB1151</f>
        <v>3</v>
      </c>
      <c r="BI1151" s="546"/>
      <c r="BJ1151" s="527">
        <f>IF(BF1151=0,0,(BH1151/BF1151)*100)</f>
        <v>50</v>
      </c>
      <c r="BK1151" s="528"/>
      <c r="BL1151" s="549">
        <f>(AD1151*2)+(AJ1151*2)+(AP1151*3)+BB1151</f>
        <v>6</v>
      </c>
      <c r="BM1151" s="550"/>
      <c r="BN1151" s="551"/>
      <c r="BO1151" s="501" t="e">
        <f>(BL1151*BR$1145)+(N1151*BR$1146)+(X1151*BR$1147)+(R1151*BR$1148)+(V1151*BR$1149)+(Z1151*BR$1150)</f>
        <v>#REF!</v>
      </c>
      <c r="BP1151" s="501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06"/>
      <c r="C1152" s="503" t="str">
        <f>IF(ROSTER!D$14="","",ROSTER!D$14)</f>
        <v>Albiero</v>
      </c>
      <c r="D1152" s="504"/>
      <c r="E1152" s="510"/>
      <c r="F1152" s="512"/>
      <c r="G1152" s="514"/>
      <c r="H1152" s="517"/>
      <c r="I1152" s="518"/>
      <c r="J1152" s="521"/>
      <c r="K1152" s="522"/>
      <c r="L1152" s="525"/>
      <c r="M1152" s="526"/>
      <c r="N1152" s="539" t="s">
        <v>14</v>
      </c>
      <c r="O1152" s="540"/>
      <c r="P1152" s="521"/>
      <c r="Q1152" s="522"/>
      <c r="R1152" s="525"/>
      <c r="S1152" s="526"/>
      <c r="T1152" s="529"/>
      <c r="U1152" s="530"/>
      <c r="V1152" s="532"/>
      <c r="W1152" s="518"/>
      <c r="X1152" s="521"/>
      <c r="Y1152" s="518"/>
      <c r="Z1152" s="521"/>
      <c r="AA1152" s="518"/>
      <c r="AB1152" s="521"/>
      <c r="AC1152" s="522"/>
      <c r="AD1152" s="525"/>
      <c r="AE1152" s="526"/>
      <c r="AF1152" s="535"/>
      <c r="AG1152" s="536"/>
      <c r="AH1152" s="521"/>
      <c r="AI1152" s="522"/>
      <c r="AJ1152" s="525"/>
      <c r="AK1152" s="526"/>
      <c r="AL1152" s="529"/>
      <c r="AM1152" s="530"/>
      <c r="AN1152" s="521"/>
      <c r="AO1152" s="522"/>
      <c r="AP1152" s="525"/>
      <c r="AQ1152" s="526"/>
      <c r="AR1152" s="529"/>
      <c r="AS1152" s="530"/>
      <c r="AT1152" s="543"/>
      <c r="AU1152" s="544"/>
      <c r="AV1152" s="547"/>
      <c r="AW1152" s="548"/>
      <c r="AX1152" s="529"/>
      <c r="AY1152" s="530"/>
      <c r="AZ1152" s="521"/>
      <c r="BA1152" s="522"/>
      <c r="BB1152" s="525"/>
      <c r="BC1152" s="526"/>
      <c r="BD1152" s="529"/>
      <c r="BE1152" s="530"/>
      <c r="BF1152" s="543"/>
      <c r="BG1152" s="544"/>
      <c r="BH1152" s="547"/>
      <c r="BI1152" s="548"/>
      <c r="BJ1152" s="529"/>
      <c r="BK1152" s="530"/>
      <c r="BL1152" s="552"/>
      <c r="BM1152" s="553"/>
      <c r="BN1152" s="554"/>
      <c r="BO1152" s="502"/>
      <c r="BP1152" s="502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05" t="str">
        <f>IF(ROSTER!B16="","",ROSTER!B16)</f>
        <v>10</v>
      </c>
      <c r="C1153" s="507" t="str">
        <f>IF(ROSTER!C$16="","",ROSTER!C$16)</f>
        <v>Tegan</v>
      </c>
      <c r="D1153" s="508"/>
      <c r="E1153" s="509"/>
      <c r="F1153" s="511">
        <f>IF(E1153="y",1,IF(E1153="S",1,0))</f>
        <v>0</v>
      </c>
      <c r="G1153" s="513">
        <f>IF(E1153="S",1,0)</f>
        <v>0</v>
      </c>
      <c r="H1153" s="515"/>
      <c r="I1153" s="516"/>
      <c r="J1153" s="519">
        <v>2</v>
      </c>
      <c r="K1153" s="520"/>
      <c r="L1153" s="523"/>
      <c r="M1153" s="524"/>
      <c r="N1153" s="537">
        <f>L1153+J1153</f>
        <v>2</v>
      </c>
      <c r="O1153" s="538"/>
      <c r="P1153" s="519">
        <v>2</v>
      </c>
      <c r="Q1153" s="520"/>
      <c r="R1153" s="523">
        <v>2</v>
      </c>
      <c r="S1153" s="524"/>
      <c r="T1153" s="527">
        <f t="shared" ref="T1153" si="1029">R1153-P1153</f>
        <v>0</v>
      </c>
      <c r="U1153" s="528"/>
      <c r="V1153" s="531"/>
      <c r="W1153" s="516"/>
      <c r="X1153" s="519"/>
      <c r="Y1153" s="516"/>
      <c r="Z1153" s="519"/>
      <c r="AA1153" s="516"/>
      <c r="AB1153" s="519"/>
      <c r="AC1153" s="520"/>
      <c r="AD1153" s="523"/>
      <c r="AE1153" s="524"/>
      <c r="AF1153" s="533">
        <f>IF(AB1153=0,0,(AD1153/AB1153)*100)</f>
        <v>0</v>
      </c>
      <c r="AG1153" s="534"/>
      <c r="AH1153" s="519">
        <v>1</v>
      </c>
      <c r="AI1153" s="520"/>
      <c r="AJ1153" s="523">
        <v>0</v>
      </c>
      <c r="AK1153" s="524"/>
      <c r="AL1153" s="527">
        <f>IF(AH1153=0,0,(AJ1153/AH1153)*100)</f>
        <v>0</v>
      </c>
      <c r="AM1153" s="528"/>
      <c r="AN1153" s="519">
        <v>8</v>
      </c>
      <c r="AO1153" s="520"/>
      <c r="AP1153" s="523">
        <v>2</v>
      </c>
      <c r="AQ1153" s="524"/>
      <c r="AR1153" s="527">
        <f>IF(AN1153=0,0,(AP1153/AN1153)*100)</f>
        <v>25</v>
      </c>
      <c r="AS1153" s="528"/>
      <c r="AT1153" s="541">
        <f>AB1153+AH1153+AN1153</f>
        <v>9</v>
      </c>
      <c r="AU1153" s="542"/>
      <c r="AV1153" s="545">
        <f>AD1153+AJ1153+AP1153</f>
        <v>2</v>
      </c>
      <c r="AW1153" s="546"/>
      <c r="AX1153" s="527">
        <f>IF(AT1153=0,0,(AV1153/AT1153)*100)</f>
        <v>22.222222222222221</v>
      </c>
      <c r="AY1153" s="528"/>
      <c r="AZ1153" s="519"/>
      <c r="BA1153" s="520"/>
      <c r="BB1153" s="523"/>
      <c r="BC1153" s="524"/>
      <c r="BD1153" s="527">
        <f>IF(AZ1153=0,0,(BB1153/AZ1153)*100)</f>
        <v>0</v>
      </c>
      <c r="BE1153" s="528"/>
      <c r="BF1153" s="541">
        <f>AT1153+AZ1153</f>
        <v>9</v>
      </c>
      <c r="BG1153" s="542"/>
      <c r="BH1153" s="545">
        <f>AV1153+BB1153</f>
        <v>2</v>
      </c>
      <c r="BI1153" s="546"/>
      <c r="BJ1153" s="527">
        <f>IF(BF1153=0,0,(BH1153/BF1153)*100)</f>
        <v>22.222222222222221</v>
      </c>
      <c r="BK1153" s="528"/>
      <c r="BL1153" s="549">
        <f>(AD1153*2)+(AJ1153*2)+(AP1153*3)+BB1153</f>
        <v>6</v>
      </c>
      <c r="BM1153" s="550"/>
      <c r="BN1153" s="551"/>
      <c r="BO1153" s="501" t="e">
        <f>(BL1153*BR$1145)+(N1153*BR$1146)+(X1153*BR$1147)+(R1153*BR$1148)+(V1153*BR$1149)+(Z1153*BR$1150)</f>
        <v>#REF!</v>
      </c>
      <c r="BP1153" s="501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06"/>
      <c r="C1154" s="503" t="str">
        <f>IF(ROSTER!D$16="","",ROSTER!D$16)</f>
        <v>Graham</v>
      </c>
      <c r="D1154" s="504"/>
      <c r="E1154" s="510"/>
      <c r="F1154" s="512"/>
      <c r="G1154" s="514"/>
      <c r="H1154" s="517"/>
      <c r="I1154" s="518"/>
      <c r="J1154" s="521"/>
      <c r="K1154" s="522"/>
      <c r="L1154" s="525"/>
      <c r="M1154" s="526"/>
      <c r="N1154" s="539" t="s">
        <v>14</v>
      </c>
      <c r="O1154" s="540"/>
      <c r="P1154" s="521"/>
      <c r="Q1154" s="522"/>
      <c r="R1154" s="525"/>
      <c r="S1154" s="526"/>
      <c r="T1154" s="529"/>
      <c r="U1154" s="530"/>
      <c r="V1154" s="532"/>
      <c r="W1154" s="518"/>
      <c r="X1154" s="521"/>
      <c r="Y1154" s="518"/>
      <c r="Z1154" s="521"/>
      <c r="AA1154" s="518"/>
      <c r="AB1154" s="521"/>
      <c r="AC1154" s="522"/>
      <c r="AD1154" s="525"/>
      <c r="AE1154" s="526"/>
      <c r="AF1154" s="535"/>
      <c r="AG1154" s="536"/>
      <c r="AH1154" s="521"/>
      <c r="AI1154" s="522"/>
      <c r="AJ1154" s="525"/>
      <c r="AK1154" s="526"/>
      <c r="AL1154" s="529"/>
      <c r="AM1154" s="530"/>
      <c r="AN1154" s="521"/>
      <c r="AO1154" s="522"/>
      <c r="AP1154" s="525"/>
      <c r="AQ1154" s="526"/>
      <c r="AR1154" s="529"/>
      <c r="AS1154" s="530"/>
      <c r="AT1154" s="543"/>
      <c r="AU1154" s="544"/>
      <c r="AV1154" s="547"/>
      <c r="AW1154" s="548"/>
      <c r="AX1154" s="529"/>
      <c r="AY1154" s="530"/>
      <c r="AZ1154" s="521"/>
      <c r="BA1154" s="522"/>
      <c r="BB1154" s="525"/>
      <c r="BC1154" s="526"/>
      <c r="BD1154" s="529"/>
      <c r="BE1154" s="530"/>
      <c r="BF1154" s="543"/>
      <c r="BG1154" s="544"/>
      <c r="BH1154" s="547"/>
      <c r="BI1154" s="548"/>
      <c r="BJ1154" s="529"/>
      <c r="BK1154" s="530"/>
      <c r="BL1154" s="552"/>
      <c r="BM1154" s="553"/>
      <c r="BN1154" s="554"/>
      <c r="BO1154" s="502"/>
      <c r="BP1154" s="502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05" t="str">
        <f>IF(ROSTER!B18="","",ROSTER!B18)</f>
        <v>11</v>
      </c>
      <c r="C1155" s="507" t="str">
        <f>IF(ROSTER!C$18="","",ROSTER!C$18)</f>
        <v>Kaylee</v>
      </c>
      <c r="D1155" s="508"/>
      <c r="E1155" s="509"/>
      <c r="F1155" s="511">
        <f>IF(E1155="y",1,IF(E1155="S",1,0))</f>
        <v>0</v>
      </c>
      <c r="G1155" s="513">
        <f>IF(E1155="S",1,0)</f>
        <v>0</v>
      </c>
      <c r="H1155" s="515"/>
      <c r="I1155" s="516"/>
      <c r="J1155" s="519">
        <v>2</v>
      </c>
      <c r="K1155" s="520"/>
      <c r="L1155" s="523">
        <v>1</v>
      </c>
      <c r="M1155" s="524"/>
      <c r="N1155" s="537">
        <f>L1155+J1155</f>
        <v>3</v>
      </c>
      <c r="O1155" s="538"/>
      <c r="P1155" s="519"/>
      <c r="Q1155" s="520"/>
      <c r="R1155" s="523">
        <v>3</v>
      </c>
      <c r="S1155" s="524"/>
      <c r="T1155" s="527">
        <f t="shared" ref="T1155" si="1030">R1155-P1155</f>
        <v>3</v>
      </c>
      <c r="U1155" s="528"/>
      <c r="V1155" s="531">
        <v>1</v>
      </c>
      <c r="W1155" s="516"/>
      <c r="X1155" s="519"/>
      <c r="Y1155" s="516"/>
      <c r="Z1155" s="519"/>
      <c r="AA1155" s="516"/>
      <c r="AB1155" s="519"/>
      <c r="AC1155" s="520"/>
      <c r="AD1155" s="523"/>
      <c r="AE1155" s="524"/>
      <c r="AF1155" s="533">
        <f>IF(AB1155=0,0,(AD1155/AB1155)*100)</f>
        <v>0</v>
      </c>
      <c r="AG1155" s="534"/>
      <c r="AH1155" s="519">
        <v>2</v>
      </c>
      <c r="AI1155" s="520"/>
      <c r="AJ1155" s="523">
        <v>1</v>
      </c>
      <c r="AK1155" s="524"/>
      <c r="AL1155" s="527">
        <f>IF(AH1155=0,0,(AJ1155/AH1155)*100)</f>
        <v>50</v>
      </c>
      <c r="AM1155" s="528"/>
      <c r="AN1155" s="519">
        <v>2</v>
      </c>
      <c r="AO1155" s="520"/>
      <c r="AP1155" s="523">
        <v>0</v>
      </c>
      <c r="AQ1155" s="524"/>
      <c r="AR1155" s="527">
        <f>IF(AN1155=0,0,(AP1155/AN1155)*100)</f>
        <v>0</v>
      </c>
      <c r="AS1155" s="528"/>
      <c r="AT1155" s="541">
        <f>AB1155+AH1155+AN1155</f>
        <v>4</v>
      </c>
      <c r="AU1155" s="542"/>
      <c r="AV1155" s="545">
        <f>AD1155+AJ1155+AP1155</f>
        <v>1</v>
      </c>
      <c r="AW1155" s="546"/>
      <c r="AX1155" s="527">
        <f>IF(AT1155=0,0,(AV1155/AT1155)*100)</f>
        <v>25</v>
      </c>
      <c r="AY1155" s="528"/>
      <c r="AZ1155" s="519"/>
      <c r="BA1155" s="520"/>
      <c r="BB1155" s="523"/>
      <c r="BC1155" s="524"/>
      <c r="BD1155" s="527">
        <f>IF(AZ1155=0,0,(BB1155/AZ1155)*100)</f>
        <v>0</v>
      </c>
      <c r="BE1155" s="528"/>
      <c r="BF1155" s="541">
        <f>AT1155+AZ1155</f>
        <v>4</v>
      </c>
      <c r="BG1155" s="542"/>
      <c r="BH1155" s="545">
        <f>AV1155+BB1155</f>
        <v>1</v>
      </c>
      <c r="BI1155" s="546"/>
      <c r="BJ1155" s="527">
        <f>IF(BF1155=0,0,(BH1155/BF1155)*100)</f>
        <v>25</v>
      </c>
      <c r="BK1155" s="528"/>
      <c r="BL1155" s="549">
        <f>(AD1155*2)+(AJ1155*2)+(AP1155*3)+BB1155</f>
        <v>2</v>
      </c>
      <c r="BM1155" s="550"/>
      <c r="BN1155" s="551"/>
      <c r="BO1155" s="501" t="e">
        <f>(BL1155*BR$1145)+(N1155*BR$1146)+(X1155*BR$1147)+(R1155*BR$1148)+(V1155*BR$1149)+(Z1155*BR$1150)</f>
        <v>#REF!</v>
      </c>
      <c r="BP1155" s="501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06"/>
      <c r="C1156" s="503" t="str">
        <f>IF(ROSTER!D$18="","",ROSTER!D$18)</f>
        <v>Smiler</v>
      </c>
      <c r="D1156" s="504"/>
      <c r="E1156" s="510"/>
      <c r="F1156" s="512"/>
      <c r="G1156" s="514"/>
      <c r="H1156" s="517"/>
      <c r="I1156" s="518"/>
      <c r="J1156" s="521"/>
      <c r="K1156" s="522"/>
      <c r="L1156" s="525"/>
      <c r="M1156" s="526"/>
      <c r="N1156" s="539"/>
      <c r="O1156" s="540"/>
      <c r="P1156" s="521"/>
      <c r="Q1156" s="522"/>
      <c r="R1156" s="525"/>
      <c r="S1156" s="526"/>
      <c r="T1156" s="529"/>
      <c r="U1156" s="530"/>
      <c r="V1156" s="532"/>
      <c r="W1156" s="518"/>
      <c r="X1156" s="521"/>
      <c r="Y1156" s="518"/>
      <c r="Z1156" s="521"/>
      <c r="AA1156" s="518"/>
      <c r="AB1156" s="521"/>
      <c r="AC1156" s="522"/>
      <c r="AD1156" s="525"/>
      <c r="AE1156" s="526"/>
      <c r="AF1156" s="535"/>
      <c r="AG1156" s="536"/>
      <c r="AH1156" s="521"/>
      <c r="AI1156" s="522"/>
      <c r="AJ1156" s="525"/>
      <c r="AK1156" s="526"/>
      <c r="AL1156" s="529"/>
      <c r="AM1156" s="530"/>
      <c r="AN1156" s="521"/>
      <c r="AO1156" s="522"/>
      <c r="AP1156" s="525"/>
      <c r="AQ1156" s="526"/>
      <c r="AR1156" s="529"/>
      <c r="AS1156" s="530"/>
      <c r="AT1156" s="543"/>
      <c r="AU1156" s="544"/>
      <c r="AV1156" s="547"/>
      <c r="AW1156" s="548"/>
      <c r="AX1156" s="529"/>
      <c r="AY1156" s="530"/>
      <c r="AZ1156" s="521"/>
      <c r="BA1156" s="522"/>
      <c r="BB1156" s="525"/>
      <c r="BC1156" s="526"/>
      <c r="BD1156" s="529"/>
      <c r="BE1156" s="530"/>
      <c r="BF1156" s="543"/>
      <c r="BG1156" s="544"/>
      <c r="BH1156" s="547"/>
      <c r="BI1156" s="548"/>
      <c r="BJ1156" s="529"/>
      <c r="BK1156" s="530"/>
      <c r="BL1156" s="552"/>
      <c r="BM1156" s="553"/>
      <c r="BN1156" s="554"/>
      <c r="BO1156" s="502"/>
      <c r="BP1156" s="502"/>
      <c r="BQ1156" s="54"/>
      <c r="BR1156" s="54"/>
      <c r="BS1156" s="54"/>
    </row>
    <row r="1157" spans="1:71" ht="21.75" customHeight="1" x14ac:dyDescent="0.2">
      <c r="A1157" s="54"/>
      <c r="B1157" s="505" t="str">
        <f>IF(ROSTER!B20="","",ROSTER!B20)</f>
        <v>12</v>
      </c>
      <c r="C1157" s="507" t="str">
        <f>IF(ROSTER!C$20="","",ROSTER!C$20)</f>
        <v>Lauren</v>
      </c>
      <c r="D1157" s="508"/>
      <c r="E1157" s="509"/>
      <c r="F1157" s="511">
        <f>IF(E1157="y",1,IF(E1157="S",1,0))</f>
        <v>0</v>
      </c>
      <c r="G1157" s="513">
        <f>IF(E1157="S",1,0)</f>
        <v>0</v>
      </c>
      <c r="H1157" s="515"/>
      <c r="I1157" s="516"/>
      <c r="J1157" s="519">
        <v>3</v>
      </c>
      <c r="K1157" s="520"/>
      <c r="L1157" s="523">
        <v>3</v>
      </c>
      <c r="M1157" s="524"/>
      <c r="N1157" s="537">
        <f>L1157+J1157</f>
        <v>6</v>
      </c>
      <c r="O1157" s="538"/>
      <c r="P1157" s="519"/>
      <c r="Q1157" s="520"/>
      <c r="R1157" s="523">
        <v>2</v>
      </c>
      <c r="S1157" s="524"/>
      <c r="T1157" s="527">
        <f t="shared" ref="T1157" si="1031">R1157-P1157</f>
        <v>2</v>
      </c>
      <c r="U1157" s="528"/>
      <c r="V1157" s="531"/>
      <c r="W1157" s="516"/>
      <c r="X1157" s="519">
        <v>1</v>
      </c>
      <c r="Y1157" s="516"/>
      <c r="Z1157" s="519"/>
      <c r="AA1157" s="516"/>
      <c r="AB1157" s="519"/>
      <c r="AC1157" s="520"/>
      <c r="AD1157" s="523"/>
      <c r="AE1157" s="524"/>
      <c r="AF1157" s="533">
        <f>IF(AB1157=0,0,(AD1157/AB1157)*100)</f>
        <v>0</v>
      </c>
      <c r="AG1157" s="534"/>
      <c r="AH1157" s="519">
        <v>5</v>
      </c>
      <c r="AI1157" s="520"/>
      <c r="AJ1157" s="523">
        <v>3</v>
      </c>
      <c r="AK1157" s="524"/>
      <c r="AL1157" s="527">
        <f>IF(AH1157=0,0,(AJ1157/AH1157)*100)</f>
        <v>60</v>
      </c>
      <c r="AM1157" s="528"/>
      <c r="AN1157" s="519"/>
      <c r="AO1157" s="520"/>
      <c r="AP1157" s="523"/>
      <c r="AQ1157" s="524"/>
      <c r="AR1157" s="527">
        <f>IF(AN1157=0,0,(AP1157/AN1157)*100)</f>
        <v>0</v>
      </c>
      <c r="AS1157" s="528"/>
      <c r="AT1157" s="541">
        <f>AB1157+AH1157+AN1157</f>
        <v>5</v>
      </c>
      <c r="AU1157" s="542"/>
      <c r="AV1157" s="545">
        <f>AD1157+AJ1157+AP1157</f>
        <v>3</v>
      </c>
      <c r="AW1157" s="546"/>
      <c r="AX1157" s="527">
        <f>IF(AT1157=0,0,(AV1157/AT1157)*100)</f>
        <v>60</v>
      </c>
      <c r="AY1157" s="528"/>
      <c r="AZ1157" s="519"/>
      <c r="BA1157" s="520"/>
      <c r="BB1157" s="523"/>
      <c r="BC1157" s="524"/>
      <c r="BD1157" s="527">
        <f>IF(AZ1157=0,0,(BB1157/AZ1157)*100)</f>
        <v>0</v>
      </c>
      <c r="BE1157" s="528"/>
      <c r="BF1157" s="541">
        <f>AT1157+AZ1157</f>
        <v>5</v>
      </c>
      <c r="BG1157" s="542"/>
      <c r="BH1157" s="545">
        <f>AV1157+BB1157</f>
        <v>3</v>
      </c>
      <c r="BI1157" s="546"/>
      <c r="BJ1157" s="527">
        <f>IF(BF1157=0,0,(BH1157/BF1157)*100)</f>
        <v>60</v>
      </c>
      <c r="BK1157" s="528"/>
      <c r="BL1157" s="549">
        <f>(AD1157*2)+(AJ1157*2)+(AP1157*3)+BB1157</f>
        <v>6</v>
      </c>
      <c r="BM1157" s="550"/>
      <c r="BN1157" s="551"/>
      <c r="BO1157" s="501" t="e">
        <f>(BL1157*BR$1145)+(N1157*BR$1146)+(X1157*BR$1147)+(R1157*BR$1148)+(V1157*BR$1149)+(Z1157*BR$1150)</f>
        <v>#REF!</v>
      </c>
      <c r="BP1157" s="501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06"/>
      <c r="C1158" s="503" t="str">
        <f>IF(ROSTER!D$20="","",ROSTER!D$20)</f>
        <v>Gustin</v>
      </c>
      <c r="D1158" s="504"/>
      <c r="E1158" s="510"/>
      <c r="F1158" s="512"/>
      <c r="G1158" s="514"/>
      <c r="H1158" s="517"/>
      <c r="I1158" s="518"/>
      <c r="J1158" s="521"/>
      <c r="K1158" s="522"/>
      <c r="L1158" s="525"/>
      <c r="M1158" s="526"/>
      <c r="N1158" s="539" t="s">
        <v>14</v>
      </c>
      <c r="O1158" s="540"/>
      <c r="P1158" s="521"/>
      <c r="Q1158" s="522"/>
      <c r="R1158" s="525"/>
      <c r="S1158" s="526"/>
      <c r="T1158" s="529"/>
      <c r="U1158" s="530"/>
      <c r="V1158" s="532"/>
      <c r="W1158" s="518"/>
      <c r="X1158" s="521"/>
      <c r="Y1158" s="518"/>
      <c r="Z1158" s="521"/>
      <c r="AA1158" s="518"/>
      <c r="AB1158" s="521"/>
      <c r="AC1158" s="522"/>
      <c r="AD1158" s="525"/>
      <c r="AE1158" s="526"/>
      <c r="AF1158" s="535"/>
      <c r="AG1158" s="536"/>
      <c r="AH1158" s="521"/>
      <c r="AI1158" s="522"/>
      <c r="AJ1158" s="525"/>
      <c r="AK1158" s="526"/>
      <c r="AL1158" s="529"/>
      <c r="AM1158" s="530"/>
      <c r="AN1158" s="521"/>
      <c r="AO1158" s="522"/>
      <c r="AP1158" s="525"/>
      <c r="AQ1158" s="526"/>
      <c r="AR1158" s="529"/>
      <c r="AS1158" s="530"/>
      <c r="AT1158" s="543"/>
      <c r="AU1158" s="544"/>
      <c r="AV1158" s="547"/>
      <c r="AW1158" s="548"/>
      <c r="AX1158" s="529"/>
      <c r="AY1158" s="530"/>
      <c r="AZ1158" s="521"/>
      <c r="BA1158" s="522"/>
      <c r="BB1158" s="525"/>
      <c r="BC1158" s="526"/>
      <c r="BD1158" s="529"/>
      <c r="BE1158" s="530"/>
      <c r="BF1158" s="543"/>
      <c r="BG1158" s="544"/>
      <c r="BH1158" s="547"/>
      <c r="BI1158" s="548"/>
      <c r="BJ1158" s="529"/>
      <c r="BK1158" s="530"/>
      <c r="BL1158" s="552"/>
      <c r="BM1158" s="553"/>
      <c r="BN1158" s="554"/>
      <c r="BO1158" s="502"/>
      <c r="BP1158" s="502"/>
      <c r="BQ1158" s="54"/>
      <c r="BR1158" s="54"/>
      <c r="BS1158" s="54"/>
    </row>
    <row r="1159" spans="1:71" ht="21.75" customHeight="1" x14ac:dyDescent="0.2">
      <c r="A1159" s="54"/>
      <c r="B1159" s="505" t="str">
        <f>IF(ROSTER!B22="","",ROSTER!B22)</f>
        <v>13</v>
      </c>
      <c r="C1159" s="507" t="str">
        <f>IF(ROSTER!C$22="","",ROSTER!C$22)</f>
        <v>Paisley</v>
      </c>
      <c r="D1159" s="508"/>
      <c r="E1159" s="509"/>
      <c r="F1159" s="511">
        <f>IF(E1159="y",1,IF(E1159="S",1,0))</f>
        <v>0</v>
      </c>
      <c r="G1159" s="513">
        <f>IF(E1159="S",1,0)</f>
        <v>0</v>
      </c>
      <c r="H1159" s="515"/>
      <c r="I1159" s="516"/>
      <c r="J1159" s="519">
        <v>2</v>
      </c>
      <c r="K1159" s="520"/>
      <c r="L1159" s="523">
        <v>2</v>
      </c>
      <c r="M1159" s="524"/>
      <c r="N1159" s="537">
        <f>L1159+J1159</f>
        <v>4</v>
      </c>
      <c r="O1159" s="538"/>
      <c r="P1159" s="519"/>
      <c r="Q1159" s="520"/>
      <c r="R1159" s="523"/>
      <c r="S1159" s="524"/>
      <c r="T1159" s="527">
        <f t="shared" ref="T1159" si="1032">R1159-P1159</f>
        <v>0</v>
      </c>
      <c r="U1159" s="528"/>
      <c r="V1159" s="531"/>
      <c r="W1159" s="516"/>
      <c r="X1159" s="519">
        <v>3</v>
      </c>
      <c r="Y1159" s="516"/>
      <c r="Z1159" s="519"/>
      <c r="AA1159" s="516"/>
      <c r="AB1159" s="519"/>
      <c r="AC1159" s="520"/>
      <c r="AD1159" s="523"/>
      <c r="AE1159" s="524"/>
      <c r="AF1159" s="533">
        <f>IF(AB1159=0,0,(AD1159/AB1159)*100)</f>
        <v>0</v>
      </c>
      <c r="AG1159" s="534"/>
      <c r="AH1159" s="519">
        <v>10</v>
      </c>
      <c r="AI1159" s="520"/>
      <c r="AJ1159" s="523">
        <v>6</v>
      </c>
      <c r="AK1159" s="524"/>
      <c r="AL1159" s="527">
        <f>IF(AH1159=0,0,(AJ1159/AH1159)*100)</f>
        <v>60</v>
      </c>
      <c r="AM1159" s="528"/>
      <c r="AN1159" s="519">
        <v>3</v>
      </c>
      <c r="AO1159" s="520"/>
      <c r="AP1159" s="523">
        <v>2</v>
      </c>
      <c r="AQ1159" s="524"/>
      <c r="AR1159" s="527">
        <f>IF(AN1159=0,0,(AP1159/AN1159)*100)</f>
        <v>66.666666666666657</v>
      </c>
      <c r="AS1159" s="528"/>
      <c r="AT1159" s="541">
        <f>AB1159+AH1159+AN1159</f>
        <v>13</v>
      </c>
      <c r="AU1159" s="542"/>
      <c r="AV1159" s="545">
        <f>AD1159+AJ1159+AP1159</f>
        <v>8</v>
      </c>
      <c r="AW1159" s="546"/>
      <c r="AX1159" s="527">
        <f>IF(AT1159=0,0,(AV1159/AT1159)*100)</f>
        <v>61.53846153846154</v>
      </c>
      <c r="AY1159" s="528"/>
      <c r="AZ1159" s="519"/>
      <c r="BA1159" s="520"/>
      <c r="BB1159" s="523"/>
      <c r="BC1159" s="524"/>
      <c r="BD1159" s="527">
        <f>IF(AZ1159=0,0,(BB1159/AZ1159)*100)</f>
        <v>0</v>
      </c>
      <c r="BE1159" s="528"/>
      <c r="BF1159" s="541">
        <f>AT1159+AZ1159</f>
        <v>13</v>
      </c>
      <c r="BG1159" s="542"/>
      <c r="BH1159" s="545">
        <f>AV1159+BB1159</f>
        <v>8</v>
      </c>
      <c r="BI1159" s="546"/>
      <c r="BJ1159" s="527">
        <f>IF(BF1159=0,0,(BH1159/BF1159)*100)</f>
        <v>61.53846153846154</v>
      </c>
      <c r="BK1159" s="528"/>
      <c r="BL1159" s="549">
        <f>(AD1159*2)+(AJ1159*2)+(AP1159*3)+BB1159</f>
        <v>18</v>
      </c>
      <c r="BM1159" s="550"/>
      <c r="BN1159" s="551"/>
      <c r="BO1159" s="501" t="e">
        <f>(BL1159*BR$1145)+(N1159*BR$1146)+(X1159*BR$1147)+(R1159*BR$1148)+(V1159*BR$1149)+(Z1159*BR$1150)</f>
        <v>#REF!</v>
      </c>
      <c r="BP1159" s="501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06"/>
      <c r="C1160" s="503" t="str">
        <f>IF(ROSTER!D$22="","",ROSTER!D$22)</f>
        <v>Harding</v>
      </c>
      <c r="D1160" s="504"/>
      <c r="E1160" s="510"/>
      <c r="F1160" s="512"/>
      <c r="G1160" s="514"/>
      <c r="H1160" s="517"/>
      <c r="I1160" s="518"/>
      <c r="J1160" s="521"/>
      <c r="K1160" s="522"/>
      <c r="L1160" s="525"/>
      <c r="M1160" s="526"/>
      <c r="N1160" s="539" t="s">
        <v>14</v>
      </c>
      <c r="O1160" s="540"/>
      <c r="P1160" s="521"/>
      <c r="Q1160" s="522"/>
      <c r="R1160" s="525"/>
      <c r="S1160" s="526"/>
      <c r="T1160" s="529"/>
      <c r="U1160" s="530"/>
      <c r="V1160" s="532"/>
      <c r="W1160" s="518"/>
      <c r="X1160" s="521"/>
      <c r="Y1160" s="518"/>
      <c r="Z1160" s="521"/>
      <c r="AA1160" s="518"/>
      <c r="AB1160" s="521"/>
      <c r="AC1160" s="522"/>
      <c r="AD1160" s="525"/>
      <c r="AE1160" s="526"/>
      <c r="AF1160" s="535"/>
      <c r="AG1160" s="536"/>
      <c r="AH1160" s="521"/>
      <c r="AI1160" s="522"/>
      <c r="AJ1160" s="525"/>
      <c r="AK1160" s="526"/>
      <c r="AL1160" s="529"/>
      <c r="AM1160" s="530"/>
      <c r="AN1160" s="521"/>
      <c r="AO1160" s="522"/>
      <c r="AP1160" s="525"/>
      <c r="AQ1160" s="526"/>
      <c r="AR1160" s="529"/>
      <c r="AS1160" s="530"/>
      <c r="AT1160" s="543"/>
      <c r="AU1160" s="544"/>
      <c r="AV1160" s="547"/>
      <c r="AW1160" s="548"/>
      <c r="AX1160" s="529"/>
      <c r="AY1160" s="530"/>
      <c r="AZ1160" s="521"/>
      <c r="BA1160" s="522"/>
      <c r="BB1160" s="525"/>
      <c r="BC1160" s="526"/>
      <c r="BD1160" s="529"/>
      <c r="BE1160" s="530"/>
      <c r="BF1160" s="543"/>
      <c r="BG1160" s="544"/>
      <c r="BH1160" s="547"/>
      <c r="BI1160" s="548"/>
      <c r="BJ1160" s="529"/>
      <c r="BK1160" s="530"/>
      <c r="BL1160" s="552"/>
      <c r="BM1160" s="553"/>
      <c r="BN1160" s="554"/>
      <c r="BO1160" s="502"/>
      <c r="BP1160" s="502"/>
      <c r="BQ1160" s="54"/>
      <c r="BR1160" s="54"/>
      <c r="BS1160" s="54"/>
    </row>
    <row r="1161" spans="1:71" ht="21.75" customHeight="1" x14ac:dyDescent="0.2">
      <c r="A1161" s="54"/>
      <c r="B1161" s="505" t="str">
        <f>IF(ROSTER!B24="","",ROSTER!B24)</f>
        <v>22</v>
      </c>
      <c r="C1161" s="507" t="str">
        <f>IF(ROSTER!C$24="","",ROSTER!C$24)</f>
        <v>Sara</v>
      </c>
      <c r="D1161" s="508"/>
      <c r="E1161" s="509"/>
      <c r="F1161" s="511">
        <f>IF(E1161="y",1,IF(E1161="S",1,0))</f>
        <v>0</v>
      </c>
      <c r="G1161" s="513">
        <f>IF(E1161="S",1,0)</f>
        <v>0</v>
      </c>
      <c r="H1161" s="515"/>
      <c r="I1161" s="516"/>
      <c r="J1161" s="519">
        <v>2</v>
      </c>
      <c r="K1161" s="520"/>
      <c r="L1161" s="523">
        <v>1</v>
      </c>
      <c r="M1161" s="524"/>
      <c r="N1161" s="537">
        <f>L1161+J1161</f>
        <v>3</v>
      </c>
      <c r="O1161" s="538"/>
      <c r="P1161" s="519"/>
      <c r="Q1161" s="520"/>
      <c r="R1161" s="523">
        <v>2</v>
      </c>
      <c r="S1161" s="524"/>
      <c r="T1161" s="527">
        <f t="shared" ref="T1161" si="1033">R1161-P1161</f>
        <v>2</v>
      </c>
      <c r="U1161" s="528"/>
      <c r="V1161" s="531">
        <v>4</v>
      </c>
      <c r="W1161" s="516"/>
      <c r="X1161" s="519">
        <v>1</v>
      </c>
      <c r="Y1161" s="516"/>
      <c r="Z1161" s="519"/>
      <c r="AA1161" s="516"/>
      <c r="AB1161" s="519"/>
      <c r="AC1161" s="520"/>
      <c r="AD1161" s="523"/>
      <c r="AE1161" s="524"/>
      <c r="AF1161" s="533">
        <f>IF(AB1161=0,0,(AD1161/AB1161)*100)</f>
        <v>0</v>
      </c>
      <c r="AG1161" s="534"/>
      <c r="AH1161" s="519">
        <v>4</v>
      </c>
      <c r="AI1161" s="520"/>
      <c r="AJ1161" s="523">
        <v>4</v>
      </c>
      <c r="AK1161" s="524"/>
      <c r="AL1161" s="527">
        <f>IF(AH1161=0,0,(AJ1161/AH1161)*100)</f>
        <v>100</v>
      </c>
      <c r="AM1161" s="528"/>
      <c r="AN1161" s="519"/>
      <c r="AO1161" s="520"/>
      <c r="AP1161" s="523"/>
      <c r="AQ1161" s="524"/>
      <c r="AR1161" s="527">
        <f>IF(AN1161=0,0,(AP1161/AN1161)*100)</f>
        <v>0</v>
      </c>
      <c r="AS1161" s="528"/>
      <c r="AT1161" s="541">
        <f>AB1161+AH1161+AN1161</f>
        <v>4</v>
      </c>
      <c r="AU1161" s="542"/>
      <c r="AV1161" s="545">
        <f>AD1161+AJ1161+AP1161</f>
        <v>4</v>
      </c>
      <c r="AW1161" s="546"/>
      <c r="AX1161" s="527">
        <f>IF(AT1161=0,0,(AV1161/AT1161)*100)</f>
        <v>100</v>
      </c>
      <c r="AY1161" s="528"/>
      <c r="AZ1161" s="519"/>
      <c r="BA1161" s="520"/>
      <c r="BB1161" s="523"/>
      <c r="BC1161" s="524"/>
      <c r="BD1161" s="527">
        <f>IF(AZ1161=0,0,(BB1161/AZ1161)*100)</f>
        <v>0</v>
      </c>
      <c r="BE1161" s="528"/>
      <c r="BF1161" s="541">
        <f>AT1161+AZ1161</f>
        <v>4</v>
      </c>
      <c r="BG1161" s="542"/>
      <c r="BH1161" s="545">
        <f>AV1161+BB1161</f>
        <v>4</v>
      </c>
      <c r="BI1161" s="546"/>
      <c r="BJ1161" s="527">
        <f>IF(BF1161=0,0,(BH1161/BF1161)*100)</f>
        <v>100</v>
      </c>
      <c r="BK1161" s="528"/>
      <c r="BL1161" s="549">
        <f>(AD1161*2)+(AJ1161*2)+(AP1161*3)+BB1161</f>
        <v>8</v>
      </c>
      <c r="BM1161" s="550"/>
      <c r="BN1161" s="551"/>
      <c r="BO1161" s="501" t="e">
        <f>(BL1161*BR$1145)+(N1161*BR$1146)+(X1161*BR$1147)+(R1161*BR$1148)+(V1161*BR$1149)+(Z1161*BR$1150)</f>
        <v>#REF!</v>
      </c>
      <c r="BP1161" s="501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06"/>
      <c r="C1162" s="503" t="str">
        <f>IF(ROSTER!D$24="","",ROSTER!D$24)</f>
        <v>Hamson</v>
      </c>
      <c r="D1162" s="504"/>
      <c r="E1162" s="510"/>
      <c r="F1162" s="512"/>
      <c r="G1162" s="514"/>
      <c r="H1162" s="517"/>
      <c r="I1162" s="518"/>
      <c r="J1162" s="521"/>
      <c r="K1162" s="522"/>
      <c r="L1162" s="525"/>
      <c r="M1162" s="526"/>
      <c r="N1162" s="539" t="s">
        <v>14</v>
      </c>
      <c r="O1162" s="540"/>
      <c r="P1162" s="521"/>
      <c r="Q1162" s="522"/>
      <c r="R1162" s="525"/>
      <c r="S1162" s="526"/>
      <c r="T1162" s="529"/>
      <c r="U1162" s="530"/>
      <c r="V1162" s="532"/>
      <c r="W1162" s="518"/>
      <c r="X1162" s="521"/>
      <c r="Y1162" s="518"/>
      <c r="Z1162" s="521"/>
      <c r="AA1162" s="518"/>
      <c r="AB1162" s="521"/>
      <c r="AC1162" s="522"/>
      <c r="AD1162" s="525"/>
      <c r="AE1162" s="526"/>
      <c r="AF1162" s="535"/>
      <c r="AG1162" s="536"/>
      <c r="AH1162" s="521"/>
      <c r="AI1162" s="522"/>
      <c r="AJ1162" s="525"/>
      <c r="AK1162" s="526"/>
      <c r="AL1162" s="529"/>
      <c r="AM1162" s="530"/>
      <c r="AN1162" s="521"/>
      <c r="AO1162" s="522"/>
      <c r="AP1162" s="525"/>
      <c r="AQ1162" s="526"/>
      <c r="AR1162" s="529"/>
      <c r="AS1162" s="530"/>
      <c r="AT1162" s="543"/>
      <c r="AU1162" s="544"/>
      <c r="AV1162" s="547"/>
      <c r="AW1162" s="548"/>
      <c r="AX1162" s="529"/>
      <c r="AY1162" s="530"/>
      <c r="AZ1162" s="521"/>
      <c r="BA1162" s="522"/>
      <c r="BB1162" s="525"/>
      <c r="BC1162" s="526"/>
      <c r="BD1162" s="529"/>
      <c r="BE1162" s="530"/>
      <c r="BF1162" s="543"/>
      <c r="BG1162" s="544"/>
      <c r="BH1162" s="547"/>
      <c r="BI1162" s="548"/>
      <c r="BJ1162" s="529"/>
      <c r="BK1162" s="530"/>
      <c r="BL1162" s="552"/>
      <c r="BM1162" s="553"/>
      <c r="BN1162" s="554"/>
      <c r="BO1162" s="502"/>
      <c r="BP1162" s="502"/>
      <c r="BQ1162" s="54"/>
      <c r="BR1162" s="54"/>
      <c r="BS1162" s="54"/>
    </row>
    <row r="1163" spans="1:71" ht="21.75" customHeight="1" x14ac:dyDescent="0.2">
      <c r="A1163" s="54"/>
      <c r="B1163" s="505" t="str">
        <f>IF(ROSTER!B26="","",ROSTER!B26)</f>
        <v>30</v>
      </c>
      <c r="C1163" s="507" t="str">
        <f>IF(ROSTER!C$26="","",ROSTER!C$26)</f>
        <v>Kate</v>
      </c>
      <c r="D1163" s="508"/>
      <c r="E1163" s="509"/>
      <c r="F1163" s="511">
        <f>IF(E1163="y",1,IF(E1163="S",1,0))</f>
        <v>0</v>
      </c>
      <c r="G1163" s="513">
        <f>IF(E1163="S",1,0)</f>
        <v>0</v>
      </c>
      <c r="H1163" s="515"/>
      <c r="I1163" s="516"/>
      <c r="J1163" s="519">
        <v>1</v>
      </c>
      <c r="K1163" s="520"/>
      <c r="L1163" s="523"/>
      <c r="M1163" s="524"/>
      <c r="N1163" s="537">
        <f>L1163+J1163</f>
        <v>1</v>
      </c>
      <c r="O1163" s="538"/>
      <c r="P1163" s="519">
        <v>1</v>
      </c>
      <c r="Q1163" s="520"/>
      <c r="R1163" s="523"/>
      <c r="S1163" s="524"/>
      <c r="T1163" s="527">
        <f t="shared" ref="T1163" si="1034">R1163-P1163</f>
        <v>-1</v>
      </c>
      <c r="U1163" s="528"/>
      <c r="V1163" s="531"/>
      <c r="W1163" s="516"/>
      <c r="X1163" s="519"/>
      <c r="Y1163" s="516"/>
      <c r="Z1163" s="519"/>
      <c r="AA1163" s="516"/>
      <c r="AB1163" s="519"/>
      <c r="AC1163" s="520"/>
      <c r="AD1163" s="523"/>
      <c r="AE1163" s="524"/>
      <c r="AF1163" s="533">
        <f>IF(AB1163=0,0,(AD1163/AB1163)*100)</f>
        <v>0</v>
      </c>
      <c r="AG1163" s="534"/>
      <c r="AH1163" s="519">
        <v>4</v>
      </c>
      <c r="AI1163" s="520"/>
      <c r="AJ1163" s="523">
        <v>1</v>
      </c>
      <c r="AK1163" s="524"/>
      <c r="AL1163" s="527">
        <f>IF(AH1163=0,0,(AJ1163/AH1163)*100)</f>
        <v>25</v>
      </c>
      <c r="AM1163" s="528"/>
      <c r="AN1163" s="519"/>
      <c r="AO1163" s="520"/>
      <c r="AP1163" s="523"/>
      <c r="AQ1163" s="524"/>
      <c r="AR1163" s="527">
        <f>IF(AN1163=0,0,(AP1163/AN1163)*100)</f>
        <v>0</v>
      </c>
      <c r="AS1163" s="528"/>
      <c r="AT1163" s="541">
        <f>AB1163+AH1163+AN1163</f>
        <v>4</v>
      </c>
      <c r="AU1163" s="542"/>
      <c r="AV1163" s="545">
        <f>AD1163+AJ1163+AP1163</f>
        <v>1</v>
      </c>
      <c r="AW1163" s="546"/>
      <c r="AX1163" s="527">
        <f>IF(AT1163=0,0,(AV1163/AT1163)*100)</f>
        <v>25</v>
      </c>
      <c r="AY1163" s="528"/>
      <c r="AZ1163" s="519"/>
      <c r="BA1163" s="520"/>
      <c r="BB1163" s="523"/>
      <c r="BC1163" s="524"/>
      <c r="BD1163" s="527">
        <f>IF(AZ1163=0,0,(BB1163/AZ1163)*100)</f>
        <v>0</v>
      </c>
      <c r="BE1163" s="528"/>
      <c r="BF1163" s="541">
        <f>AT1163+AZ1163</f>
        <v>4</v>
      </c>
      <c r="BG1163" s="542"/>
      <c r="BH1163" s="545">
        <f>AV1163+BB1163</f>
        <v>1</v>
      </c>
      <c r="BI1163" s="546"/>
      <c r="BJ1163" s="527">
        <f>IF(BF1163=0,0,(BH1163/BF1163)*100)</f>
        <v>25</v>
      </c>
      <c r="BK1163" s="528"/>
      <c r="BL1163" s="549">
        <f>(AD1163*2)+(AJ1163*2)+(AP1163*3)+BB1163</f>
        <v>2</v>
      </c>
      <c r="BM1163" s="550"/>
      <c r="BN1163" s="551"/>
      <c r="BO1163" s="501" t="e">
        <f>(BL1163*BR$1145)+(N1163*BR$1146)+(X1163*BR$1147)+(R1163*BR$1148)+(V1163*BR$1149)+(Z1163*BR$1150)</f>
        <v>#REF!</v>
      </c>
      <c r="BP1163" s="501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06"/>
      <c r="C1164" s="503" t="str">
        <f>IF(ROSTER!D$26="","",ROSTER!D$26)</f>
        <v>Vorwaller</v>
      </c>
      <c r="D1164" s="504"/>
      <c r="E1164" s="510"/>
      <c r="F1164" s="512"/>
      <c r="G1164" s="514"/>
      <c r="H1164" s="517"/>
      <c r="I1164" s="518"/>
      <c r="J1164" s="521"/>
      <c r="K1164" s="522"/>
      <c r="L1164" s="525"/>
      <c r="M1164" s="526"/>
      <c r="N1164" s="539" t="s">
        <v>14</v>
      </c>
      <c r="O1164" s="540"/>
      <c r="P1164" s="521"/>
      <c r="Q1164" s="522"/>
      <c r="R1164" s="525"/>
      <c r="S1164" s="526"/>
      <c r="T1164" s="529"/>
      <c r="U1164" s="530"/>
      <c r="V1164" s="532"/>
      <c r="W1164" s="518"/>
      <c r="X1164" s="521"/>
      <c r="Y1164" s="518"/>
      <c r="Z1164" s="521"/>
      <c r="AA1164" s="518"/>
      <c r="AB1164" s="521"/>
      <c r="AC1164" s="522"/>
      <c r="AD1164" s="525"/>
      <c r="AE1164" s="526"/>
      <c r="AF1164" s="535"/>
      <c r="AG1164" s="536"/>
      <c r="AH1164" s="521"/>
      <c r="AI1164" s="522"/>
      <c r="AJ1164" s="525"/>
      <c r="AK1164" s="526"/>
      <c r="AL1164" s="529"/>
      <c r="AM1164" s="530"/>
      <c r="AN1164" s="521"/>
      <c r="AO1164" s="522"/>
      <c r="AP1164" s="525"/>
      <c r="AQ1164" s="526"/>
      <c r="AR1164" s="529"/>
      <c r="AS1164" s="530"/>
      <c r="AT1164" s="543"/>
      <c r="AU1164" s="544"/>
      <c r="AV1164" s="547"/>
      <c r="AW1164" s="548"/>
      <c r="AX1164" s="529"/>
      <c r="AY1164" s="530"/>
      <c r="AZ1164" s="521"/>
      <c r="BA1164" s="522"/>
      <c r="BB1164" s="525"/>
      <c r="BC1164" s="526"/>
      <c r="BD1164" s="529"/>
      <c r="BE1164" s="530"/>
      <c r="BF1164" s="543"/>
      <c r="BG1164" s="544"/>
      <c r="BH1164" s="547"/>
      <c r="BI1164" s="548"/>
      <c r="BJ1164" s="529"/>
      <c r="BK1164" s="530"/>
      <c r="BL1164" s="552"/>
      <c r="BM1164" s="553"/>
      <c r="BN1164" s="554"/>
      <c r="BO1164" s="502"/>
      <c r="BP1164" s="502"/>
      <c r="BQ1164" s="54"/>
      <c r="BR1164" s="54"/>
      <c r="BS1164" s="54"/>
    </row>
    <row r="1165" spans="1:71" ht="21.75" customHeight="1" x14ac:dyDescent="0.2">
      <c r="A1165" s="54"/>
      <c r="B1165" s="505" t="str">
        <f>IF(ROSTER!B28="","",ROSTER!B28)</f>
        <v>32</v>
      </c>
      <c r="C1165" s="507" t="str">
        <f>IF(ROSTER!C$28="","",ROSTER!C$28)</f>
        <v>Signe</v>
      </c>
      <c r="D1165" s="508"/>
      <c r="E1165" s="509"/>
      <c r="F1165" s="511">
        <f>IF(E1165="y",1,IF(E1165="S",1,0))</f>
        <v>0</v>
      </c>
      <c r="G1165" s="513">
        <f>IF(E1165="S",1,0)</f>
        <v>0</v>
      </c>
      <c r="H1165" s="515"/>
      <c r="I1165" s="516"/>
      <c r="J1165" s="519"/>
      <c r="K1165" s="520"/>
      <c r="L1165" s="523"/>
      <c r="M1165" s="524"/>
      <c r="N1165" s="537">
        <f>L1165+J1165</f>
        <v>0</v>
      </c>
      <c r="O1165" s="538"/>
      <c r="P1165" s="519"/>
      <c r="Q1165" s="520"/>
      <c r="R1165" s="523"/>
      <c r="S1165" s="524"/>
      <c r="T1165" s="527">
        <f t="shared" ref="T1165" si="1035">R1165-P1165</f>
        <v>0</v>
      </c>
      <c r="U1165" s="528"/>
      <c r="V1165" s="531"/>
      <c r="W1165" s="516"/>
      <c r="X1165" s="519"/>
      <c r="Y1165" s="516"/>
      <c r="Z1165" s="519"/>
      <c r="AA1165" s="516"/>
      <c r="AB1165" s="519"/>
      <c r="AC1165" s="520"/>
      <c r="AD1165" s="523"/>
      <c r="AE1165" s="524"/>
      <c r="AF1165" s="533">
        <f>IF(AB1165=0,0,(AD1165/AB1165)*100)</f>
        <v>0</v>
      </c>
      <c r="AG1165" s="534"/>
      <c r="AH1165" s="519"/>
      <c r="AI1165" s="520"/>
      <c r="AJ1165" s="523"/>
      <c r="AK1165" s="524"/>
      <c r="AL1165" s="527">
        <f>IF(AH1165=0,0,(AJ1165/AH1165)*100)</f>
        <v>0</v>
      </c>
      <c r="AM1165" s="528"/>
      <c r="AN1165" s="519"/>
      <c r="AO1165" s="520"/>
      <c r="AP1165" s="523"/>
      <c r="AQ1165" s="524"/>
      <c r="AR1165" s="527">
        <f>IF(AN1165=0,0,(AP1165/AN1165)*100)</f>
        <v>0</v>
      </c>
      <c r="AS1165" s="528"/>
      <c r="AT1165" s="541">
        <f>AB1165+AH1165+AN1165</f>
        <v>0</v>
      </c>
      <c r="AU1165" s="542"/>
      <c r="AV1165" s="545">
        <f>AD1165+AJ1165+AP1165</f>
        <v>0</v>
      </c>
      <c r="AW1165" s="546"/>
      <c r="AX1165" s="527">
        <f>IF(AT1165=0,0,(AV1165/AT1165)*100)</f>
        <v>0</v>
      </c>
      <c r="AY1165" s="528"/>
      <c r="AZ1165" s="519"/>
      <c r="BA1165" s="520"/>
      <c r="BB1165" s="523"/>
      <c r="BC1165" s="524"/>
      <c r="BD1165" s="527">
        <f>IF(AZ1165=0,0,(BB1165/AZ1165)*100)</f>
        <v>0</v>
      </c>
      <c r="BE1165" s="528"/>
      <c r="BF1165" s="541">
        <f>AT1165+AZ1165</f>
        <v>0</v>
      </c>
      <c r="BG1165" s="542"/>
      <c r="BH1165" s="545">
        <f>AV1165+BB1165</f>
        <v>0</v>
      </c>
      <c r="BI1165" s="546"/>
      <c r="BJ1165" s="527">
        <f>IF(BF1165=0,0,(BH1165/BF1165)*100)</f>
        <v>0</v>
      </c>
      <c r="BK1165" s="528"/>
      <c r="BL1165" s="549">
        <f>(AD1165*2)+(AJ1165*2)+(AP1165*3)+BB1165</f>
        <v>0</v>
      </c>
      <c r="BM1165" s="550"/>
      <c r="BN1165" s="551"/>
      <c r="BO1165" s="501" t="e">
        <f>(BL1165*BR$1145)+(N1165*BR$1146)+(X1165*BR$1147)+(R1165*BR$1148)+(V1165*BR$1149)+(Z1165*BR$1150)</f>
        <v>#REF!</v>
      </c>
      <c r="BP1165" s="501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06"/>
      <c r="C1166" s="503" t="str">
        <f>IF(ROSTER!D$28="","",ROSTER!D$28)</f>
        <v>Glantz</v>
      </c>
      <c r="D1166" s="504"/>
      <c r="E1166" s="510"/>
      <c r="F1166" s="512"/>
      <c r="G1166" s="514"/>
      <c r="H1166" s="517"/>
      <c r="I1166" s="518"/>
      <c r="J1166" s="521"/>
      <c r="K1166" s="522"/>
      <c r="L1166" s="525"/>
      <c r="M1166" s="526"/>
      <c r="N1166" s="539" t="s">
        <v>14</v>
      </c>
      <c r="O1166" s="540"/>
      <c r="P1166" s="521"/>
      <c r="Q1166" s="522"/>
      <c r="R1166" s="525"/>
      <c r="S1166" s="526"/>
      <c r="T1166" s="529"/>
      <c r="U1166" s="530"/>
      <c r="V1166" s="532"/>
      <c r="W1166" s="518"/>
      <c r="X1166" s="521"/>
      <c r="Y1166" s="518"/>
      <c r="Z1166" s="521"/>
      <c r="AA1166" s="518"/>
      <c r="AB1166" s="521"/>
      <c r="AC1166" s="522"/>
      <c r="AD1166" s="525"/>
      <c r="AE1166" s="526"/>
      <c r="AF1166" s="535"/>
      <c r="AG1166" s="536"/>
      <c r="AH1166" s="521"/>
      <c r="AI1166" s="522"/>
      <c r="AJ1166" s="525"/>
      <c r="AK1166" s="526"/>
      <c r="AL1166" s="529"/>
      <c r="AM1166" s="530"/>
      <c r="AN1166" s="521"/>
      <c r="AO1166" s="522"/>
      <c r="AP1166" s="525"/>
      <c r="AQ1166" s="526"/>
      <c r="AR1166" s="529"/>
      <c r="AS1166" s="530"/>
      <c r="AT1166" s="543"/>
      <c r="AU1166" s="544"/>
      <c r="AV1166" s="547"/>
      <c r="AW1166" s="548"/>
      <c r="AX1166" s="529"/>
      <c r="AY1166" s="530"/>
      <c r="AZ1166" s="521"/>
      <c r="BA1166" s="522"/>
      <c r="BB1166" s="525"/>
      <c r="BC1166" s="526"/>
      <c r="BD1166" s="529"/>
      <c r="BE1166" s="530"/>
      <c r="BF1166" s="543"/>
      <c r="BG1166" s="544"/>
      <c r="BH1166" s="547"/>
      <c r="BI1166" s="548"/>
      <c r="BJ1166" s="529"/>
      <c r="BK1166" s="530"/>
      <c r="BL1166" s="552"/>
      <c r="BM1166" s="553"/>
      <c r="BN1166" s="554"/>
      <c r="BO1166" s="502"/>
      <c r="BP1166" s="502"/>
      <c r="BQ1166" s="54"/>
      <c r="BR1166" s="54"/>
      <c r="BS1166" s="54"/>
    </row>
    <row r="1167" spans="1:71" ht="21.75" customHeight="1" x14ac:dyDescent="0.2">
      <c r="A1167" s="54"/>
      <c r="B1167" s="505" t="str">
        <f>IF(ROSTER!B30="","",ROSTER!B30)</f>
        <v>34</v>
      </c>
      <c r="C1167" s="507" t="str">
        <f>IF(ROSTER!C$30="","",ROSTER!C$30)</f>
        <v/>
      </c>
      <c r="D1167" s="508"/>
      <c r="E1167" s="509"/>
      <c r="F1167" s="511">
        <f>IF(E1167="y",1,IF(E1167="S",1,0))</f>
        <v>0</v>
      </c>
      <c r="G1167" s="513">
        <f>IF(E1167="S",1,0)</f>
        <v>0</v>
      </c>
      <c r="H1167" s="515"/>
      <c r="I1167" s="516"/>
      <c r="J1167" s="519"/>
      <c r="K1167" s="520"/>
      <c r="L1167" s="523"/>
      <c r="M1167" s="524"/>
      <c r="N1167" s="537">
        <f>L1167+J1167</f>
        <v>0</v>
      </c>
      <c r="O1167" s="538"/>
      <c r="P1167" s="519"/>
      <c r="Q1167" s="520"/>
      <c r="R1167" s="523"/>
      <c r="S1167" s="524"/>
      <c r="T1167" s="527">
        <f t="shared" ref="T1167" si="1036">R1167-P1167</f>
        <v>0</v>
      </c>
      <c r="U1167" s="528"/>
      <c r="V1167" s="531"/>
      <c r="W1167" s="516"/>
      <c r="X1167" s="519"/>
      <c r="Y1167" s="516"/>
      <c r="Z1167" s="519"/>
      <c r="AA1167" s="516"/>
      <c r="AB1167" s="519"/>
      <c r="AC1167" s="520"/>
      <c r="AD1167" s="523"/>
      <c r="AE1167" s="524"/>
      <c r="AF1167" s="533">
        <f>IF(AB1167=0,0,(AD1167/AB1167)*100)</f>
        <v>0</v>
      </c>
      <c r="AG1167" s="534"/>
      <c r="AH1167" s="519"/>
      <c r="AI1167" s="520"/>
      <c r="AJ1167" s="523"/>
      <c r="AK1167" s="524"/>
      <c r="AL1167" s="527">
        <f>IF(AH1167=0,0,(AJ1167/AH1167)*100)</f>
        <v>0</v>
      </c>
      <c r="AM1167" s="528"/>
      <c r="AN1167" s="519"/>
      <c r="AO1167" s="520"/>
      <c r="AP1167" s="523"/>
      <c r="AQ1167" s="524"/>
      <c r="AR1167" s="527">
        <f>IF(AN1167=0,0,(AP1167/AN1167)*100)</f>
        <v>0</v>
      </c>
      <c r="AS1167" s="528"/>
      <c r="AT1167" s="541">
        <f>AB1167+AH1167+AN1167</f>
        <v>0</v>
      </c>
      <c r="AU1167" s="542"/>
      <c r="AV1167" s="545">
        <f>AD1167+AJ1167+AP1167</f>
        <v>0</v>
      </c>
      <c r="AW1167" s="546"/>
      <c r="AX1167" s="527">
        <f>IF(AT1167=0,0,(AV1167/AT1167)*100)</f>
        <v>0</v>
      </c>
      <c r="AY1167" s="528"/>
      <c r="AZ1167" s="519"/>
      <c r="BA1167" s="520"/>
      <c r="BB1167" s="523"/>
      <c r="BC1167" s="524"/>
      <c r="BD1167" s="527">
        <f>IF(AZ1167=0,0,(BB1167/AZ1167)*100)</f>
        <v>0</v>
      </c>
      <c r="BE1167" s="528"/>
      <c r="BF1167" s="541">
        <f>AT1167+AZ1167</f>
        <v>0</v>
      </c>
      <c r="BG1167" s="542"/>
      <c r="BH1167" s="545">
        <f>AV1167+BB1167</f>
        <v>0</v>
      </c>
      <c r="BI1167" s="546"/>
      <c r="BJ1167" s="527">
        <f>IF(BF1167=0,0,(BH1167/BF1167)*100)</f>
        <v>0</v>
      </c>
      <c r="BK1167" s="528"/>
      <c r="BL1167" s="549">
        <f>(AD1167*2)+(AJ1167*2)+(AP1167*3)+BB1167</f>
        <v>0</v>
      </c>
      <c r="BM1167" s="550"/>
      <c r="BN1167" s="551"/>
      <c r="BO1167" s="501" t="e">
        <f>(BL1167*BR$1145)+(N1167*BR$1146)+(X1167*BR$1147)+(R1167*BR$1148)+(V1167*BR$1149)+(Z1167*BR$1150)</f>
        <v>#REF!</v>
      </c>
      <c r="BP1167" s="501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06"/>
      <c r="C1168" s="503" t="str">
        <f>IF(ROSTER!D$30="","",ROSTER!D$30)</f>
        <v/>
      </c>
      <c r="D1168" s="504"/>
      <c r="E1168" s="510"/>
      <c r="F1168" s="512"/>
      <c r="G1168" s="514"/>
      <c r="H1168" s="517"/>
      <c r="I1168" s="518"/>
      <c r="J1168" s="521"/>
      <c r="K1168" s="522"/>
      <c r="L1168" s="525"/>
      <c r="M1168" s="526"/>
      <c r="N1168" s="539" t="s">
        <v>14</v>
      </c>
      <c r="O1168" s="540"/>
      <c r="P1168" s="521"/>
      <c r="Q1168" s="522"/>
      <c r="R1168" s="525"/>
      <c r="S1168" s="526"/>
      <c r="T1168" s="529"/>
      <c r="U1168" s="530"/>
      <c r="V1168" s="532"/>
      <c r="W1168" s="518"/>
      <c r="X1168" s="521"/>
      <c r="Y1168" s="518"/>
      <c r="Z1168" s="521"/>
      <c r="AA1168" s="518"/>
      <c r="AB1168" s="521"/>
      <c r="AC1168" s="522"/>
      <c r="AD1168" s="525"/>
      <c r="AE1168" s="526"/>
      <c r="AF1168" s="535"/>
      <c r="AG1168" s="536"/>
      <c r="AH1168" s="521"/>
      <c r="AI1168" s="522"/>
      <c r="AJ1168" s="525"/>
      <c r="AK1168" s="526"/>
      <c r="AL1168" s="529"/>
      <c r="AM1168" s="530"/>
      <c r="AN1168" s="521"/>
      <c r="AO1168" s="522"/>
      <c r="AP1168" s="525"/>
      <c r="AQ1168" s="526"/>
      <c r="AR1168" s="529"/>
      <c r="AS1168" s="530"/>
      <c r="AT1168" s="543"/>
      <c r="AU1168" s="544"/>
      <c r="AV1168" s="547"/>
      <c r="AW1168" s="548"/>
      <c r="AX1168" s="529"/>
      <c r="AY1168" s="530"/>
      <c r="AZ1168" s="521"/>
      <c r="BA1168" s="522"/>
      <c r="BB1168" s="525"/>
      <c r="BC1168" s="526"/>
      <c r="BD1168" s="529"/>
      <c r="BE1168" s="530"/>
      <c r="BF1168" s="543"/>
      <c r="BG1168" s="544"/>
      <c r="BH1168" s="547"/>
      <c r="BI1168" s="548"/>
      <c r="BJ1168" s="529"/>
      <c r="BK1168" s="530"/>
      <c r="BL1168" s="552"/>
      <c r="BM1168" s="553"/>
      <c r="BN1168" s="554"/>
      <c r="BO1168" s="502"/>
      <c r="BP1168" s="502"/>
      <c r="BQ1168" s="54"/>
      <c r="BR1168" s="54"/>
      <c r="BS1168" s="54"/>
    </row>
    <row r="1169" spans="1:71" ht="21.75" customHeight="1" x14ac:dyDescent="0.2">
      <c r="A1169" s="54"/>
      <c r="B1169" s="505" t="str">
        <f>IF(ROSTER!B32="","",ROSTER!B32)</f>
        <v>42</v>
      </c>
      <c r="C1169" s="507" t="str">
        <f>IF(ROSTER!C$32="","",ROSTER!C$32)</f>
        <v/>
      </c>
      <c r="D1169" s="508"/>
      <c r="E1169" s="509"/>
      <c r="F1169" s="511">
        <f>IF(E1169="y",1,IF(E1169="S",1,0))</f>
        <v>0</v>
      </c>
      <c r="G1169" s="513">
        <f>IF(E1169="S",1,0)</f>
        <v>0</v>
      </c>
      <c r="H1169" s="515"/>
      <c r="I1169" s="516"/>
      <c r="J1169" s="519"/>
      <c r="K1169" s="520"/>
      <c r="L1169" s="523"/>
      <c r="M1169" s="524"/>
      <c r="N1169" s="537">
        <f>L1169+J1169</f>
        <v>0</v>
      </c>
      <c r="O1169" s="538"/>
      <c r="P1169" s="519"/>
      <c r="Q1169" s="520"/>
      <c r="R1169" s="523"/>
      <c r="S1169" s="524"/>
      <c r="T1169" s="527">
        <f t="shared" ref="T1169" si="1037">R1169-P1169</f>
        <v>0</v>
      </c>
      <c r="U1169" s="528"/>
      <c r="V1169" s="531"/>
      <c r="W1169" s="516"/>
      <c r="X1169" s="519"/>
      <c r="Y1169" s="516"/>
      <c r="Z1169" s="519"/>
      <c r="AA1169" s="516"/>
      <c r="AB1169" s="519"/>
      <c r="AC1169" s="520"/>
      <c r="AD1169" s="523"/>
      <c r="AE1169" s="524"/>
      <c r="AF1169" s="533">
        <f>IF(AB1169=0,0,(AD1169/AB1169)*100)</f>
        <v>0</v>
      </c>
      <c r="AG1169" s="534"/>
      <c r="AH1169" s="519"/>
      <c r="AI1169" s="520"/>
      <c r="AJ1169" s="523"/>
      <c r="AK1169" s="524"/>
      <c r="AL1169" s="527">
        <f>IF(AH1169=0,0,(AJ1169/AH1169)*100)</f>
        <v>0</v>
      </c>
      <c r="AM1169" s="528"/>
      <c r="AN1169" s="519"/>
      <c r="AO1169" s="520"/>
      <c r="AP1169" s="523"/>
      <c r="AQ1169" s="524"/>
      <c r="AR1169" s="527">
        <f>IF(AN1169=0,0,(AP1169/AN1169)*100)</f>
        <v>0</v>
      </c>
      <c r="AS1169" s="528"/>
      <c r="AT1169" s="541">
        <f>AB1169+AH1169+AN1169</f>
        <v>0</v>
      </c>
      <c r="AU1169" s="542"/>
      <c r="AV1169" s="545">
        <f>AD1169+AJ1169+AP1169</f>
        <v>0</v>
      </c>
      <c r="AW1169" s="546"/>
      <c r="AX1169" s="527">
        <f>IF(AT1169=0,0,(AV1169/AT1169)*100)</f>
        <v>0</v>
      </c>
      <c r="AY1169" s="528"/>
      <c r="AZ1169" s="519"/>
      <c r="BA1169" s="520"/>
      <c r="BB1169" s="523"/>
      <c r="BC1169" s="524"/>
      <c r="BD1169" s="527">
        <f>IF(AZ1169=0,0,(BB1169/AZ1169)*100)</f>
        <v>0</v>
      </c>
      <c r="BE1169" s="528"/>
      <c r="BF1169" s="541">
        <f>AT1169+AZ1169</f>
        <v>0</v>
      </c>
      <c r="BG1169" s="542"/>
      <c r="BH1169" s="545">
        <f>AV1169+BB1169</f>
        <v>0</v>
      </c>
      <c r="BI1169" s="546"/>
      <c r="BJ1169" s="527">
        <f>IF(BF1169=0,0,(BH1169/BF1169)*100)</f>
        <v>0</v>
      </c>
      <c r="BK1169" s="528"/>
      <c r="BL1169" s="549">
        <f>(AD1169*2)+(AJ1169*2)+(AP1169*3)+BB1169</f>
        <v>0</v>
      </c>
      <c r="BM1169" s="550"/>
      <c r="BN1169" s="551"/>
      <c r="BO1169" s="501" t="e">
        <f>(BL1169*BR$1145)+(N1169*BR$1146)+(X1169*BR$1147)+(R1169*BR$1148)+(V1169*BR$1149)+(Z1169*BR$1150)</f>
        <v>#REF!</v>
      </c>
      <c r="BP1169" s="501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06"/>
      <c r="C1170" s="503" t="str">
        <f>IF(ROSTER!D$32="","",ROSTER!D$32)</f>
        <v/>
      </c>
      <c r="D1170" s="504"/>
      <c r="E1170" s="510"/>
      <c r="F1170" s="512"/>
      <c r="G1170" s="514"/>
      <c r="H1170" s="517"/>
      <c r="I1170" s="518"/>
      <c r="J1170" s="521"/>
      <c r="K1170" s="522"/>
      <c r="L1170" s="525"/>
      <c r="M1170" s="526"/>
      <c r="N1170" s="539" t="s">
        <v>14</v>
      </c>
      <c r="O1170" s="540"/>
      <c r="P1170" s="521"/>
      <c r="Q1170" s="522"/>
      <c r="R1170" s="525"/>
      <c r="S1170" s="526"/>
      <c r="T1170" s="529"/>
      <c r="U1170" s="530"/>
      <c r="V1170" s="532"/>
      <c r="W1170" s="518"/>
      <c r="X1170" s="521"/>
      <c r="Y1170" s="518"/>
      <c r="Z1170" s="521"/>
      <c r="AA1170" s="518"/>
      <c r="AB1170" s="521"/>
      <c r="AC1170" s="522"/>
      <c r="AD1170" s="525"/>
      <c r="AE1170" s="526"/>
      <c r="AF1170" s="535"/>
      <c r="AG1170" s="536"/>
      <c r="AH1170" s="521"/>
      <c r="AI1170" s="522"/>
      <c r="AJ1170" s="525"/>
      <c r="AK1170" s="526"/>
      <c r="AL1170" s="529"/>
      <c r="AM1170" s="530"/>
      <c r="AN1170" s="521"/>
      <c r="AO1170" s="522"/>
      <c r="AP1170" s="525"/>
      <c r="AQ1170" s="526"/>
      <c r="AR1170" s="529"/>
      <c r="AS1170" s="530"/>
      <c r="AT1170" s="543"/>
      <c r="AU1170" s="544"/>
      <c r="AV1170" s="547"/>
      <c r="AW1170" s="548"/>
      <c r="AX1170" s="529"/>
      <c r="AY1170" s="530"/>
      <c r="AZ1170" s="521"/>
      <c r="BA1170" s="522"/>
      <c r="BB1170" s="525"/>
      <c r="BC1170" s="526"/>
      <c r="BD1170" s="529"/>
      <c r="BE1170" s="530"/>
      <c r="BF1170" s="543"/>
      <c r="BG1170" s="544"/>
      <c r="BH1170" s="547"/>
      <c r="BI1170" s="548"/>
      <c r="BJ1170" s="529"/>
      <c r="BK1170" s="530"/>
      <c r="BL1170" s="552"/>
      <c r="BM1170" s="553"/>
      <c r="BN1170" s="554"/>
      <c r="BO1170" s="502"/>
      <c r="BP1170" s="502"/>
      <c r="BQ1170" s="54"/>
      <c r="BR1170" s="54"/>
      <c r="BS1170" s="54"/>
    </row>
    <row r="1171" spans="1:71" ht="21.75" customHeight="1" x14ac:dyDescent="0.2">
      <c r="A1171" s="54"/>
      <c r="B1171" s="505" t="str">
        <f>IF(ROSTER!B34="","",ROSTER!B34)</f>
        <v/>
      </c>
      <c r="C1171" s="507" t="str">
        <f>IF(ROSTER!C$34="","",ROSTER!C$34)</f>
        <v/>
      </c>
      <c r="D1171" s="508"/>
      <c r="E1171" s="509"/>
      <c r="F1171" s="511">
        <f>IF(E1171="y",1,IF(E1171="S",1,0))</f>
        <v>0</v>
      </c>
      <c r="G1171" s="513">
        <f>IF(E1171="S",1,0)</f>
        <v>0</v>
      </c>
      <c r="H1171" s="515"/>
      <c r="I1171" s="516"/>
      <c r="J1171" s="519"/>
      <c r="K1171" s="520"/>
      <c r="L1171" s="523"/>
      <c r="M1171" s="524"/>
      <c r="N1171" s="537">
        <f>L1171+J1171</f>
        <v>0</v>
      </c>
      <c r="O1171" s="538"/>
      <c r="P1171" s="519"/>
      <c r="Q1171" s="520"/>
      <c r="R1171" s="523"/>
      <c r="S1171" s="524"/>
      <c r="T1171" s="527">
        <f t="shared" ref="T1171" si="1038">R1171-P1171</f>
        <v>0</v>
      </c>
      <c r="U1171" s="528"/>
      <c r="V1171" s="531"/>
      <c r="W1171" s="516"/>
      <c r="X1171" s="519"/>
      <c r="Y1171" s="516"/>
      <c r="Z1171" s="519"/>
      <c r="AA1171" s="516"/>
      <c r="AB1171" s="519"/>
      <c r="AC1171" s="520"/>
      <c r="AD1171" s="523"/>
      <c r="AE1171" s="524"/>
      <c r="AF1171" s="533">
        <f>IF(AB1171=0,0,(AD1171/AB1171)*100)</f>
        <v>0</v>
      </c>
      <c r="AG1171" s="534"/>
      <c r="AH1171" s="519"/>
      <c r="AI1171" s="520"/>
      <c r="AJ1171" s="523"/>
      <c r="AK1171" s="524"/>
      <c r="AL1171" s="527">
        <f>IF(AH1171=0,0,(AJ1171/AH1171)*100)</f>
        <v>0</v>
      </c>
      <c r="AM1171" s="528"/>
      <c r="AN1171" s="519"/>
      <c r="AO1171" s="520"/>
      <c r="AP1171" s="523"/>
      <c r="AQ1171" s="524"/>
      <c r="AR1171" s="527">
        <f>IF(AN1171=0,0,(AP1171/AN1171)*100)</f>
        <v>0</v>
      </c>
      <c r="AS1171" s="528"/>
      <c r="AT1171" s="541">
        <f>AB1171+AH1171+AN1171</f>
        <v>0</v>
      </c>
      <c r="AU1171" s="542"/>
      <c r="AV1171" s="545">
        <f>AD1171+AJ1171+AP1171</f>
        <v>0</v>
      </c>
      <c r="AW1171" s="546"/>
      <c r="AX1171" s="527">
        <f>IF(AT1171=0,0,(AV1171/AT1171)*100)</f>
        <v>0</v>
      </c>
      <c r="AY1171" s="528"/>
      <c r="AZ1171" s="519"/>
      <c r="BA1171" s="520"/>
      <c r="BB1171" s="523"/>
      <c r="BC1171" s="524"/>
      <c r="BD1171" s="527">
        <f>IF(AZ1171=0,0,(BB1171/AZ1171)*100)</f>
        <v>0</v>
      </c>
      <c r="BE1171" s="528"/>
      <c r="BF1171" s="541">
        <f>AT1171+AZ1171</f>
        <v>0</v>
      </c>
      <c r="BG1171" s="542"/>
      <c r="BH1171" s="545">
        <f>AV1171+BB1171</f>
        <v>0</v>
      </c>
      <c r="BI1171" s="546"/>
      <c r="BJ1171" s="527">
        <f>IF(BF1171=0,0,(BH1171/BF1171)*100)</f>
        <v>0</v>
      </c>
      <c r="BK1171" s="528"/>
      <c r="BL1171" s="549">
        <f>(AD1171*2)+(AJ1171*2)+(AP1171*3)+BB1171</f>
        <v>0</v>
      </c>
      <c r="BM1171" s="550"/>
      <c r="BN1171" s="551"/>
      <c r="BO1171" s="501" t="e">
        <f>(BL1171*BR$1145)+(N1171*BR$1146)+(X1171*BR$1147)+(R1171*BR$1148)+(V1171*BR$1149)+(Z1171*BR$1150)</f>
        <v>#REF!</v>
      </c>
      <c r="BP1171" s="501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06"/>
      <c r="C1172" s="503" t="str">
        <f>IF(ROSTER!D$34="","",ROSTER!D$34)</f>
        <v/>
      </c>
      <c r="D1172" s="504"/>
      <c r="E1172" s="510"/>
      <c r="F1172" s="512"/>
      <c r="G1172" s="514"/>
      <c r="H1172" s="517"/>
      <c r="I1172" s="518"/>
      <c r="J1172" s="521"/>
      <c r="K1172" s="522"/>
      <c r="L1172" s="525"/>
      <c r="M1172" s="526"/>
      <c r="N1172" s="539" t="s">
        <v>14</v>
      </c>
      <c r="O1172" s="540"/>
      <c r="P1172" s="521"/>
      <c r="Q1172" s="522"/>
      <c r="R1172" s="525"/>
      <c r="S1172" s="526"/>
      <c r="T1172" s="529"/>
      <c r="U1172" s="530"/>
      <c r="V1172" s="532"/>
      <c r="W1172" s="518"/>
      <c r="X1172" s="521"/>
      <c r="Y1172" s="518"/>
      <c r="Z1172" s="521"/>
      <c r="AA1172" s="518"/>
      <c r="AB1172" s="521"/>
      <c r="AC1172" s="522"/>
      <c r="AD1172" s="525"/>
      <c r="AE1172" s="526"/>
      <c r="AF1172" s="535"/>
      <c r="AG1172" s="536"/>
      <c r="AH1172" s="521"/>
      <c r="AI1172" s="522"/>
      <c r="AJ1172" s="525"/>
      <c r="AK1172" s="526"/>
      <c r="AL1172" s="529"/>
      <c r="AM1172" s="530"/>
      <c r="AN1172" s="521"/>
      <c r="AO1172" s="522"/>
      <c r="AP1172" s="525"/>
      <c r="AQ1172" s="526"/>
      <c r="AR1172" s="529"/>
      <c r="AS1172" s="530"/>
      <c r="AT1172" s="543"/>
      <c r="AU1172" s="544"/>
      <c r="AV1172" s="547"/>
      <c r="AW1172" s="548"/>
      <c r="AX1172" s="529"/>
      <c r="AY1172" s="530"/>
      <c r="AZ1172" s="521"/>
      <c r="BA1172" s="522"/>
      <c r="BB1172" s="525"/>
      <c r="BC1172" s="526"/>
      <c r="BD1172" s="529"/>
      <c r="BE1172" s="530"/>
      <c r="BF1172" s="543"/>
      <c r="BG1172" s="544"/>
      <c r="BH1172" s="547"/>
      <c r="BI1172" s="548"/>
      <c r="BJ1172" s="529"/>
      <c r="BK1172" s="530"/>
      <c r="BL1172" s="552"/>
      <c r="BM1172" s="553"/>
      <c r="BN1172" s="554"/>
      <c r="BO1172" s="502"/>
      <c r="BP1172" s="502"/>
      <c r="BQ1172" s="54"/>
      <c r="BR1172" s="54"/>
      <c r="BS1172" s="54"/>
    </row>
    <row r="1173" spans="1:71" ht="21.75" customHeight="1" x14ac:dyDescent="0.2">
      <c r="A1173" s="54"/>
      <c r="B1173" s="505" t="str">
        <f>IF(ROSTER!B36="","",ROSTER!B36)</f>
        <v/>
      </c>
      <c r="C1173" s="507" t="str">
        <f>IF(ROSTER!C$36="","",ROSTER!C$36)</f>
        <v>Heather</v>
      </c>
      <c r="D1173" s="508"/>
      <c r="E1173" s="509"/>
      <c r="F1173" s="511">
        <f>IF(E1173="y",1,IF(E1173="S",1,0))</f>
        <v>0</v>
      </c>
      <c r="G1173" s="513">
        <f>IF(E1173="S",1,0)</f>
        <v>0</v>
      </c>
      <c r="H1173" s="515"/>
      <c r="I1173" s="516"/>
      <c r="J1173" s="519">
        <v>2</v>
      </c>
      <c r="K1173" s="520"/>
      <c r="L1173" s="523"/>
      <c r="M1173" s="524"/>
      <c r="N1173" s="537">
        <f>L1173+J1173</f>
        <v>2</v>
      </c>
      <c r="O1173" s="538"/>
      <c r="P1173" s="519"/>
      <c r="Q1173" s="520"/>
      <c r="R1173" s="523"/>
      <c r="S1173" s="524"/>
      <c r="T1173" s="527">
        <f t="shared" ref="T1173" si="1039">R1173-P1173</f>
        <v>0</v>
      </c>
      <c r="U1173" s="528"/>
      <c r="V1173" s="531"/>
      <c r="W1173" s="516"/>
      <c r="X1173" s="519"/>
      <c r="Y1173" s="516"/>
      <c r="Z1173" s="519"/>
      <c r="AA1173" s="516"/>
      <c r="AB1173" s="519"/>
      <c r="AC1173" s="520"/>
      <c r="AD1173" s="523"/>
      <c r="AE1173" s="524"/>
      <c r="AF1173" s="533">
        <f>IF(AB1173=0,0,(AD1173/AB1173)*100)</f>
        <v>0</v>
      </c>
      <c r="AG1173" s="534"/>
      <c r="AH1173" s="519">
        <v>7</v>
      </c>
      <c r="AI1173" s="520"/>
      <c r="AJ1173" s="523">
        <v>1</v>
      </c>
      <c r="AK1173" s="524"/>
      <c r="AL1173" s="527">
        <f>IF(AH1173=0,0,(AJ1173/AH1173)*100)</f>
        <v>14.285714285714285</v>
      </c>
      <c r="AM1173" s="528"/>
      <c r="AN1173" s="519"/>
      <c r="AO1173" s="520"/>
      <c r="AP1173" s="523"/>
      <c r="AQ1173" s="524"/>
      <c r="AR1173" s="527">
        <f>IF(AN1173=0,0,(AP1173/AN1173)*100)</f>
        <v>0</v>
      </c>
      <c r="AS1173" s="528"/>
      <c r="AT1173" s="541">
        <f>AB1173+AH1173+AN1173</f>
        <v>7</v>
      </c>
      <c r="AU1173" s="542"/>
      <c r="AV1173" s="545">
        <f>AD1173+AJ1173+AP1173</f>
        <v>1</v>
      </c>
      <c r="AW1173" s="546"/>
      <c r="AX1173" s="527">
        <f>IF(AT1173=0,0,(AV1173/AT1173)*100)</f>
        <v>14.285714285714285</v>
      </c>
      <c r="AY1173" s="528"/>
      <c r="AZ1173" s="519"/>
      <c r="BA1173" s="520"/>
      <c r="BB1173" s="523"/>
      <c r="BC1173" s="524"/>
      <c r="BD1173" s="527">
        <f>IF(AZ1173=0,0,(BB1173/AZ1173)*100)</f>
        <v>0</v>
      </c>
      <c r="BE1173" s="528"/>
      <c r="BF1173" s="541">
        <f>AT1173+AZ1173</f>
        <v>7</v>
      </c>
      <c r="BG1173" s="542"/>
      <c r="BH1173" s="545">
        <f>AV1173+BB1173</f>
        <v>1</v>
      </c>
      <c r="BI1173" s="546"/>
      <c r="BJ1173" s="527">
        <f>IF(BF1173=0,0,(BH1173/BF1173)*100)</f>
        <v>14.285714285714285</v>
      </c>
      <c r="BK1173" s="528"/>
      <c r="BL1173" s="549">
        <f>(AD1173*2)+(AJ1173*2)+(AP1173*3)+BB1173</f>
        <v>2</v>
      </c>
      <c r="BM1173" s="550"/>
      <c r="BN1173" s="551"/>
      <c r="BO1173" s="501" t="e">
        <f>(BL1173*BR$1145)+(N1173*BR$1146)+(X1173*BR$1147)+(R1173*BR$1148)+(V1173*BR$1149)+(Z1173*BR$1150)</f>
        <v>#REF!</v>
      </c>
      <c r="BP1173" s="501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06"/>
      <c r="C1174" s="503" t="str">
        <f>IF(ROSTER!D$36="","",ROSTER!D$36)</f>
        <v>Hamson</v>
      </c>
      <c r="D1174" s="504"/>
      <c r="E1174" s="510"/>
      <c r="F1174" s="512"/>
      <c r="G1174" s="514"/>
      <c r="H1174" s="517"/>
      <c r="I1174" s="518"/>
      <c r="J1174" s="521"/>
      <c r="K1174" s="522"/>
      <c r="L1174" s="525"/>
      <c r="M1174" s="526"/>
      <c r="N1174" s="539" t="s">
        <v>14</v>
      </c>
      <c r="O1174" s="540"/>
      <c r="P1174" s="521"/>
      <c r="Q1174" s="522"/>
      <c r="R1174" s="525"/>
      <c r="S1174" s="526"/>
      <c r="T1174" s="529"/>
      <c r="U1174" s="530"/>
      <c r="V1174" s="532"/>
      <c r="W1174" s="518"/>
      <c r="X1174" s="521"/>
      <c r="Y1174" s="518"/>
      <c r="Z1174" s="521"/>
      <c r="AA1174" s="518"/>
      <c r="AB1174" s="521"/>
      <c r="AC1174" s="522"/>
      <c r="AD1174" s="525"/>
      <c r="AE1174" s="526"/>
      <c r="AF1174" s="535"/>
      <c r="AG1174" s="536"/>
      <c r="AH1174" s="521"/>
      <c r="AI1174" s="522"/>
      <c r="AJ1174" s="525"/>
      <c r="AK1174" s="526"/>
      <c r="AL1174" s="529"/>
      <c r="AM1174" s="530"/>
      <c r="AN1174" s="521"/>
      <c r="AO1174" s="522"/>
      <c r="AP1174" s="525"/>
      <c r="AQ1174" s="526"/>
      <c r="AR1174" s="529"/>
      <c r="AS1174" s="530"/>
      <c r="AT1174" s="543"/>
      <c r="AU1174" s="544"/>
      <c r="AV1174" s="547"/>
      <c r="AW1174" s="548"/>
      <c r="AX1174" s="529"/>
      <c r="AY1174" s="530"/>
      <c r="AZ1174" s="521"/>
      <c r="BA1174" s="522"/>
      <c r="BB1174" s="525"/>
      <c r="BC1174" s="526"/>
      <c r="BD1174" s="529"/>
      <c r="BE1174" s="530"/>
      <c r="BF1174" s="543"/>
      <c r="BG1174" s="544"/>
      <c r="BH1174" s="547"/>
      <c r="BI1174" s="548"/>
      <c r="BJ1174" s="529"/>
      <c r="BK1174" s="530"/>
      <c r="BL1174" s="552"/>
      <c r="BM1174" s="553"/>
      <c r="BN1174" s="554"/>
      <c r="BO1174" s="502"/>
      <c r="BP1174" s="502"/>
      <c r="BQ1174" s="54"/>
      <c r="BR1174" s="54"/>
      <c r="BS1174" s="54"/>
    </row>
    <row r="1175" spans="1:71" ht="21.75" customHeight="1" x14ac:dyDescent="0.2">
      <c r="A1175" s="54"/>
      <c r="B1175" s="505" t="str">
        <f>IF(ROSTER!B38="","",ROSTER!B38)</f>
        <v/>
      </c>
      <c r="C1175" s="507" t="str">
        <f>IF(ROSTER!C$38="","",ROSTER!C$38)</f>
        <v>Emma</v>
      </c>
      <c r="D1175" s="508"/>
      <c r="E1175" s="509"/>
      <c r="F1175" s="511">
        <f>IF(E1175="y",1,IF(E1175="S",1,0))</f>
        <v>0</v>
      </c>
      <c r="G1175" s="513">
        <f>IF(E1175="S",1,0)</f>
        <v>0</v>
      </c>
      <c r="H1175" s="515"/>
      <c r="I1175" s="516"/>
      <c r="J1175" s="519">
        <v>4</v>
      </c>
      <c r="K1175" s="520"/>
      <c r="L1175" s="523"/>
      <c r="M1175" s="524"/>
      <c r="N1175" s="537">
        <f>L1175+J1175</f>
        <v>4</v>
      </c>
      <c r="O1175" s="538"/>
      <c r="P1175" s="519"/>
      <c r="Q1175" s="520"/>
      <c r="R1175" s="523"/>
      <c r="S1175" s="524"/>
      <c r="T1175" s="527">
        <f t="shared" ref="T1175" si="1040">R1175-P1175</f>
        <v>0</v>
      </c>
      <c r="U1175" s="528"/>
      <c r="V1175" s="531"/>
      <c r="W1175" s="516"/>
      <c r="X1175" s="519"/>
      <c r="Y1175" s="516"/>
      <c r="Z1175" s="519"/>
      <c r="AA1175" s="516"/>
      <c r="AB1175" s="519"/>
      <c r="AC1175" s="520"/>
      <c r="AD1175" s="523"/>
      <c r="AE1175" s="524"/>
      <c r="AF1175" s="533">
        <f>IF(AB1175=0,0,(AD1175/AB1175)*100)</f>
        <v>0</v>
      </c>
      <c r="AG1175" s="534"/>
      <c r="AH1175" s="519">
        <v>5</v>
      </c>
      <c r="AI1175" s="520"/>
      <c r="AJ1175" s="523">
        <v>1</v>
      </c>
      <c r="AK1175" s="524"/>
      <c r="AL1175" s="527">
        <f>IF(AH1175=0,0,(AJ1175/AH1175)*100)</f>
        <v>20</v>
      </c>
      <c r="AM1175" s="528"/>
      <c r="AN1175" s="519">
        <v>9</v>
      </c>
      <c r="AO1175" s="520"/>
      <c r="AP1175" s="523">
        <v>4</v>
      </c>
      <c r="AQ1175" s="524"/>
      <c r="AR1175" s="527">
        <f>IF(AN1175=0,0,(AP1175/AN1175)*100)</f>
        <v>44.444444444444443</v>
      </c>
      <c r="AS1175" s="528"/>
      <c r="AT1175" s="541">
        <f>AB1175+AH1175+AN1175</f>
        <v>14</v>
      </c>
      <c r="AU1175" s="542"/>
      <c r="AV1175" s="545">
        <f>AD1175+AJ1175+AP1175</f>
        <v>5</v>
      </c>
      <c r="AW1175" s="546"/>
      <c r="AX1175" s="527">
        <f>IF(AT1175=0,0,(AV1175/AT1175)*100)</f>
        <v>35.714285714285715</v>
      </c>
      <c r="AY1175" s="528"/>
      <c r="AZ1175" s="519"/>
      <c r="BA1175" s="520"/>
      <c r="BB1175" s="523"/>
      <c r="BC1175" s="524"/>
      <c r="BD1175" s="527">
        <f>IF(AZ1175=0,0,(BB1175/AZ1175)*100)</f>
        <v>0</v>
      </c>
      <c r="BE1175" s="528"/>
      <c r="BF1175" s="541">
        <f>AT1175+AZ1175</f>
        <v>14</v>
      </c>
      <c r="BG1175" s="542"/>
      <c r="BH1175" s="545">
        <f>AV1175+BB1175</f>
        <v>5</v>
      </c>
      <c r="BI1175" s="546"/>
      <c r="BJ1175" s="527">
        <f>IF(BF1175=0,0,(BH1175/BF1175)*100)</f>
        <v>35.714285714285715</v>
      </c>
      <c r="BK1175" s="528"/>
      <c r="BL1175" s="549">
        <f>(AD1175*2)+(AJ1175*2)+(AP1175*3)+BB1175</f>
        <v>14</v>
      </c>
      <c r="BM1175" s="550"/>
      <c r="BN1175" s="551"/>
      <c r="BO1175" s="501" t="e">
        <f>(BL1175*BR$1145)+(N1175*BR$1146)+(X1175*BR$1147)+(R1175*BR$1148)+(V1175*BR$1149)+(Z1175*BR$1150)</f>
        <v>#REF!</v>
      </c>
      <c r="BP1175" s="501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06"/>
      <c r="C1176" s="503" t="str">
        <f>IF(ROSTER!D$38="","",ROSTER!D$38)</f>
        <v>Calvert</v>
      </c>
      <c r="D1176" s="504"/>
      <c r="E1176" s="510"/>
      <c r="F1176" s="512"/>
      <c r="G1176" s="514"/>
      <c r="H1176" s="517"/>
      <c r="I1176" s="518"/>
      <c r="J1176" s="521"/>
      <c r="K1176" s="522"/>
      <c r="L1176" s="525"/>
      <c r="M1176" s="526"/>
      <c r="N1176" s="539" t="s">
        <v>14</v>
      </c>
      <c r="O1176" s="540"/>
      <c r="P1176" s="521"/>
      <c r="Q1176" s="522"/>
      <c r="R1176" s="525"/>
      <c r="S1176" s="526"/>
      <c r="T1176" s="529"/>
      <c r="U1176" s="530"/>
      <c r="V1176" s="532"/>
      <c r="W1176" s="518"/>
      <c r="X1176" s="521"/>
      <c r="Y1176" s="518"/>
      <c r="Z1176" s="521"/>
      <c r="AA1176" s="518"/>
      <c r="AB1176" s="521"/>
      <c r="AC1176" s="522"/>
      <c r="AD1176" s="525"/>
      <c r="AE1176" s="526"/>
      <c r="AF1176" s="535"/>
      <c r="AG1176" s="536"/>
      <c r="AH1176" s="521"/>
      <c r="AI1176" s="522"/>
      <c r="AJ1176" s="525"/>
      <c r="AK1176" s="526"/>
      <c r="AL1176" s="529"/>
      <c r="AM1176" s="530"/>
      <c r="AN1176" s="521"/>
      <c r="AO1176" s="522"/>
      <c r="AP1176" s="525"/>
      <c r="AQ1176" s="526"/>
      <c r="AR1176" s="529"/>
      <c r="AS1176" s="530"/>
      <c r="AT1176" s="543"/>
      <c r="AU1176" s="544"/>
      <c r="AV1176" s="547"/>
      <c r="AW1176" s="548"/>
      <c r="AX1176" s="529"/>
      <c r="AY1176" s="530"/>
      <c r="AZ1176" s="521"/>
      <c r="BA1176" s="522"/>
      <c r="BB1176" s="525"/>
      <c r="BC1176" s="526"/>
      <c r="BD1176" s="529"/>
      <c r="BE1176" s="530"/>
      <c r="BF1176" s="543"/>
      <c r="BG1176" s="544"/>
      <c r="BH1176" s="547"/>
      <c r="BI1176" s="548"/>
      <c r="BJ1176" s="529"/>
      <c r="BK1176" s="530"/>
      <c r="BL1176" s="552"/>
      <c r="BM1176" s="553"/>
      <c r="BN1176" s="554"/>
      <c r="BO1176" s="502"/>
      <c r="BP1176" s="502"/>
      <c r="BQ1176" s="54"/>
      <c r="BR1176" s="54"/>
      <c r="BS1176" s="54"/>
    </row>
    <row r="1177" spans="1:71" ht="21.75" customHeight="1" x14ac:dyDescent="0.2">
      <c r="A1177" s="54"/>
      <c r="B1177" s="505" t="str">
        <f>IF(ROSTER!B40="","",ROSTER!B40)</f>
        <v>1</v>
      </c>
      <c r="C1177" s="507" t="str">
        <f>IF(ROSTER!C$40="","",ROSTER!C$40)</f>
        <v>Amanda</v>
      </c>
      <c r="D1177" s="508"/>
      <c r="E1177" s="509"/>
      <c r="F1177" s="511">
        <f>IF(E1177="y",1,IF(E1177="S",1,0))</f>
        <v>0</v>
      </c>
      <c r="G1177" s="513">
        <f>IF(E1177="S",1,0)</f>
        <v>0</v>
      </c>
      <c r="H1177" s="515"/>
      <c r="I1177" s="516"/>
      <c r="J1177" s="519"/>
      <c r="K1177" s="520"/>
      <c r="L1177" s="523"/>
      <c r="M1177" s="524"/>
      <c r="N1177" s="537">
        <f>L1177+J1177</f>
        <v>0</v>
      </c>
      <c r="O1177" s="538"/>
      <c r="P1177" s="519"/>
      <c r="Q1177" s="520"/>
      <c r="R1177" s="523"/>
      <c r="S1177" s="524"/>
      <c r="T1177" s="527">
        <f t="shared" ref="T1177" si="1041">R1177-P1177</f>
        <v>0</v>
      </c>
      <c r="U1177" s="528"/>
      <c r="V1177" s="531"/>
      <c r="W1177" s="516"/>
      <c r="X1177" s="519"/>
      <c r="Y1177" s="516"/>
      <c r="Z1177" s="519"/>
      <c r="AA1177" s="516"/>
      <c r="AB1177" s="519"/>
      <c r="AC1177" s="520"/>
      <c r="AD1177" s="523"/>
      <c r="AE1177" s="524"/>
      <c r="AF1177" s="533">
        <f>IF(AB1177=0,0,(AD1177/AB1177)*100)</f>
        <v>0</v>
      </c>
      <c r="AG1177" s="534"/>
      <c r="AH1177" s="519"/>
      <c r="AI1177" s="520"/>
      <c r="AJ1177" s="523"/>
      <c r="AK1177" s="524"/>
      <c r="AL1177" s="527">
        <f>IF(AH1177=0,0,(AJ1177/AH1177)*100)</f>
        <v>0</v>
      </c>
      <c r="AM1177" s="528"/>
      <c r="AN1177" s="519"/>
      <c r="AO1177" s="520"/>
      <c r="AP1177" s="523"/>
      <c r="AQ1177" s="524"/>
      <c r="AR1177" s="527">
        <f>IF(AN1177=0,0,(AP1177/AN1177)*100)</f>
        <v>0</v>
      </c>
      <c r="AS1177" s="528"/>
      <c r="AT1177" s="541">
        <f>AB1177+AH1177+AN1177</f>
        <v>0</v>
      </c>
      <c r="AU1177" s="542"/>
      <c r="AV1177" s="545">
        <f>AD1177+AJ1177+AP1177</f>
        <v>0</v>
      </c>
      <c r="AW1177" s="546"/>
      <c r="AX1177" s="527">
        <f>IF(AT1177=0,0,(AV1177/AT1177)*100)</f>
        <v>0</v>
      </c>
      <c r="AY1177" s="528"/>
      <c r="AZ1177" s="519"/>
      <c r="BA1177" s="520"/>
      <c r="BB1177" s="523"/>
      <c r="BC1177" s="524"/>
      <c r="BD1177" s="527">
        <f>IF(AZ1177=0,0,(BB1177/AZ1177)*100)</f>
        <v>0</v>
      </c>
      <c r="BE1177" s="528"/>
      <c r="BF1177" s="541">
        <f>AT1177+AZ1177</f>
        <v>0</v>
      </c>
      <c r="BG1177" s="542"/>
      <c r="BH1177" s="545">
        <f>AV1177+BB1177</f>
        <v>0</v>
      </c>
      <c r="BI1177" s="546"/>
      <c r="BJ1177" s="527">
        <f>IF(BF1177=0,0,(BH1177/BF1177)*100)</f>
        <v>0</v>
      </c>
      <c r="BK1177" s="528"/>
      <c r="BL1177" s="549">
        <f>(AD1177*2)+(AJ1177*2)+(AP1177*3)+BB1177</f>
        <v>0</v>
      </c>
      <c r="BM1177" s="550"/>
      <c r="BN1177" s="551"/>
      <c r="BO1177" s="501" t="e">
        <f>(BL1177*BR$1145)+(N1177*BR$1146)+(X1177*BR$1147)+(R1177*BR$1148)+(V1177*BR$1149)+(Z1177*BR$1150)</f>
        <v>#REF!</v>
      </c>
      <c r="BP1177" s="501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06"/>
      <c r="C1178" s="503" t="str">
        <f>IF(ROSTER!D$40="","",ROSTER!D$40)</f>
        <v>Barcello</v>
      </c>
      <c r="D1178" s="504"/>
      <c r="E1178" s="510"/>
      <c r="F1178" s="512"/>
      <c r="G1178" s="514"/>
      <c r="H1178" s="517"/>
      <c r="I1178" s="518"/>
      <c r="J1178" s="521"/>
      <c r="K1178" s="522"/>
      <c r="L1178" s="525"/>
      <c r="M1178" s="526"/>
      <c r="N1178" s="539" t="s">
        <v>14</v>
      </c>
      <c r="O1178" s="540"/>
      <c r="P1178" s="521"/>
      <c r="Q1178" s="522"/>
      <c r="R1178" s="525"/>
      <c r="S1178" s="526"/>
      <c r="T1178" s="529"/>
      <c r="U1178" s="530"/>
      <c r="V1178" s="532"/>
      <c r="W1178" s="518"/>
      <c r="X1178" s="521"/>
      <c r="Y1178" s="518"/>
      <c r="Z1178" s="521"/>
      <c r="AA1178" s="518"/>
      <c r="AB1178" s="521"/>
      <c r="AC1178" s="522"/>
      <c r="AD1178" s="525"/>
      <c r="AE1178" s="526"/>
      <c r="AF1178" s="535"/>
      <c r="AG1178" s="536"/>
      <c r="AH1178" s="521"/>
      <c r="AI1178" s="522"/>
      <c r="AJ1178" s="525"/>
      <c r="AK1178" s="526"/>
      <c r="AL1178" s="529"/>
      <c r="AM1178" s="530"/>
      <c r="AN1178" s="521"/>
      <c r="AO1178" s="522"/>
      <c r="AP1178" s="525"/>
      <c r="AQ1178" s="526"/>
      <c r="AR1178" s="529"/>
      <c r="AS1178" s="530"/>
      <c r="AT1178" s="543"/>
      <c r="AU1178" s="544"/>
      <c r="AV1178" s="547"/>
      <c r="AW1178" s="548"/>
      <c r="AX1178" s="529"/>
      <c r="AY1178" s="530"/>
      <c r="AZ1178" s="521"/>
      <c r="BA1178" s="522"/>
      <c r="BB1178" s="525"/>
      <c r="BC1178" s="526"/>
      <c r="BD1178" s="529"/>
      <c r="BE1178" s="530"/>
      <c r="BF1178" s="543"/>
      <c r="BG1178" s="544"/>
      <c r="BH1178" s="547"/>
      <c r="BI1178" s="548"/>
      <c r="BJ1178" s="529"/>
      <c r="BK1178" s="530"/>
      <c r="BL1178" s="552"/>
      <c r="BM1178" s="553"/>
      <c r="BN1178" s="554"/>
      <c r="BO1178" s="502"/>
      <c r="BP1178" s="502"/>
      <c r="BQ1178" s="54"/>
      <c r="BR1178" s="54"/>
      <c r="BS1178" s="54"/>
    </row>
    <row r="1179" spans="1:71" ht="21.75" customHeight="1" x14ac:dyDescent="0.2">
      <c r="A1179" s="54"/>
      <c r="B1179" s="505" t="str">
        <f>IF(ROSTER!B42="","",ROSTER!B42)</f>
        <v>4</v>
      </c>
      <c r="C1179" s="507" t="str">
        <f>IF(ROSTER!C$42="","",ROSTER!C$42)</f>
        <v>Arielle</v>
      </c>
      <c r="D1179" s="508"/>
      <c r="E1179" s="509"/>
      <c r="F1179" s="511">
        <f>IF(E1179="y",1,IF(E1179="S",1,0))</f>
        <v>0</v>
      </c>
      <c r="G1179" s="513">
        <f>IF(E1179="S",1,0)</f>
        <v>0</v>
      </c>
      <c r="H1179" s="515"/>
      <c r="I1179" s="516"/>
      <c r="J1179" s="519">
        <v>2</v>
      </c>
      <c r="K1179" s="520"/>
      <c r="L1179" s="523">
        <v>1</v>
      </c>
      <c r="M1179" s="524"/>
      <c r="N1179" s="537">
        <f>L1179+J1179</f>
        <v>3</v>
      </c>
      <c r="O1179" s="538"/>
      <c r="P1179" s="519">
        <v>2</v>
      </c>
      <c r="Q1179" s="520"/>
      <c r="R1179" s="523"/>
      <c r="S1179" s="524"/>
      <c r="T1179" s="527">
        <f t="shared" ref="T1179" si="1042">R1179-P1179</f>
        <v>-2</v>
      </c>
      <c r="U1179" s="528"/>
      <c r="V1179" s="531"/>
      <c r="W1179" s="516"/>
      <c r="X1179" s="519"/>
      <c r="Y1179" s="516"/>
      <c r="Z1179" s="519"/>
      <c r="AA1179" s="516"/>
      <c r="AB1179" s="519"/>
      <c r="AC1179" s="520"/>
      <c r="AD1179" s="523"/>
      <c r="AE1179" s="524"/>
      <c r="AF1179" s="533">
        <f>IF(AB1179=0,0,(AD1179/AB1179)*100)</f>
        <v>0</v>
      </c>
      <c r="AG1179" s="534"/>
      <c r="AH1179" s="519">
        <v>2</v>
      </c>
      <c r="AI1179" s="520"/>
      <c r="AJ1179" s="523">
        <v>1</v>
      </c>
      <c r="AK1179" s="524"/>
      <c r="AL1179" s="527">
        <f>IF(AH1179=0,0,(AJ1179/AH1179)*100)</f>
        <v>50</v>
      </c>
      <c r="AM1179" s="528"/>
      <c r="AN1179" s="519">
        <v>3</v>
      </c>
      <c r="AO1179" s="520"/>
      <c r="AP1179" s="523">
        <v>2</v>
      </c>
      <c r="AQ1179" s="524"/>
      <c r="AR1179" s="527">
        <f>IF(AN1179=0,0,(AP1179/AN1179)*100)</f>
        <v>66.666666666666657</v>
      </c>
      <c r="AS1179" s="528"/>
      <c r="AT1179" s="541">
        <f>AB1179+AH1179+AN1179</f>
        <v>5</v>
      </c>
      <c r="AU1179" s="542"/>
      <c r="AV1179" s="545">
        <f>AD1179+AJ1179+AP1179</f>
        <v>3</v>
      </c>
      <c r="AW1179" s="546"/>
      <c r="AX1179" s="527">
        <f>IF(AT1179=0,0,(AV1179/AT1179)*100)</f>
        <v>60</v>
      </c>
      <c r="AY1179" s="528"/>
      <c r="AZ1179" s="519"/>
      <c r="BA1179" s="520"/>
      <c r="BB1179" s="523"/>
      <c r="BC1179" s="524"/>
      <c r="BD1179" s="527">
        <f>IF(AZ1179=0,0,(BB1179/AZ1179)*100)</f>
        <v>0</v>
      </c>
      <c r="BE1179" s="528"/>
      <c r="BF1179" s="541">
        <f>AT1179+AZ1179</f>
        <v>5</v>
      </c>
      <c r="BG1179" s="542"/>
      <c r="BH1179" s="545">
        <f>AV1179+BB1179</f>
        <v>3</v>
      </c>
      <c r="BI1179" s="546"/>
      <c r="BJ1179" s="527">
        <f>IF(BF1179=0,0,(BH1179/BF1179)*100)</f>
        <v>60</v>
      </c>
      <c r="BK1179" s="528"/>
      <c r="BL1179" s="549">
        <f>(AD1179*2)+(AJ1179*2)+(AP1179*3)+BB1179</f>
        <v>8</v>
      </c>
      <c r="BM1179" s="550"/>
      <c r="BN1179" s="551"/>
      <c r="BO1179" s="501" t="e">
        <f>(BL1179*BR$1145)+(N1179*BR$1146)+(X1179*BR$1147)+(R1179*BR$1148)+(V1179*BR$1149)+(Z1179*BR$1150)</f>
        <v>#REF!</v>
      </c>
      <c r="BP1179" s="501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06"/>
      <c r="C1180" s="503" t="str">
        <f>IF(ROSTER!D$42="","",ROSTER!D$42)</f>
        <v>Mackey-Williams</v>
      </c>
      <c r="D1180" s="504"/>
      <c r="E1180" s="510"/>
      <c r="F1180" s="512"/>
      <c r="G1180" s="514"/>
      <c r="H1180" s="517"/>
      <c r="I1180" s="518"/>
      <c r="J1180" s="521"/>
      <c r="K1180" s="522"/>
      <c r="L1180" s="525"/>
      <c r="M1180" s="526"/>
      <c r="N1180" s="539" t="s">
        <v>14</v>
      </c>
      <c r="O1180" s="540"/>
      <c r="P1180" s="521"/>
      <c r="Q1180" s="522"/>
      <c r="R1180" s="525"/>
      <c r="S1180" s="526"/>
      <c r="T1180" s="529"/>
      <c r="U1180" s="530"/>
      <c r="V1180" s="532"/>
      <c r="W1180" s="518"/>
      <c r="X1180" s="521"/>
      <c r="Y1180" s="518"/>
      <c r="Z1180" s="521"/>
      <c r="AA1180" s="518"/>
      <c r="AB1180" s="521"/>
      <c r="AC1180" s="522"/>
      <c r="AD1180" s="525"/>
      <c r="AE1180" s="526"/>
      <c r="AF1180" s="535"/>
      <c r="AG1180" s="536"/>
      <c r="AH1180" s="521"/>
      <c r="AI1180" s="522"/>
      <c r="AJ1180" s="525"/>
      <c r="AK1180" s="526"/>
      <c r="AL1180" s="529"/>
      <c r="AM1180" s="530"/>
      <c r="AN1180" s="521"/>
      <c r="AO1180" s="522"/>
      <c r="AP1180" s="525"/>
      <c r="AQ1180" s="526"/>
      <c r="AR1180" s="529"/>
      <c r="AS1180" s="530"/>
      <c r="AT1180" s="543"/>
      <c r="AU1180" s="544"/>
      <c r="AV1180" s="547"/>
      <c r="AW1180" s="548"/>
      <c r="AX1180" s="529"/>
      <c r="AY1180" s="530"/>
      <c r="AZ1180" s="521"/>
      <c r="BA1180" s="522"/>
      <c r="BB1180" s="525"/>
      <c r="BC1180" s="526"/>
      <c r="BD1180" s="529"/>
      <c r="BE1180" s="530"/>
      <c r="BF1180" s="543"/>
      <c r="BG1180" s="544"/>
      <c r="BH1180" s="547"/>
      <c r="BI1180" s="548"/>
      <c r="BJ1180" s="529"/>
      <c r="BK1180" s="530"/>
      <c r="BL1180" s="552"/>
      <c r="BM1180" s="553"/>
      <c r="BN1180" s="554"/>
      <c r="BO1180" s="502"/>
      <c r="BP1180" s="502"/>
      <c r="BQ1180" s="54"/>
      <c r="BR1180" s="54"/>
      <c r="BS1180" s="54"/>
    </row>
    <row r="1181" spans="1:71" ht="21.75" customHeight="1" x14ac:dyDescent="0.2">
      <c r="A1181" s="54"/>
      <c r="B1181" s="505" t="str">
        <f>IF(ROSTER!B44="","",ROSTER!B44)</f>
        <v/>
      </c>
      <c r="C1181" s="507" t="str">
        <f>IF(ROSTER!C$44="","",ROSTER!C$44)</f>
        <v>Rose</v>
      </c>
      <c r="D1181" s="508"/>
      <c r="E1181" s="509"/>
      <c r="F1181" s="511">
        <f>IF(E1181="y",1,IF(E1181="S",1,0))</f>
        <v>0</v>
      </c>
      <c r="G1181" s="513">
        <f>IF(E1181="S",1,0)</f>
        <v>0</v>
      </c>
      <c r="H1181" s="515"/>
      <c r="I1181" s="516"/>
      <c r="J1181" s="519">
        <v>3</v>
      </c>
      <c r="K1181" s="520"/>
      <c r="L1181" s="523">
        <v>1</v>
      </c>
      <c r="M1181" s="524"/>
      <c r="N1181" s="537">
        <f>L1181+J1181</f>
        <v>4</v>
      </c>
      <c r="O1181" s="538"/>
      <c r="P1181" s="519">
        <v>1</v>
      </c>
      <c r="Q1181" s="520"/>
      <c r="R1181" s="523">
        <v>1</v>
      </c>
      <c r="S1181" s="524"/>
      <c r="T1181" s="527">
        <f t="shared" ref="T1181" si="1043">R1181-P1181</f>
        <v>0</v>
      </c>
      <c r="U1181" s="528"/>
      <c r="V1181" s="531"/>
      <c r="W1181" s="516"/>
      <c r="X1181" s="519"/>
      <c r="Y1181" s="516"/>
      <c r="Z1181" s="519"/>
      <c r="AA1181" s="516"/>
      <c r="AB1181" s="519"/>
      <c r="AC1181" s="520"/>
      <c r="AD1181" s="523"/>
      <c r="AE1181" s="524"/>
      <c r="AF1181" s="533">
        <f>IF(AB1181=0,0,(AD1181/AB1181)*100)</f>
        <v>0</v>
      </c>
      <c r="AG1181" s="534"/>
      <c r="AH1181" s="519">
        <v>1</v>
      </c>
      <c r="AI1181" s="520"/>
      <c r="AJ1181" s="523">
        <v>0</v>
      </c>
      <c r="AK1181" s="524"/>
      <c r="AL1181" s="527">
        <f>IF(AH1181=0,0,(AJ1181/AH1181)*100)</f>
        <v>0</v>
      </c>
      <c r="AM1181" s="528"/>
      <c r="AN1181" s="519">
        <v>2</v>
      </c>
      <c r="AO1181" s="520"/>
      <c r="AP1181" s="523">
        <v>1</v>
      </c>
      <c r="AQ1181" s="524"/>
      <c r="AR1181" s="527">
        <f>IF(AN1181=0,0,(AP1181/AN1181)*100)</f>
        <v>50</v>
      </c>
      <c r="AS1181" s="528"/>
      <c r="AT1181" s="541">
        <f>AB1181+AH1181+AN1181</f>
        <v>3</v>
      </c>
      <c r="AU1181" s="542"/>
      <c r="AV1181" s="545">
        <f>AD1181+AJ1181+AP1181</f>
        <v>1</v>
      </c>
      <c r="AW1181" s="546"/>
      <c r="AX1181" s="527">
        <f>IF(AT1181=0,0,(AV1181/AT1181)*100)</f>
        <v>33.333333333333329</v>
      </c>
      <c r="AY1181" s="528"/>
      <c r="AZ1181" s="519"/>
      <c r="BA1181" s="520"/>
      <c r="BB1181" s="523"/>
      <c r="BC1181" s="524"/>
      <c r="BD1181" s="527">
        <f>IF(AZ1181=0,0,(BB1181/AZ1181)*100)</f>
        <v>0</v>
      </c>
      <c r="BE1181" s="528"/>
      <c r="BF1181" s="541">
        <f>AT1181+AZ1181</f>
        <v>3</v>
      </c>
      <c r="BG1181" s="542"/>
      <c r="BH1181" s="545">
        <f>AV1181+BB1181</f>
        <v>1</v>
      </c>
      <c r="BI1181" s="546"/>
      <c r="BJ1181" s="527">
        <f>IF(BF1181=0,0,(BH1181/BF1181)*100)</f>
        <v>33.333333333333329</v>
      </c>
      <c r="BK1181" s="528"/>
      <c r="BL1181" s="549">
        <f>(AD1181*2)+(AJ1181*2)+(AP1181*3)+BB1181</f>
        <v>3</v>
      </c>
      <c r="BM1181" s="550"/>
      <c r="BN1181" s="551"/>
      <c r="BO1181" s="501" t="e">
        <f>(BL1181*BR$1145)+(N1181*BR$1146)+(X1181*BR$1147)+(R1181*BR$1148)+(V1181*BR$1149)+(Z1181*BR$1150)</f>
        <v>#REF!</v>
      </c>
      <c r="BP1181" s="501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06"/>
      <c r="C1182" s="503" t="str">
        <f>IF(ROSTER!D$44="","",ROSTER!D$44)</f>
        <v>Bubakar</v>
      </c>
      <c r="D1182" s="504"/>
      <c r="E1182" s="510"/>
      <c r="F1182" s="512"/>
      <c r="G1182" s="514"/>
      <c r="H1182" s="517"/>
      <c r="I1182" s="518"/>
      <c r="J1182" s="521"/>
      <c r="K1182" s="522"/>
      <c r="L1182" s="525"/>
      <c r="M1182" s="526"/>
      <c r="N1182" s="539" t="s">
        <v>14</v>
      </c>
      <c r="O1182" s="540"/>
      <c r="P1182" s="521"/>
      <c r="Q1182" s="522"/>
      <c r="R1182" s="525"/>
      <c r="S1182" s="526"/>
      <c r="T1182" s="529"/>
      <c r="U1182" s="530"/>
      <c r="V1182" s="532"/>
      <c r="W1182" s="518"/>
      <c r="X1182" s="521"/>
      <c r="Y1182" s="518"/>
      <c r="Z1182" s="521"/>
      <c r="AA1182" s="518"/>
      <c r="AB1182" s="521"/>
      <c r="AC1182" s="522"/>
      <c r="AD1182" s="525"/>
      <c r="AE1182" s="526"/>
      <c r="AF1182" s="535"/>
      <c r="AG1182" s="536"/>
      <c r="AH1182" s="521"/>
      <c r="AI1182" s="522"/>
      <c r="AJ1182" s="525"/>
      <c r="AK1182" s="526"/>
      <c r="AL1182" s="529"/>
      <c r="AM1182" s="530"/>
      <c r="AN1182" s="521"/>
      <c r="AO1182" s="522"/>
      <c r="AP1182" s="525"/>
      <c r="AQ1182" s="526"/>
      <c r="AR1182" s="529"/>
      <c r="AS1182" s="530"/>
      <c r="AT1182" s="543"/>
      <c r="AU1182" s="544"/>
      <c r="AV1182" s="547"/>
      <c r="AW1182" s="548"/>
      <c r="AX1182" s="529"/>
      <c r="AY1182" s="530"/>
      <c r="AZ1182" s="521"/>
      <c r="BA1182" s="522"/>
      <c r="BB1182" s="525"/>
      <c r="BC1182" s="526"/>
      <c r="BD1182" s="529"/>
      <c r="BE1182" s="530"/>
      <c r="BF1182" s="543"/>
      <c r="BG1182" s="544"/>
      <c r="BH1182" s="547"/>
      <c r="BI1182" s="548"/>
      <c r="BJ1182" s="529"/>
      <c r="BK1182" s="530"/>
      <c r="BL1182" s="552"/>
      <c r="BM1182" s="553"/>
      <c r="BN1182" s="554"/>
      <c r="BO1182" s="502"/>
      <c r="BP1182" s="502"/>
      <c r="BQ1182" s="54"/>
      <c r="BR1182" s="54"/>
      <c r="BS1182" s="54"/>
    </row>
    <row r="1183" spans="1:71" ht="21.75" customHeight="1" x14ac:dyDescent="0.2">
      <c r="A1183" s="54"/>
      <c r="B1183" s="505" t="str">
        <f>IF(ROSTER!B46="","",ROSTER!B46)</f>
        <v/>
      </c>
      <c r="C1183" s="507" t="str">
        <f>IF(ROSTER!C$46="","",ROSTER!C$46)</f>
        <v/>
      </c>
      <c r="D1183" s="508"/>
      <c r="E1183" s="509"/>
      <c r="F1183" s="511">
        <f>IF(E1183="y",1,IF(E1183="S",1,0))</f>
        <v>0</v>
      </c>
      <c r="G1183" s="513">
        <f>IF(E1183="S",1,0)</f>
        <v>0</v>
      </c>
      <c r="H1183" s="515"/>
      <c r="I1183" s="516"/>
      <c r="J1183" s="519"/>
      <c r="K1183" s="520"/>
      <c r="L1183" s="523"/>
      <c r="M1183" s="524"/>
      <c r="N1183" s="537">
        <f>L1183+J1183</f>
        <v>0</v>
      </c>
      <c r="O1183" s="538"/>
      <c r="P1183" s="519"/>
      <c r="Q1183" s="520"/>
      <c r="R1183" s="523"/>
      <c r="S1183" s="524"/>
      <c r="T1183" s="527">
        <f t="shared" ref="T1183" si="1044">R1183-P1183</f>
        <v>0</v>
      </c>
      <c r="U1183" s="528"/>
      <c r="V1183" s="531"/>
      <c r="W1183" s="516"/>
      <c r="X1183" s="519"/>
      <c r="Y1183" s="516"/>
      <c r="Z1183" s="519"/>
      <c r="AA1183" s="516"/>
      <c r="AB1183" s="519"/>
      <c r="AC1183" s="520"/>
      <c r="AD1183" s="523"/>
      <c r="AE1183" s="524"/>
      <c r="AF1183" s="533">
        <f>IF(AB1183=0,0,(AD1183/AB1183)*100)</f>
        <v>0</v>
      </c>
      <c r="AG1183" s="534"/>
      <c r="AH1183" s="519"/>
      <c r="AI1183" s="520"/>
      <c r="AJ1183" s="523"/>
      <c r="AK1183" s="524"/>
      <c r="AL1183" s="527">
        <f>IF(AH1183=0,0,(AJ1183/AH1183)*100)</f>
        <v>0</v>
      </c>
      <c r="AM1183" s="528"/>
      <c r="AN1183" s="519"/>
      <c r="AO1183" s="520"/>
      <c r="AP1183" s="523"/>
      <c r="AQ1183" s="524"/>
      <c r="AR1183" s="527">
        <f>IF(AN1183=0,0,(AP1183/AN1183)*100)</f>
        <v>0</v>
      </c>
      <c r="AS1183" s="528"/>
      <c r="AT1183" s="541">
        <f>AB1183+AH1183+AN1183</f>
        <v>0</v>
      </c>
      <c r="AU1183" s="542"/>
      <c r="AV1183" s="545">
        <f>AD1183+AJ1183+AP1183</f>
        <v>0</v>
      </c>
      <c r="AW1183" s="546"/>
      <c r="AX1183" s="527">
        <f>IF(AT1183=0,0,(AV1183/AT1183)*100)</f>
        <v>0</v>
      </c>
      <c r="AY1183" s="528"/>
      <c r="AZ1183" s="519"/>
      <c r="BA1183" s="520"/>
      <c r="BB1183" s="523"/>
      <c r="BC1183" s="524"/>
      <c r="BD1183" s="527">
        <f>IF(AZ1183=0,0,(BB1183/AZ1183)*100)</f>
        <v>0</v>
      </c>
      <c r="BE1183" s="528"/>
      <c r="BF1183" s="541">
        <f>AT1183+AZ1183</f>
        <v>0</v>
      </c>
      <c r="BG1183" s="542"/>
      <c r="BH1183" s="545">
        <f>AV1183+BB1183</f>
        <v>0</v>
      </c>
      <c r="BI1183" s="546"/>
      <c r="BJ1183" s="527">
        <f>IF(BF1183=0,0,(BH1183/BF1183)*100)</f>
        <v>0</v>
      </c>
      <c r="BK1183" s="528"/>
      <c r="BL1183" s="549">
        <f>(AD1183*2)+(AJ1183*2)+(AP1183*3)+BB1183</f>
        <v>0</v>
      </c>
      <c r="BM1183" s="550"/>
      <c r="BN1183" s="551"/>
      <c r="BO1183" s="499" t="e">
        <f>(BL1183*BR$74)+(N1183*BR$75)+(X1183*BR$76)+(R1183*BR$77)+(V1183*BR$78)+(Z1183*BR$79)</f>
        <v>#REF!</v>
      </c>
      <c r="BP1183" s="501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06"/>
      <c r="C1184" s="503" t="str">
        <f>IF(ROSTER!D$46="","",ROSTER!D$46)</f>
        <v/>
      </c>
      <c r="D1184" s="504"/>
      <c r="E1184" s="510"/>
      <c r="F1184" s="512"/>
      <c r="G1184" s="514"/>
      <c r="H1184" s="517"/>
      <c r="I1184" s="518"/>
      <c r="J1184" s="521"/>
      <c r="K1184" s="522"/>
      <c r="L1184" s="525"/>
      <c r="M1184" s="526"/>
      <c r="N1184" s="539" t="s">
        <v>14</v>
      </c>
      <c r="O1184" s="540"/>
      <c r="P1184" s="521"/>
      <c r="Q1184" s="522"/>
      <c r="R1184" s="525"/>
      <c r="S1184" s="526"/>
      <c r="T1184" s="529"/>
      <c r="U1184" s="530"/>
      <c r="V1184" s="532"/>
      <c r="W1184" s="518"/>
      <c r="X1184" s="521"/>
      <c r="Y1184" s="518"/>
      <c r="Z1184" s="521"/>
      <c r="AA1184" s="518"/>
      <c r="AB1184" s="521"/>
      <c r="AC1184" s="522"/>
      <c r="AD1184" s="525"/>
      <c r="AE1184" s="526"/>
      <c r="AF1184" s="535"/>
      <c r="AG1184" s="536"/>
      <c r="AH1184" s="521"/>
      <c r="AI1184" s="522"/>
      <c r="AJ1184" s="525"/>
      <c r="AK1184" s="526"/>
      <c r="AL1184" s="529"/>
      <c r="AM1184" s="530"/>
      <c r="AN1184" s="521"/>
      <c r="AO1184" s="522"/>
      <c r="AP1184" s="525"/>
      <c r="AQ1184" s="526"/>
      <c r="AR1184" s="529"/>
      <c r="AS1184" s="530"/>
      <c r="AT1184" s="543"/>
      <c r="AU1184" s="544"/>
      <c r="AV1184" s="547"/>
      <c r="AW1184" s="548"/>
      <c r="AX1184" s="529"/>
      <c r="AY1184" s="530"/>
      <c r="AZ1184" s="521"/>
      <c r="BA1184" s="522"/>
      <c r="BB1184" s="525"/>
      <c r="BC1184" s="526"/>
      <c r="BD1184" s="529"/>
      <c r="BE1184" s="530"/>
      <c r="BF1184" s="543"/>
      <c r="BG1184" s="544"/>
      <c r="BH1184" s="547"/>
      <c r="BI1184" s="548"/>
      <c r="BJ1184" s="529"/>
      <c r="BK1184" s="530"/>
      <c r="BL1184" s="552"/>
      <c r="BM1184" s="553"/>
      <c r="BN1184" s="554"/>
      <c r="BO1184" s="500"/>
      <c r="BP1184" s="502"/>
      <c r="BQ1184" s="54"/>
      <c r="BR1184" s="54"/>
      <c r="BS1184" s="54"/>
    </row>
    <row r="1185" spans="1:71" ht="21.75" customHeight="1" x14ac:dyDescent="0.2">
      <c r="A1185" s="54"/>
      <c r="B1185" s="505" t="str">
        <f>IF(ROSTER!B48="","",ROSTER!B48)</f>
        <v/>
      </c>
      <c r="C1185" s="507" t="str">
        <f>IF(ROSTER!C$48="","",ROSTER!C$48)</f>
        <v/>
      </c>
      <c r="D1185" s="508"/>
      <c r="E1185" s="509"/>
      <c r="F1185" s="511">
        <f t="shared" ref="F1185" si="1045">IF(E1185="y",1,IF(E1185="S",1,0))</f>
        <v>0</v>
      </c>
      <c r="G1185" s="513">
        <f t="shared" ref="G1185" si="1046">IF(E1185="S",1,0)</f>
        <v>0</v>
      </c>
      <c r="H1185" s="515"/>
      <c r="I1185" s="516"/>
      <c r="J1185" s="519"/>
      <c r="K1185" s="520"/>
      <c r="L1185" s="523"/>
      <c r="M1185" s="524"/>
      <c r="N1185" s="537">
        <f t="shared" ref="N1185" si="1047">L1185+J1185</f>
        <v>0</v>
      </c>
      <c r="O1185" s="538"/>
      <c r="P1185" s="519"/>
      <c r="Q1185" s="520"/>
      <c r="R1185" s="523"/>
      <c r="S1185" s="524"/>
      <c r="T1185" s="527">
        <f t="shared" ref="T1185" si="1048">R1185-P1185</f>
        <v>0</v>
      </c>
      <c r="U1185" s="528"/>
      <c r="V1185" s="531"/>
      <c r="W1185" s="516"/>
      <c r="X1185" s="519"/>
      <c r="Y1185" s="516"/>
      <c r="Z1185" s="519"/>
      <c r="AA1185" s="516"/>
      <c r="AB1185" s="519"/>
      <c r="AC1185" s="520"/>
      <c r="AD1185" s="523"/>
      <c r="AE1185" s="524"/>
      <c r="AF1185" s="533"/>
      <c r="AG1185" s="534"/>
      <c r="AH1185" s="519"/>
      <c r="AI1185" s="520"/>
      <c r="AJ1185" s="523"/>
      <c r="AK1185" s="524"/>
      <c r="AL1185" s="527">
        <f t="shared" ref="AL1185" si="1049">IF(AH1185=0,0,(AJ1185/AH1185)*100)</f>
        <v>0</v>
      </c>
      <c r="AM1185" s="528"/>
      <c r="AN1185" s="519"/>
      <c r="AO1185" s="520"/>
      <c r="AP1185" s="523"/>
      <c r="AQ1185" s="524"/>
      <c r="AR1185" s="527">
        <f t="shared" ref="AR1185" si="1050">IF(AN1185=0,0,(AP1185/AN1185)*100)</f>
        <v>0</v>
      </c>
      <c r="AS1185" s="528"/>
      <c r="AT1185" s="541">
        <f t="shared" ref="AT1185" si="1051">AB1185+AH1185+AN1185</f>
        <v>0</v>
      </c>
      <c r="AU1185" s="542"/>
      <c r="AV1185" s="545">
        <f t="shared" ref="AV1185" si="1052">AD1185+AJ1185+AP1185</f>
        <v>0</v>
      </c>
      <c r="AW1185" s="546"/>
      <c r="AX1185" s="527">
        <f t="shared" ref="AX1185" si="1053">IF(AT1185=0,0,(AV1185/AT1185)*100)</f>
        <v>0</v>
      </c>
      <c r="AY1185" s="528"/>
      <c r="AZ1185" s="519"/>
      <c r="BA1185" s="520"/>
      <c r="BB1185" s="523"/>
      <c r="BC1185" s="524"/>
      <c r="BD1185" s="527">
        <f t="shared" ref="BD1185" si="1054">IF(AZ1185=0,0,(BB1185/AZ1185)*100)</f>
        <v>0</v>
      </c>
      <c r="BE1185" s="528"/>
      <c r="BF1185" s="541">
        <f t="shared" ref="BF1185" si="1055">AT1185+AZ1185</f>
        <v>0</v>
      </c>
      <c r="BG1185" s="542"/>
      <c r="BH1185" s="545">
        <f t="shared" ref="BH1185" si="1056">AV1185+BB1185</f>
        <v>0</v>
      </c>
      <c r="BI1185" s="546"/>
      <c r="BJ1185" s="527">
        <f t="shared" ref="BJ1185" si="1057">IF(BF1185=0,0,(BH1185/BF1185)*100)</f>
        <v>0</v>
      </c>
      <c r="BK1185" s="528"/>
      <c r="BL1185" s="549">
        <f t="shared" ref="BL1185" si="1058">(AD1185*2)+(AJ1185*2)+(AP1185*3)+BB1185</f>
        <v>0</v>
      </c>
      <c r="BM1185" s="550"/>
      <c r="BN1185" s="551"/>
      <c r="BO1185" s="499" t="e">
        <f>(BL1185*BR$74)+(N1185*BR$75)+(X1185*BR$76)+(R1185*BR$77)+(V1185*BR$78)+(Z1185*BR$79)</f>
        <v>#REF!</v>
      </c>
      <c r="BP1185" s="501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06"/>
      <c r="C1186" s="503" t="str">
        <f>IF(ROSTER!D$48="","",ROSTER!D$48)</f>
        <v/>
      </c>
      <c r="D1186" s="504"/>
      <c r="E1186" s="510"/>
      <c r="F1186" s="512"/>
      <c r="G1186" s="514"/>
      <c r="H1186" s="517"/>
      <c r="I1186" s="518"/>
      <c r="J1186" s="521"/>
      <c r="K1186" s="522"/>
      <c r="L1186" s="525"/>
      <c r="M1186" s="526"/>
      <c r="N1186" s="539" t="s">
        <v>14</v>
      </c>
      <c r="O1186" s="540"/>
      <c r="P1186" s="521"/>
      <c r="Q1186" s="522"/>
      <c r="R1186" s="525"/>
      <c r="S1186" s="526"/>
      <c r="T1186" s="529"/>
      <c r="U1186" s="530"/>
      <c r="V1186" s="532"/>
      <c r="W1186" s="518"/>
      <c r="X1186" s="521"/>
      <c r="Y1186" s="518"/>
      <c r="Z1186" s="521"/>
      <c r="AA1186" s="518"/>
      <c r="AB1186" s="521"/>
      <c r="AC1186" s="522"/>
      <c r="AD1186" s="525"/>
      <c r="AE1186" s="526"/>
      <c r="AF1186" s="535"/>
      <c r="AG1186" s="536"/>
      <c r="AH1186" s="521"/>
      <c r="AI1186" s="522"/>
      <c r="AJ1186" s="525"/>
      <c r="AK1186" s="526"/>
      <c r="AL1186" s="529"/>
      <c r="AM1186" s="530"/>
      <c r="AN1186" s="521"/>
      <c r="AO1186" s="522"/>
      <c r="AP1186" s="525"/>
      <c r="AQ1186" s="526"/>
      <c r="AR1186" s="529"/>
      <c r="AS1186" s="530"/>
      <c r="AT1186" s="543"/>
      <c r="AU1186" s="544"/>
      <c r="AV1186" s="547"/>
      <c r="AW1186" s="548"/>
      <c r="AX1186" s="529"/>
      <c r="AY1186" s="530"/>
      <c r="AZ1186" s="521"/>
      <c r="BA1186" s="522"/>
      <c r="BB1186" s="525"/>
      <c r="BC1186" s="526"/>
      <c r="BD1186" s="529"/>
      <c r="BE1186" s="530"/>
      <c r="BF1186" s="543"/>
      <c r="BG1186" s="544"/>
      <c r="BH1186" s="547"/>
      <c r="BI1186" s="548"/>
      <c r="BJ1186" s="529"/>
      <c r="BK1186" s="530"/>
      <c r="BL1186" s="552"/>
      <c r="BM1186" s="553"/>
      <c r="BN1186" s="554"/>
      <c r="BO1186" s="500"/>
      <c r="BP1186" s="502"/>
      <c r="BQ1186" s="54"/>
      <c r="BR1186" s="54"/>
      <c r="BS1186" s="54"/>
    </row>
    <row r="1187" spans="1:71" ht="21.75" customHeight="1" x14ac:dyDescent="0.2">
      <c r="A1187" s="54"/>
      <c r="B1187" s="505" t="str">
        <f>IF(ROSTER!B50="","",ROSTER!B50)</f>
        <v/>
      </c>
      <c r="C1187" s="507" t="str">
        <f>IF(ROSTER!C$50="","",ROSTER!C$50)</f>
        <v/>
      </c>
      <c r="D1187" s="508"/>
      <c r="E1187" s="509"/>
      <c r="F1187" s="511">
        <f t="shared" ref="F1187" si="1059">IF(E1187="y",1,IF(E1187="S",1,0))</f>
        <v>0</v>
      </c>
      <c r="G1187" s="513">
        <f t="shared" ref="G1187" si="1060">IF(E1187="S",1,0)</f>
        <v>0</v>
      </c>
      <c r="H1187" s="515"/>
      <c r="I1187" s="516"/>
      <c r="J1187" s="519"/>
      <c r="K1187" s="520"/>
      <c r="L1187" s="523"/>
      <c r="M1187" s="524"/>
      <c r="N1187" s="537">
        <f t="shared" ref="N1187" si="1061">L1187+J1187</f>
        <v>0</v>
      </c>
      <c r="O1187" s="538"/>
      <c r="P1187" s="519"/>
      <c r="Q1187" s="520"/>
      <c r="R1187" s="523"/>
      <c r="S1187" s="524"/>
      <c r="T1187" s="527">
        <f t="shared" ref="T1187" si="1062">R1187-P1187</f>
        <v>0</v>
      </c>
      <c r="U1187" s="528"/>
      <c r="V1187" s="531"/>
      <c r="W1187" s="516"/>
      <c r="X1187" s="519"/>
      <c r="Y1187" s="516"/>
      <c r="Z1187" s="519"/>
      <c r="AA1187" s="516"/>
      <c r="AB1187" s="519"/>
      <c r="AC1187" s="520"/>
      <c r="AD1187" s="523"/>
      <c r="AE1187" s="524"/>
      <c r="AF1187" s="533"/>
      <c r="AG1187" s="534"/>
      <c r="AH1187" s="519"/>
      <c r="AI1187" s="520"/>
      <c r="AJ1187" s="523"/>
      <c r="AK1187" s="524"/>
      <c r="AL1187" s="527">
        <f t="shared" ref="AL1187" si="1063">IF(AH1187=0,0,(AJ1187/AH1187)*100)</f>
        <v>0</v>
      </c>
      <c r="AM1187" s="528"/>
      <c r="AN1187" s="519"/>
      <c r="AO1187" s="520"/>
      <c r="AP1187" s="523"/>
      <c r="AQ1187" s="524"/>
      <c r="AR1187" s="527">
        <f t="shared" ref="AR1187" si="1064">IF(AN1187=0,0,(AP1187/AN1187)*100)</f>
        <v>0</v>
      </c>
      <c r="AS1187" s="528"/>
      <c r="AT1187" s="541">
        <f t="shared" ref="AT1187" si="1065">AB1187+AH1187+AN1187</f>
        <v>0</v>
      </c>
      <c r="AU1187" s="542"/>
      <c r="AV1187" s="545">
        <f t="shared" ref="AV1187" si="1066">AD1187+AJ1187+AP1187</f>
        <v>0</v>
      </c>
      <c r="AW1187" s="546"/>
      <c r="AX1187" s="527">
        <f t="shared" ref="AX1187" si="1067">IF(AT1187=0,0,(AV1187/AT1187)*100)</f>
        <v>0</v>
      </c>
      <c r="AY1187" s="528"/>
      <c r="AZ1187" s="519"/>
      <c r="BA1187" s="520"/>
      <c r="BB1187" s="523"/>
      <c r="BC1187" s="524"/>
      <c r="BD1187" s="527">
        <f t="shared" ref="BD1187" si="1068">IF(AZ1187=0,0,(BB1187/AZ1187)*100)</f>
        <v>0</v>
      </c>
      <c r="BE1187" s="528"/>
      <c r="BF1187" s="541">
        <f t="shared" ref="BF1187" si="1069">AT1187+AZ1187</f>
        <v>0</v>
      </c>
      <c r="BG1187" s="542"/>
      <c r="BH1187" s="545">
        <f t="shared" ref="BH1187" si="1070">AV1187+BB1187</f>
        <v>0</v>
      </c>
      <c r="BI1187" s="546"/>
      <c r="BJ1187" s="527">
        <f t="shared" ref="BJ1187" si="1071">IF(BF1187=0,0,(BH1187/BF1187)*100)</f>
        <v>0</v>
      </c>
      <c r="BK1187" s="528"/>
      <c r="BL1187" s="549">
        <f t="shared" ref="BL1187" si="1072">(AD1187*2)+(AJ1187*2)+(AP1187*3)+BB1187</f>
        <v>0</v>
      </c>
      <c r="BM1187" s="550"/>
      <c r="BN1187" s="551"/>
      <c r="BO1187" s="499" t="e">
        <f>(BL1187*BR$74)+(N1187*BR$75)+(X1187*BR$76)+(R1187*BR$77)+(V1187*BR$78)+(Z1187*BR$79)</f>
        <v>#REF!</v>
      </c>
      <c r="BP1187" s="501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06"/>
      <c r="C1188" s="503" t="str">
        <f>IF(ROSTER!D$50="","",ROSTER!D$50)</f>
        <v/>
      </c>
      <c r="D1188" s="504"/>
      <c r="E1188" s="510"/>
      <c r="F1188" s="512"/>
      <c r="G1188" s="514"/>
      <c r="H1188" s="517"/>
      <c r="I1188" s="518"/>
      <c r="J1188" s="521"/>
      <c r="K1188" s="522"/>
      <c r="L1188" s="525"/>
      <c r="M1188" s="526"/>
      <c r="N1188" s="539" t="s">
        <v>14</v>
      </c>
      <c r="O1188" s="540"/>
      <c r="P1188" s="521"/>
      <c r="Q1188" s="522"/>
      <c r="R1188" s="525"/>
      <c r="S1188" s="526"/>
      <c r="T1188" s="529"/>
      <c r="U1188" s="530"/>
      <c r="V1188" s="532"/>
      <c r="W1188" s="518"/>
      <c r="X1188" s="521"/>
      <c r="Y1188" s="518"/>
      <c r="Z1188" s="521"/>
      <c r="AA1188" s="518"/>
      <c r="AB1188" s="521"/>
      <c r="AC1188" s="522"/>
      <c r="AD1188" s="525"/>
      <c r="AE1188" s="526"/>
      <c r="AF1188" s="535"/>
      <c r="AG1188" s="536"/>
      <c r="AH1188" s="521"/>
      <c r="AI1188" s="522"/>
      <c r="AJ1188" s="525"/>
      <c r="AK1188" s="526"/>
      <c r="AL1188" s="529"/>
      <c r="AM1188" s="530"/>
      <c r="AN1188" s="521"/>
      <c r="AO1188" s="522"/>
      <c r="AP1188" s="525"/>
      <c r="AQ1188" s="526"/>
      <c r="AR1188" s="529"/>
      <c r="AS1188" s="530"/>
      <c r="AT1188" s="543"/>
      <c r="AU1188" s="544"/>
      <c r="AV1188" s="547"/>
      <c r="AW1188" s="548"/>
      <c r="AX1188" s="529"/>
      <c r="AY1188" s="530"/>
      <c r="AZ1188" s="521"/>
      <c r="BA1188" s="522"/>
      <c r="BB1188" s="525"/>
      <c r="BC1188" s="526"/>
      <c r="BD1188" s="529"/>
      <c r="BE1188" s="530"/>
      <c r="BF1188" s="543"/>
      <c r="BG1188" s="544"/>
      <c r="BH1188" s="547"/>
      <c r="BI1188" s="548"/>
      <c r="BJ1188" s="529"/>
      <c r="BK1188" s="530"/>
      <c r="BL1188" s="552"/>
      <c r="BM1188" s="553"/>
      <c r="BN1188" s="554"/>
      <c r="BO1188" s="500"/>
      <c r="BP1188" s="502"/>
      <c r="BQ1188" s="54"/>
      <c r="BR1188" s="54"/>
      <c r="BS1188" s="54"/>
    </row>
    <row r="1189" spans="1:71" s="335" customFormat="1" ht="33.5" customHeight="1" x14ac:dyDescent="0.35">
      <c r="A1189" s="333"/>
      <c r="B1189" s="631"/>
      <c r="C1189" s="627"/>
      <c r="D1189" s="627" t="s">
        <v>10</v>
      </c>
      <c r="E1189" s="628"/>
      <c r="F1189" s="334"/>
      <c r="G1189" s="334"/>
      <c r="H1189" s="597">
        <f>SUM(H1145:I1188)</f>
        <v>0</v>
      </c>
      <c r="I1189" s="598"/>
      <c r="J1189" s="597">
        <f>SUM(J1145:K1188)</f>
        <v>23</v>
      </c>
      <c r="K1189" s="598"/>
      <c r="L1189" s="593">
        <f>SUM(L1145:M1188)</f>
        <v>9</v>
      </c>
      <c r="M1189" s="594"/>
      <c r="N1189" s="589">
        <f>L1189+J1189</f>
        <v>32</v>
      </c>
      <c r="O1189" s="590"/>
      <c r="P1189" s="593">
        <f>SUM(P1145:Q1188)</f>
        <v>12</v>
      </c>
      <c r="Q1189" s="598"/>
      <c r="R1189" s="593">
        <f t="shared" ref="R1189" si="1073">SUM(R1145:S1188)</f>
        <v>14</v>
      </c>
      <c r="S1189" s="594"/>
      <c r="T1189" s="593">
        <f t="shared" ref="T1189" si="1074">SUM(T1145:U1188)</f>
        <v>2</v>
      </c>
      <c r="U1189" s="590"/>
      <c r="V1189" s="594">
        <f t="shared" ref="V1189" si="1075">SUM(V1145:W1188)</f>
        <v>5</v>
      </c>
      <c r="W1189" s="594"/>
      <c r="X1189" s="597">
        <f t="shared" ref="X1189" si="1076">SUM(X1145:Y1188)</f>
        <v>10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51</v>
      </c>
      <c r="AI1189" s="598"/>
      <c r="AJ1189" s="593">
        <f t="shared" ref="AJ1189" si="1082">SUM(AJ1145:AK1188)</f>
        <v>23</v>
      </c>
      <c r="AK1189" s="594"/>
      <c r="AL1189" s="589">
        <f>IF(AH1189=0,0,(AJ1189/AH1189)*100)</f>
        <v>45.098039215686278</v>
      </c>
      <c r="AM1189" s="590"/>
      <c r="AN1189" s="593">
        <f>SUM(AN1145:AO1188)</f>
        <v>31</v>
      </c>
      <c r="AO1189" s="598"/>
      <c r="AP1189" s="593">
        <f>SUM(AP1145:AQ1188)</f>
        <v>12</v>
      </c>
      <c r="AQ1189" s="594"/>
      <c r="AR1189" s="589">
        <f>IF(AN1189=0,0,(AP1189/AN1189)*100)</f>
        <v>38.70967741935484</v>
      </c>
      <c r="AS1189" s="590"/>
      <c r="AT1189" s="597">
        <f>AB1189+AH1189+AN1189</f>
        <v>82</v>
      </c>
      <c r="AU1189" s="598"/>
      <c r="AV1189" s="593">
        <f>AD1189+AJ1189+AP1189</f>
        <v>35</v>
      </c>
      <c r="AW1189" s="601"/>
      <c r="AX1189" s="589">
        <f>IF(AT1189=0,0,(AV1189/AT1189)*100)</f>
        <v>42.68292682926829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82</v>
      </c>
      <c r="BG1189" s="598"/>
      <c r="BH1189" s="593">
        <f>AV1189+BB1189</f>
        <v>35</v>
      </c>
      <c r="BI1189" s="601"/>
      <c r="BJ1189" s="589">
        <f>IF(BF1189=0,0,(BH1189/BF1189)*100)</f>
        <v>42.68292682926829</v>
      </c>
      <c r="BK1189" s="649"/>
      <c r="BL1189" s="643">
        <f>SUM(BL1145:BN1188)</f>
        <v>82</v>
      </c>
      <c r="BM1189" s="644"/>
      <c r="BN1189" s="645"/>
      <c r="BO1189" s="499" t="e">
        <f>(BL1189*BR$74)+(N1189*BR$75)+(X1189*BR$76)+(R1189*BR$77)+(V1189*BR$78)+(Z1189*BR$79)</f>
        <v>#REF!</v>
      </c>
      <c r="BP1189" s="501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32"/>
      <c r="C1190" s="629"/>
      <c r="D1190" s="629"/>
      <c r="E1190" s="630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50"/>
      <c r="BL1190" s="646"/>
      <c r="BM1190" s="647"/>
      <c r="BN1190" s="648"/>
      <c r="BO1190" s="500"/>
      <c r="BP1190" s="502"/>
      <c r="BQ1190" s="333"/>
      <c r="BR1190" s="333"/>
      <c r="BS1190" s="333"/>
    </row>
    <row r="1191" spans="1:71" s="341" customFormat="1" ht="48.25" customHeight="1" thickBot="1" x14ac:dyDescent="0.4">
      <c r="A1191" s="337"/>
      <c r="B1191" s="637"/>
      <c r="C1191" s="587"/>
      <c r="D1191" s="587" t="s">
        <v>13</v>
      </c>
      <c r="E1191" s="588"/>
      <c r="F1191" s="338"/>
      <c r="G1191" s="334"/>
      <c r="H1191" s="585"/>
      <c r="I1191" s="586"/>
      <c r="J1191" s="625"/>
      <c r="K1191" s="626"/>
      <c r="L1191" s="623"/>
      <c r="M1191" s="624"/>
      <c r="N1191" s="633">
        <f>J1191+L1191</f>
        <v>0</v>
      </c>
      <c r="O1191" s="634"/>
      <c r="P1191" s="625"/>
      <c r="Q1191" s="626"/>
      <c r="R1191" s="623"/>
      <c r="S1191" s="626"/>
      <c r="T1191" s="589">
        <f>R1191-P1191</f>
        <v>0</v>
      </c>
      <c r="U1191" s="590"/>
      <c r="V1191" s="625"/>
      <c r="W1191" s="638"/>
      <c r="X1191" s="639"/>
      <c r="Y1191" s="640"/>
      <c r="Z1191" s="625"/>
      <c r="AA1191" s="638"/>
      <c r="AB1191" s="625"/>
      <c r="AC1191" s="626"/>
      <c r="AD1191" s="623"/>
      <c r="AE1191" s="624"/>
      <c r="AF1191" s="635">
        <f>IF(AB1191=0,0,(AD1191/AB1191)*100)</f>
        <v>0</v>
      </c>
      <c r="AG1191" s="636"/>
      <c r="AH1191" s="625"/>
      <c r="AI1191" s="626"/>
      <c r="AJ1191" s="623"/>
      <c r="AK1191" s="624"/>
      <c r="AL1191" s="589">
        <f>IF(AH1191=0,0,(AJ1191/AH1191)*100)</f>
        <v>0</v>
      </c>
      <c r="AM1191" s="590"/>
      <c r="AN1191" s="625"/>
      <c r="AO1191" s="626"/>
      <c r="AP1191" s="623"/>
      <c r="AQ1191" s="624"/>
      <c r="AR1191" s="589">
        <f>IF(AN1191=0,0,(AP1191/AN1191)*100)</f>
        <v>0</v>
      </c>
      <c r="AS1191" s="590"/>
      <c r="AT1191" s="609">
        <f>AB1191+AH1191+AN1191</f>
        <v>0</v>
      </c>
      <c r="AU1191" s="610"/>
      <c r="AV1191" s="607">
        <f>AD1191+AJ1191+AP1191</f>
        <v>0</v>
      </c>
      <c r="AW1191" s="608"/>
      <c r="AX1191" s="589">
        <f>IF(AT1191=0,0,(AV1191/AT1191)*100)</f>
        <v>0</v>
      </c>
      <c r="AY1191" s="590"/>
      <c r="AZ1191" s="625"/>
      <c r="BA1191" s="626"/>
      <c r="BB1191" s="623"/>
      <c r="BC1191" s="624"/>
      <c r="BD1191" s="589">
        <f>IF(AZ1191=0,0,(BB1191/AZ1191)*100)</f>
        <v>0</v>
      </c>
      <c r="BE1191" s="590"/>
      <c r="BF1191" s="609">
        <f>AT1191+AZ1191</f>
        <v>0</v>
      </c>
      <c r="BG1191" s="610"/>
      <c r="BH1191" s="607">
        <f>AV1191+BB1191</f>
        <v>0</v>
      </c>
      <c r="BI1191" s="608"/>
      <c r="BJ1191" s="589">
        <f>IF(BF1191=0,0,(BH1191/BF1191)*100)</f>
        <v>0</v>
      </c>
      <c r="BK1191" s="590"/>
      <c r="BL1191" s="604"/>
      <c r="BM1191" s="605"/>
      <c r="BN1191" s="606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9" t="s">
        <v>95</v>
      </c>
      <c r="E1192" s="620"/>
      <c r="F1192" s="344"/>
      <c r="G1192" s="344"/>
      <c r="H1192" s="343"/>
      <c r="I1192" s="343"/>
      <c r="J1192" s="616">
        <f>IF((J1189+L1191)=0,0,J1189/(J1189+L1191)*100)</f>
        <v>100</v>
      </c>
      <c r="K1192" s="618"/>
      <c r="L1192" s="616">
        <f>IF((L1189+J1191)=0,0,L1189/(L1189+J1191)*100)</f>
        <v>100</v>
      </c>
      <c r="M1192" s="618"/>
      <c r="N1192" s="616">
        <f>IF((N1189+N1191)=0,0,N1189/(N1189+N1191)*100)</f>
        <v>100</v>
      </c>
      <c r="O1192" s="617"/>
      <c r="P1192" s="611"/>
      <c r="Q1192" s="583"/>
      <c r="R1192" s="583"/>
      <c r="S1192" s="583"/>
      <c r="T1192" s="612"/>
      <c r="U1192" s="612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14" t="s">
        <v>62</v>
      </c>
      <c r="C1194" s="615"/>
      <c r="D1194" s="613" t="s">
        <v>54</v>
      </c>
      <c r="E1194" s="613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21" t="s">
        <v>117</v>
      </c>
      <c r="BC1194" s="622"/>
      <c r="BD1194" s="622"/>
      <c r="BE1194" s="642"/>
      <c r="BF1194" s="574">
        <f>BL1189</f>
        <v>82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21" t="s">
        <v>47</v>
      </c>
      <c r="C1196" s="622"/>
      <c r="D1196" s="613" t="s">
        <v>55</v>
      </c>
      <c r="E1196" s="613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21" t="s">
        <v>118</v>
      </c>
      <c r="BC1196" s="622"/>
      <c r="BD1196" s="622"/>
      <c r="BE1196" s="642"/>
      <c r="BF1196" s="574">
        <f>BF1194-AU1194</f>
        <v>82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41" t="s">
        <v>11</v>
      </c>
      <c r="AF1201" s="641"/>
      <c r="AG1201" s="641"/>
      <c r="AH1201" s="641"/>
      <c r="AI1201" s="641"/>
      <c r="AJ1201" s="641"/>
      <c r="AK1201" s="641"/>
      <c r="AL1201" s="641"/>
      <c r="AM1201" s="641"/>
      <c r="AN1201" s="651"/>
      <c r="AO1201" s="651"/>
      <c r="AP1201" s="651"/>
      <c r="AQ1201" s="651"/>
      <c r="AR1201" s="651"/>
      <c r="AS1201" s="651"/>
      <c r="AT1201" s="651"/>
      <c r="AU1201" s="651"/>
      <c r="AV1201" s="651"/>
      <c r="AW1201" s="651"/>
      <c r="AX1201" s="651"/>
      <c r="AY1201" s="651"/>
      <c r="AZ1201" s="651"/>
      <c r="BA1201" s="651"/>
      <c r="BB1201" s="651"/>
      <c r="BC1201" s="651"/>
      <c r="BD1201" s="651"/>
      <c r="BE1201" s="651"/>
      <c r="BF1201" s="651"/>
      <c r="BG1201" s="651"/>
      <c r="BH1201" s="651"/>
      <c r="BI1201" s="651"/>
      <c r="BJ1201" s="651"/>
      <c r="BK1201" s="651"/>
      <c r="BL1201" s="651"/>
      <c r="BM1201" s="651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51"/>
      <c r="F1203" s="651"/>
      <c r="G1203" s="651"/>
      <c r="H1203" s="651"/>
      <c r="I1203" s="651"/>
      <c r="J1203" s="651"/>
      <c r="K1203" s="651"/>
      <c r="L1203" s="651"/>
      <c r="M1203" s="651"/>
      <c r="N1203" s="651"/>
      <c r="O1203" s="651"/>
      <c r="P1203" s="651"/>
      <c r="Q1203" s="651"/>
      <c r="R1203" s="651"/>
      <c r="S1203" s="651"/>
      <c r="T1203" s="651"/>
      <c r="U1203" s="651"/>
      <c r="V1203" s="651"/>
      <c r="W1203" s="651"/>
      <c r="X1203" s="651"/>
      <c r="Y1203" s="651"/>
      <c r="Z1203" s="651"/>
      <c r="AA1203" s="651"/>
      <c r="AB1203" s="651"/>
      <c r="AC1203" s="651"/>
      <c r="AD1203" s="198"/>
      <c r="AE1203" s="239" t="s">
        <v>19</v>
      </c>
      <c r="AF1203" s="239"/>
      <c r="AG1203" s="239"/>
      <c r="AH1203" s="641" t="s">
        <v>19</v>
      </c>
      <c r="AI1203" s="641"/>
      <c r="AJ1203" s="641"/>
      <c r="AK1203" s="641"/>
      <c r="AL1203" s="641"/>
      <c r="AM1203" s="641"/>
      <c r="AN1203" s="651"/>
      <c r="AO1203" s="651"/>
      <c r="AP1203" s="651"/>
      <c r="AQ1203" s="651"/>
      <c r="AR1203" s="651"/>
      <c r="AS1203" s="651"/>
      <c r="AT1203" s="651"/>
      <c r="AU1203" s="651"/>
      <c r="AV1203" s="651"/>
      <c r="AW1203" s="651"/>
      <c r="AX1203" s="651"/>
      <c r="AY1203" s="651"/>
      <c r="AZ1203" s="651"/>
      <c r="BA1203" s="641" t="s">
        <v>12</v>
      </c>
      <c r="BB1203" s="641"/>
      <c r="BC1203" s="641"/>
      <c r="BD1203" s="652">
        <v>44488</v>
      </c>
      <c r="BE1203" s="652"/>
      <c r="BF1203" s="652"/>
      <c r="BG1203" s="652"/>
      <c r="BH1203" s="652"/>
      <c r="BI1203" s="652"/>
      <c r="BJ1203" s="652"/>
      <c r="BK1203" s="652"/>
      <c r="BL1203" s="652"/>
      <c r="BM1203" s="652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53" t="s">
        <v>119</v>
      </c>
      <c r="BM1206" s="654"/>
      <c r="BN1206" s="655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56"/>
      <c r="BM1207" s="657"/>
      <c r="BN1207" s="658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07" t="str">
        <f>IF(ROSTER!C$8="","",ROSTER!C$8)</f>
        <v>Shaylee</v>
      </c>
      <c r="D1208" s="508"/>
      <c r="E1208" s="509"/>
      <c r="F1208" s="511">
        <f>IF(E1208="y",1,IF(E1208="S",1,0))</f>
        <v>0</v>
      </c>
      <c r="G1208" s="513">
        <f>IF(E1208="S",1,0)</f>
        <v>0</v>
      </c>
      <c r="H1208" s="515"/>
      <c r="I1208" s="516"/>
      <c r="J1208" s="519"/>
      <c r="K1208" s="520"/>
      <c r="L1208" s="523"/>
      <c r="M1208" s="524"/>
      <c r="N1208" s="537">
        <f>L1208+J1208</f>
        <v>0</v>
      </c>
      <c r="O1208" s="538"/>
      <c r="P1208" s="519"/>
      <c r="Q1208" s="520"/>
      <c r="R1208" s="523"/>
      <c r="S1208" s="524"/>
      <c r="T1208" s="527">
        <f>R1208-P1208</f>
        <v>0</v>
      </c>
      <c r="U1208" s="528"/>
      <c r="V1208" s="531"/>
      <c r="W1208" s="516"/>
      <c r="X1208" s="519"/>
      <c r="Y1208" s="516"/>
      <c r="Z1208" s="519"/>
      <c r="AA1208" s="516"/>
      <c r="AB1208" s="519"/>
      <c r="AC1208" s="520"/>
      <c r="AD1208" s="523"/>
      <c r="AE1208" s="524"/>
      <c r="AF1208" s="533">
        <f>IF(AB1208=0,0,(AD1208/AB1208)*100)</f>
        <v>0</v>
      </c>
      <c r="AG1208" s="534"/>
      <c r="AH1208" s="519"/>
      <c r="AI1208" s="520"/>
      <c r="AJ1208" s="523"/>
      <c r="AK1208" s="524"/>
      <c r="AL1208" s="527">
        <f>IF(AH1208=0,0,(AJ1208/AH1208)*100)</f>
        <v>0</v>
      </c>
      <c r="AM1208" s="528"/>
      <c r="AN1208" s="519"/>
      <c r="AO1208" s="520"/>
      <c r="AP1208" s="523"/>
      <c r="AQ1208" s="524"/>
      <c r="AR1208" s="527">
        <f>IF(AN1208=0,0,(AP1208/AN1208)*100)</f>
        <v>0</v>
      </c>
      <c r="AS1208" s="528"/>
      <c r="AT1208" s="541">
        <f>AB1208+AH1208+AN1208</f>
        <v>0</v>
      </c>
      <c r="AU1208" s="542"/>
      <c r="AV1208" s="545">
        <f>AD1208+AJ1208+AP1208</f>
        <v>0</v>
      </c>
      <c r="AW1208" s="546"/>
      <c r="AX1208" s="527">
        <f>IF(AT1208=0,0,(AV1208/AT1208)*100)</f>
        <v>0</v>
      </c>
      <c r="AY1208" s="528"/>
      <c r="AZ1208" s="519"/>
      <c r="BA1208" s="520"/>
      <c r="BB1208" s="523"/>
      <c r="BC1208" s="524"/>
      <c r="BD1208" s="527">
        <f>IF(AZ1208=0,0,(BB1208/AZ1208)*100)</f>
        <v>0</v>
      </c>
      <c r="BE1208" s="528"/>
      <c r="BF1208" s="541">
        <f>AT1208+AZ1208</f>
        <v>0</v>
      </c>
      <c r="BG1208" s="542"/>
      <c r="BH1208" s="545">
        <f>AV1208+BB1208</f>
        <v>0</v>
      </c>
      <c r="BI1208" s="546"/>
      <c r="BJ1208" s="527">
        <f>IF(BF1208=0,0,(BH1208/BF1208)*100)</f>
        <v>0</v>
      </c>
      <c r="BK1208" s="528"/>
      <c r="BL1208" s="549">
        <f>(AD1208*2)+(AJ1208*2)+(AP1208*3)+BB1208</f>
        <v>0</v>
      </c>
      <c r="BM1208" s="550"/>
      <c r="BN1208" s="551"/>
      <c r="BO1208" s="501" t="e">
        <f>(BL1208*BR$1208)+(N1208*BR$1209)+(X1208*BR$1210)+(R1208*BR$1211)+(V1208*BR$1212)+(Z1208*BR$1213)</f>
        <v>#REF!</v>
      </c>
      <c r="BP1208" s="501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03" t="str">
        <f>IF(ROSTER!D$8="","",ROSTER!D$8)</f>
        <v>Gonzales</v>
      </c>
      <c r="D1209" s="504"/>
      <c r="E1209" s="510"/>
      <c r="F1209" s="512"/>
      <c r="G1209" s="514"/>
      <c r="H1209" s="517"/>
      <c r="I1209" s="518"/>
      <c r="J1209" s="521"/>
      <c r="K1209" s="522"/>
      <c r="L1209" s="525"/>
      <c r="M1209" s="526"/>
      <c r="N1209" s="539" t="s">
        <v>14</v>
      </c>
      <c r="O1209" s="540"/>
      <c r="P1209" s="521"/>
      <c r="Q1209" s="522"/>
      <c r="R1209" s="525"/>
      <c r="S1209" s="526"/>
      <c r="T1209" s="529"/>
      <c r="U1209" s="530"/>
      <c r="V1209" s="532"/>
      <c r="W1209" s="518"/>
      <c r="X1209" s="521"/>
      <c r="Y1209" s="518"/>
      <c r="Z1209" s="521"/>
      <c r="AA1209" s="518"/>
      <c r="AB1209" s="521"/>
      <c r="AC1209" s="522"/>
      <c r="AD1209" s="525"/>
      <c r="AE1209" s="526"/>
      <c r="AF1209" s="535"/>
      <c r="AG1209" s="536"/>
      <c r="AH1209" s="521"/>
      <c r="AI1209" s="522"/>
      <c r="AJ1209" s="525"/>
      <c r="AK1209" s="526"/>
      <c r="AL1209" s="529"/>
      <c r="AM1209" s="530"/>
      <c r="AN1209" s="521"/>
      <c r="AO1209" s="522"/>
      <c r="AP1209" s="525"/>
      <c r="AQ1209" s="526"/>
      <c r="AR1209" s="529"/>
      <c r="AS1209" s="530"/>
      <c r="AT1209" s="543"/>
      <c r="AU1209" s="544"/>
      <c r="AV1209" s="547"/>
      <c r="AW1209" s="548"/>
      <c r="AX1209" s="529"/>
      <c r="AY1209" s="530"/>
      <c r="AZ1209" s="521"/>
      <c r="BA1209" s="522"/>
      <c r="BB1209" s="525"/>
      <c r="BC1209" s="526"/>
      <c r="BD1209" s="529"/>
      <c r="BE1209" s="530"/>
      <c r="BF1209" s="543"/>
      <c r="BG1209" s="544"/>
      <c r="BH1209" s="547"/>
      <c r="BI1209" s="548"/>
      <c r="BJ1209" s="529"/>
      <c r="BK1209" s="530"/>
      <c r="BL1209" s="552"/>
      <c r="BM1209" s="553"/>
      <c r="BN1209" s="554"/>
      <c r="BO1209" s="502"/>
      <c r="BP1209" s="502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07" t="str">
        <f>IF(ROSTER!C$10="","",ROSTER!C$10)</f>
        <v>Nani</v>
      </c>
      <c r="D1210" s="508"/>
      <c r="E1210" s="509"/>
      <c r="F1210" s="511">
        <f>IF(E1210="y",1,IF(E1210="S",1,0))</f>
        <v>0</v>
      </c>
      <c r="G1210" s="513">
        <f>IF(E1210="S",1,0)</f>
        <v>0</v>
      </c>
      <c r="H1210" s="515"/>
      <c r="I1210" s="516"/>
      <c r="J1210" s="519">
        <v>5</v>
      </c>
      <c r="K1210" s="520"/>
      <c r="L1210" s="523"/>
      <c r="M1210" s="524"/>
      <c r="N1210" s="537">
        <f>L1210+J1210</f>
        <v>5</v>
      </c>
      <c r="O1210" s="538"/>
      <c r="P1210" s="519">
        <v>2</v>
      </c>
      <c r="Q1210" s="520"/>
      <c r="R1210" s="523"/>
      <c r="S1210" s="524"/>
      <c r="T1210" s="527">
        <f t="shared" ref="T1210" si="1083">R1210-P1210</f>
        <v>-2</v>
      </c>
      <c r="U1210" s="528"/>
      <c r="V1210" s="531">
        <v>1</v>
      </c>
      <c r="W1210" s="516"/>
      <c r="X1210" s="519">
        <v>1</v>
      </c>
      <c r="Y1210" s="516"/>
      <c r="Z1210" s="519"/>
      <c r="AA1210" s="516"/>
      <c r="AB1210" s="519"/>
      <c r="AC1210" s="520"/>
      <c r="AD1210" s="523"/>
      <c r="AE1210" s="524"/>
      <c r="AF1210" s="533">
        <f>IF(AB1210=0,0,(AD1210/AB1210)*100)</f>
        <v>0</v>
      </c>
      <c r="AG1210" s="534"/>
      <c r="AH1210" s="519">
        <v>2</v>
      </c>
      <c r="AI1210" s="520"/>
      <c r="AJ1210" s="523">
        <v>1</v>
      </c>
      <c r="AK1210" s="524"/>
      <c r="AL1210" s="527">
        <f>IF(AH1210=0,0,(AJ1210/AH1210)*100)</f>
        <v>50</v>
      </c>
      <c r="AM1210" s="528"/>
      <c r="AN1210" s="519">
        <v>4</v>
      </c>
      <c r="AO1210" s="520"/>
      <c r="AP1210" s="523">
        <v>0</v>
      </c>
      <c r="AQ1210" s="524"/>
      <c r="AR1210" s="527">
        <f>IF(AN1210=0,0,(AP1210/AN1210)*100)</f>
        <v>0</v>
      </c>
      <c r="AS1210" s="528"/>
      <c r="AT1210" s="541">
        <f>AB1210+AH1210+AN1210</f>
        <v>6</v>
      </c>
      <c r="AU1210" s="542"/>
      <c r="AV1210" s="545">
        <f>AD1210+AJ1210+AP1210</f>
        <v>1</v>
      </c>
      <c r="AW1210" s="546"/>
      <c r="AX1210" s="527">
        <f>IF(AT1210=0,0,(AV1210/AT1210)*100)</f>
        <v>16.666666666666664</v>
      </c>
      <c r="AY1210" s="528"/>
      <c r="AZ1210" s="519"/>
      <c r="BA1210" s="520"/>
      <c r="BB1210" s="523"/>
      <c r="BC1210" s="524"/>
      <c r="BD1210" s="527">
        <f>IF(AZ1210=0,0,(BB1210/AZ1210)*100)</f>
        <v>0</v>
      </c>
      <c r="BE1210" s="528"/>
      <c r="BF1210" s="541">
        <f>AT1210+AZ1210</f>
        <v>6</v>
      </c>
      <c r="BG1210" s="542"/>
      <c r="BH1210" s="545">
        <f>AV1210+BB1210</f>
        <v>1</v>
      </c>
      <c r="BI1210" s="546"/>
      <c r="BJ1210" s="527">
        <f>IF(BF1210=0,0,(BH1210/BF1210)*100)</f>
        <v>16.666666666666664</v>
      </c>
      <c r="BK1210" s="528"/>
      <c r="BL1210" s="549">
        <f>(AD1210*2)+(AJ1210*2)+(AP1210*3)+BB1210</f>
        <v>2</v>
      </c>
      <c r="BM1210" s="550"/>
      <c r="BN1210" s="551"/>
      <c r="BO1210" s="501" t="e">
        <f>(BL1210*BR$1208)+(N1210*BR$1209)+(X1210*BR$1210)+(R1210*BR$1211)+(V1210*BR$1212)+(Z1210*BR$1213)</f>
        <v>#REF!</v>
      </c>
      <c r="BP1210" s="501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03" t="str">
        <f>IF(ROSTER!D$10="","",ROSTER!D$10)</f>
        <v>Falatea</v>
      </c>
      <c r="D1211" s="504"/>
      <c r="E1211" s="510"/>
      <c r="F1211" s="512"/>
      <c r="G1211" s="514"/>
      <c r="H1211" s="517"/>
      <c r="I1211" s="518"/>
      <c r="J1211" s="521"/>
      <c r="K1211" s="522"/>
      <c r="L1211" s="525"/>
      <c r="M1211" s="526"/>
      <c r="N1211" s="539" t="s">
        <v>14</v>
      </c>
      <c r="O1211" s="540"/>
      <c r="P1211" s="521"/>
      <c r="Q1211" s="522"/>
      <c r="R1211" s="525"/>
      <c r="S1211" s="526"/>
      <c r="T1211" s="529"/>
      <c r="U1211" s="530"/>
      <c r="V1211" s="532"/>
      <c r="W1211" s="518"/>
      <c r="X1211" s="521"/>
      <c r="Y1211" s="518"/>
      <c r="Z1211" s="521"/>
      <c r="AA1211" s="518"/>
      <c r="AB1211" s="521"/>
      <c r="AC1211" s="522"/>
      <c r="AD1211" s="525"/>
      <c r="AE1211" s="526"/>
      <c r="AF1211" s="535"/>
      <c r="AG1211" s="536"/>
      <c r="AH1211" s="521"/>
      <c r="AI1211" s="522"/>
      <c r="AJ1211" s="525"/>
      <c r="AK1211" s="526"/>
      <c r="AL1211" s="529"/>
      <c r="AM1211" s="530"/>
      <c r="AN1211" s="521"/>
      <c r="AO1211" s="522"/>
      <c r="AP1211" s="525"/>
      <c r="AQ1211" s="526"/>
      <c r="AR1211" s="529"/>
      <c r="AS1211" s="530"/>
      <c r="AT1211" s="543"/>
      <c r="AU1211" s="544"/>
      <c r="AV1211" s="547"/>
      <c r="AW1211" s="548"/>
      <c r="AX1211" s="529"/>
      <c r="AY1211" s="530"/>
      <c r="AZ1211" s="521"/>
      <c r="BA1211" s="522"/>
      <c r="BB1211" s="525"/>
      <c r="BC1211" s="526"/>
      <c r="BD1211" s="529"/>
      <c r="BE1211" s="530"/>
      <c r="BF1211" s="543"/>
      <c r="BG1211" s="544"/>
      <c r="BH1211" s="547"/>
      <c r="BI1211" s="548"/>
      <c r="BJ1211" s="529"/>
      <c r="BK1211" s="530"/>
      <c r="BL1211" s="552"/>
      <c r="BM1211" s="553"/>
      <c r="BN1211" s="554"/>
      <c r="BO1211" s="502"/>
      <c r="BP1211" s="502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05" t="str">
        <f>IF(ROSTER!B12="","",ROSTER!B12)</f>
        <v>20</v>
      </c>
      <c r="C1212" s="507" t="str">
        <f>IF(ROSTER!C$12="","",ROSTER!C$12)</f>
        <v>Devry</v>
      </c>
      <c r="D1212" s="508"/>
      <c r="E1212" s="509"/>
      <c r="F1212" s="511">
        <f>IF(E1212="y",1,IF(E1212="S",1,0))</f>
        <v>0</v>
      </c>
      <c r="G1212" s="513">
        <f>IF(E1212="S",1,0)</f>
        <v>0</v>
      </c>
      <c r="H1212" s="515"/>
      <c r="I1212" s="516"/>
      <c r="J1212" s="519">
        <v>3</v>
      </c>
      <c r="K1212" s="520"/>
      <c r="L1212" s="523"/>
      <c r="M1212" s="524"/>
      <c r="N1212" s="537">
        <f>L1212+J1212</f>
        <v>3</v>
      </c>
      <c r="O1212" s="538"/>
      <c r="P1212" s="519">
        <v>2</v>
      </c>
      <c r="Q1212" s="520"/>
      <c r="R1212" s="523"/>
      <c r="S1212" s="524"/>
      <c r="T1212" s="527">
        <f t="shared" ref="T1212" si="1084">R1212-P1212</f>
        <v>-2</v>
      </c>
      <c r="U1212" s="528"/>
      <c r="V1212" s="531"/>
      <c r="W1212" s="516"/>
      <c r="X1212" s="519"/>
      <c r="Y1212" s="516"/>
      <c r="Z1212" s="519"/>
      <c r="AA1212" s="516"/>
      <c r="AB1212" s="519"/>
      <c r="AC1212" s="520"/>
      <c r="AD1212" s="523"/>
      <c r="AE1212" s="524"/>
      <c r="AF1212" s="533">
        <f>IF(AB1212=0,0,(AD1212/AB1212)*100)</f>
        <v>0</v>
      </c>
      <c r="AG1212" s="534"/>
      <c r="AH1212" s="519">
        <v>1</v>
      </c>
      <c r="AI1212" s="520"/>
      <c r="AJ1212" s="523">
        <v>0</v>
      </c>
      <c r="AK1212" s="524"/>
      <c r="AL1212" s="527">
        <f>IF(AH1212=0,0,(AJ1212/AH1212)*100)</f>
        <v>0</v>
      </c>
      <c r="AM1212" s="528"/>
      <c r="AN1212" s="519">
        <v>3</v>
      </c>
      <c r="AO1212" s="520"/>
      <c r="AP1212" s="523">
        <v>0</v>
      </c>
      <c r="AQ1212" s="524"/>
      <c r="AR1212" s="527">
        <f>IF(AN1212=0,0,(AP1212/AN1212)*100)</f>
        <v>0</v>
      </c>
      <c r="AS1212" s="528"/>
      <c r="AT1212" s="541">
        <f>AB1212+AH1212+AN1212</f>
        <v>4</v>
      </c>
      <c r="AU1212" s="542"/>
      <c r="AV1212" s="545">
        <f>AD1212+AJ1212+AP1212</f>
        <v>0</v>
      </c>
      <c r="AW1212" s="546"/>
      <c r="AX1212" s="527">
        <f>IF(AT1212=0,0,(AV1212/AT1212)*100)</f>
        <v>0</v>
      </c>
      <c r="AY1212" s="528"/>
      <c r="AZ1212" s="519"/>
      <c r="BA1212" s="520"/>
      <c r="BB1212" s="523"/>
      <c r="BC1212" s="524"/>
      <c r="BD1212" s="527">
        <f>IF(AZ1212=0,0,(BB1212/AZ1212)*100)</f>
        <v>0</v>
      </c>
      <c r="BE1212" s="528"/>
      <c r="BF1212" s="541">
        <f>AT1212+AZ1212</f>
        <v>4</v>
      </c>
      <c r="BG1212" s="542"/>
      <c r="BH1212" s="545">
        <f>AV1212+BB1212</f>
        <v>0</v>
      </c>
      <c r="BI1212" s="546"/>
      <c r="BJ1212" s="527">
        <f>IF(BF1212=0,0,(BH1212/BF1212)*100)</f>
        <v>0</v>
      </c>
      <c r="BK1212" s="528"/>
      <c r="BL1212" s="549">
        <f>(AD1212*2)+(AJ1212*2)+(AP1212*3)+BB1212</f>
        <v>0</v>
      </c>
      <c r="BM1212" s="550"/>
      <c r="BN1212" s="551"/>
      <c r="BO1212" s="501" t="e">
        <f>(BL1212*BR$1208)+(N1212*BR$1209)+(X1212*BR$1210)+(R1212*BR$1211)+(V1212*BR$1212)+(Z1212*BR$1213)</f>
        <v>#REF!</v>
      </c>
      <c r="BP1212" s="501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06"/>
      <c r="C1213" s="503" t="str">
        <f>IF(ROSTER!D$12="","",ROSTER!D$12)</f>
        <v>Millett</v>
      </c>
      <c r="D1213" s="504"/>
      <c r="E1213" s="510"/>
      <c r="F1213" s="512"/>
      <c r="G1213" s="514"/>
      <c r="H1213" s="517"/>
      <c r="I1213" s="518"/>
      <c r="J1213" s="521"/>
      <c r="K1213" s="522"/>
      <c r="L1213" s="525"/>
      <c r="M1213" s="526"/>
      <c r="N1213" s="539" t="s">
        <v>14</v>
      </c>
      <c r="O1213" s="540"/>
      <c r="P1213" s="521"/>
      <c r="Q1213" s="522"/>
      <c r="R1213" s="525"/>
      <c r="S1213" s="526"/>
      <c r="T1213" s="529"/>
      <c r="U1213" s="530"/>
      <c r="V1213" s="532"/>
      <c r="W1213" s="518"/>
      <c r="X1213" s="521"/>
      <c r="Y1213" s="518"/>
      <c r="Z1213" s="521"/>
      <c r="AA1213" s="518"/>
      <c r="AB1213" s="521"/>
      <c r="AC1213" s="522"/>
      <c r="AD1213" s="525"/>
      <c r="AE1213" s="526"/>
      <c r="AF1213" s="535"/>
      <c r="AG1213" s="536"/>
      <c r="AH1213" s="521"/>
      <c r="AI1213" s="522"/>
      <c r="AJ1213" s="525"/>
      <c r="AK1213" s="526"/>
      <c r="AL1213" s="529"/>
      <c r="AM1213" s="530"/>
      <c r="AN1213" s="521"/>
      <c r="AO1213" s="522"/>
      <c r="AP1213" s="525"/>
      <c r="AQ1213" s="526"/>
      <c r="AR1213" s="529"/>
      <c r="AS1213" s="530"/>
      <c r="AT1213" s="543"/>
      <c r="AU1213" s="544"/>
      <c r="AV1213" s="547"/>
      <c r="AW1213" s="548"/>
      <c r="AX1213" s="529"/>
      <c r="AY1213" s="530"/>
      <c r="AZ1213" s="521"/>
      <c r="BA1213" s="522"/>
      <c r="BB1213" s="525"/>
      <c r="BC1213" s="526"/>
      <c r="BD1213" s="529"/>
      <c r="BE1213" s="530"/>
      <c r="BF1213" s="543"/>
      <c r="BG1213" s="544"/>
      <c r="BH1213" s="547"/>
      <c r="BI1213" s="548"/>
      <c r="BJ1213" s="529"/>
      <c r="BK1213" s="530"/>
      <c r="BL1213" s="552"/>
      <c r="BM1213" s="553"/>
      <c r="BN1213" s="554"/>
      <c r="BO1213" s="502"/>
      <c r="BP1213" s="502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05" t="str">
        <f>IF(ROSTER!B14="","",ROSTER!B14)</f>
        <v>5</v>
      </c>
      <c r="C1214" s="507" t="str">
        <f>IF(ROSTER!C$14="","",ROSTER!C$14)</f>
        <v>Maria</v>
      </c>
      <c r="D1214" s="508"/>
      <c r="E1214" s="509"/>
      <c r="F1214" s="511">
        <f>IF(E1214="y",1,IF(E1214="S",1,0))</f>
        <v>0</v>
      </c>
      <c r="G1214" s="513">
        <f>IF(E1214="S",1,0)</f>
        <v>0</v>
      </c>
      <c r="H1214" s="515"/>
      <c r="I1214" s="516"/>
      <c r="J1214" s="519">
        <v>2</v>
      </c>
      <c r="K1214" s="520"/>
      <c r="L1214" s="523"/>
      <c r="M1214" s="524"/>
      <c r="N1214" s="537">
        <f>L1214+J1214</f>
        <v>2</v>
      </c>
      <c r="O1214" s="538"/>
      <c r="P1214" s="519">
        <v>1</v>
      </c>
      <c r="Q1214" s="520"/>
      <c r="R1214" s="523">
        <v>1</v>
      </c>
      <c r="S1214" s="524"/>
      <c r="T1214" s="527">
        <f t="shared" ref="T1214" si="1085">R1214-P1214</f>
        <v>0</v>
      </c>
      <c r="U1214" s="528"/>
      <c r="V1214" s="531"/>
      <c r="W1214" s="516"/>
      <c r="X1214" s="519">
        <v>5</v>
      </c>
      <c r="Y1214" s="516"/>
      <c r="Z1214" s="519"/>
      <c r="AA1214" s="516"/>
      <c r="AB1214" s="519"/>
      <c r="AC1214" s="520"/>
      <c r="AD1214" s="523"/>
      <c r="AE1214" s="524"/>
      <c r="AF1214" s="533">
        <f>IF(AB1214=0,0,(AD1214/AB1214)*100)</f>
        <v>0</v>
      </c>
      <c r="AG1214" s="534"/>
      <c r="AH1214" s="519">
        <v>5</v>
      </c>
      <c r="AI1214" s="520"/>
      <c r="AJ1214" s="523">
        <v>3</v>
      </c>
      <c r="AK1214" s="524"/>
      <c r="AL1214" s="527">
        <f>IF(AH1214=0,0,(AJ1214/AH1214)*100)</f>
        <v>60</v>
      </c>
      <c r="AM1214" s="528"/>
      <c r="AN1214" s="519">
        <v>5</v>
      </c>
      <c r="AO1214" s="520"/>
      <c r="AP1214" s="523">
        <v>1</v>
      </c>
      <c r="AQ1214" s="524"/>
      <c r="AR1214" s="527">
        <f>IF(AN1214=0,0,(AP1214/AN1214)*100)</f>
        <v>20</v>
      </c>
      <c r="AS1214" s="528"/>
      <c r="AT1214" s="541">
        <f>AB1214+AH1214+AN1214</f>
        <v>10</v>
      </c>
      <c r="AU1214" s="542"/>
      <c r="AV1214" s="545">
        <f>AD1214+AJ1214+AP1214</f>
        <v>4</v>
      </c>
      <c r="AW1214" s="546"/>
      <c r="AX1214" s="527">
        <f>IF(AT1214=0,0,(AV1214/AT1214)*100)</f>
        <v>40</v>
      </c>
      <c r="AY1214" s="528"/>
      <c r="AZ1214" s="519"/>
      <c r="BA1214" s="520"/>
      <c r="BB1214" s="523"/>
      <c r="BC1214" s="524"/>
      <c r="BD1214" s="527">
        <f>IF(AZ1214=0,0,(BB1214/AZ1214)*100)</f>
        <v>0</v>
      </c>
      <c r="BE1214" s="528"/>
      <c r="BF1214" s="541">
        <f>AT1214+AZ1214</f>
        <v>10</v>
      </c>
      <c r="BG1214" s="542"/>
      <c r="BH1214" s="545">
        <f>AV1214+BB1214</f>
        <v>4</v>
      </c>
      <c r="BI1214" s="546"/>
      <c r="BJ1214" s="527">
        <f>IF(BF1214=0,0,(BH1214/BF1214)*100)</f>
        <v>40</v>
      </c>
      <c r="BK1214" s="528"/>
      <c r="BL1214" s="549">
        <f>(AD1214*2)+(AJ1214*2)+(AP1214*3)+BB1214</f>
        <v>9</v>
      </c>
      <c r="BM1214" s="550"/>
      <c r="BN1214" s="551"/>
      <c r="BO1214" s="501" t="e">
        <f>(BL1214*BR$1208)+(N1214*BR$1209)+(X1214*BR$1210)+(R1214*BR$1211)+(V1214*BR$1212)+(Z1214*BR$1213)</f>
        <v>#REF!</v>
      </c>
      <c r="BP1214" s="501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06"/>
      <c r="C1215" s="503" t="str">
        <f>IF(ROSTER!D$14="","",ROSTER!D$14)</f>
        <v>Albiero</v>
      </c>
      <c r="D1215" s="504"/>
      <c r="E1215" s="510"/>
      <c r="F1215" s="512"/>
      <c r="G1215" s="514"/>
      <c r="H1215" s="517"/>
      <c r="I1215" s="518"/>
      <c r="J1215" s="521"/>
      <c r="K1215" s="522"/>
      <c r="L1215" s="525"/>
      <c r="M1215" s="526"/>
      <c r="N1215" s="539" t="s">
        <v>14</v>
      </c>
      <c r="O1215" s="540"/>
      <c r="P1215" s="521"/>
      <c r="Q1215" s="522"/>
      <c r="R1215" s="525"/>
      <c r="S1215" s="526"/>
      <c r="T1215" s="529"/>
      <c r="U1215" s="530"/>
      <c r="V1215" s="532"/>
      <c r="W1215" s="518"/>
      <c r="X1215" s="521"/>
      <c r="Y1215" s="518"/>
      <c r="Z1215" s="521"/>
      <c r="AA1215" s="518"/>
      <c r="AB1215" s="521"/>
      <c r="AC1215" s="522"/>
      <c r="AD1215" s="525"/>
      <c r="AE1215" s="526"/>
      <c r="AF1215" s="535"/>
      <c r="AG1215" s="536"/>
      <c r="AH1215" s="521"/>
      <c r="AI1215" s="522"/>
      <c r="AJ1215" s="525"/>
      <c r="AK1215" s="526"/>
      <c r="AL1215" s="529"/>
      <c r="AM1215" s="530"/>
      <c r="AN1215" s="521"/>
      <c r="AO1215" s="522"/>
      <c r="AP1215" s="525"/>
      <c r="AQ1215" s="526"/>
      <c r="AR1215" s="529"/>
      <c r="AS1215" s="530"/>
      <c r="AT1215" s="543"/>
      <c r="AU1215" s="544"/>
      <c r="AV1215" s="547"/>
      <c r="AW1215" s="548"/>
      <c r="AX1215" s="529"/>
      <c r="AY1215" s="530"/>
      <c r="AZ1215" s="521"/>
      <c r="BA1215" s="522"/>
      <c r="BB1215" s="525"/>
      <c r="BC1215" s="526"/>
      <c r="BD1215" s="529"/>
      <c r="BE1215" s="530"/>
      <c r="BF1215" s="543"/>
      <c r="BG1215" s="544"/>
      <c r="BH1215" s="547"/>
      <c r="BI1215" s="548"/>
      <c r="BJ1215" s="529"/>
      <c r="BK1215" s="530"/>
      <c r="BL1215" s="552"/>
      <c r="BM1215" s="553"/>
      <c r="BN1215" s="554"/>
      <c r="BO1215" s="502"/>
      <c r="BP1215" s="502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05" t="str">
        <f>IF(ROSTER!B16="","",ROSTER!B16)</f>
        <v>10</v>
      </c>
      <c r="C1216" s="507" t="str">
        <f>IF(ROSTER!C$16="","",ROSTER!C$16)</f>
        <v>Tegan</v>
      </c>
      <c r="D1216" s="508"/>
      <c r="E1216" s="509"/>
      <c r="F1216" s="511">
        <f>IF(E1216="y",1,IF(E1216="S",1,0))</f>
        <v>0</v>
      </c>
      <c r="G1216" s="513">
        <f>IF(E1216="S",1,0)</f>
        <v>0</v>
      </c>
      <c r="H1216" s="515"/>
      <c r="I1216" s="516"/>
      <c r="J1216" s="519">
        <v>2</v>
      </c>
      <c r="K1216" s="520"/>
      <c r="L1216" s="523">
        <v>2</v>
      </c>
      <c r="M1216" s="524"/>
      <c r="N1216" s="537">
        <f>L1216+J1216</f>
        <v>4</v>
      </c>
      <c r="O1216" s="538"/>
      <c r="P1216" s="519"/>
      <c r="Q1216" s="520"/>
      <c r="R1216" s="523">
        <v>2</v>
      </c>
      <c r="S1216" s="524"/>
      <c r="T1216" s="527">
        <f t="shared" ref="T1216" si="1086">R1216-P1216</f>
        <v>2</v>
      </c>
      <c r="U1216" s="528"/>
      <c r="V1216" s="531"/>
      <c r="W1216" s="516"/>
      <c r="X1216" s="519">
        <v>5</v>
      </c>
      <c r="Y1216" s="516"/>
      <c r="Z1216" s="519"/>
      <c r="AA1216" s="516"/>
      <c r="AB1216" s="519"/>
      <c r="AC1216" s="520"/>
      <c r="AD1216" s="523"/>
      <c r="AE1216" s="524"/>
      <c r="AF1216" s="533">
        <f>IF(AB1216=0,0,(AD1216/AB1216)*100)</f>
        <v>0</v>
      </c>
      <c r="AG1216" s="534"/>
      <c r="AH1216" s="519">
        <v>2</v>
      </c>
      <c r="AI1216" s="520"/>
      <c r="AJ1216" s="523">
        <v>1</v>
      </c>
      <c r="AK1216" s="524"/>
      <c r="AL1216" s="527">
        <f>IF(AH1216=0,0,(AJ1216/AH1216)*100)</f>
        <v>50</v>
      </c>
      <c r="AM1216" s="528"/>
      <c r="AN1216" s="519">
        <v>7</v>
      </c>
      <c r="AO1216" s="520"/>
      <c r="AP1216" s="523">
        <v>4</v>
      </c>
      <c r="AQ1216" s="524"/>
      <c r="AR1216" s="527">
        <f>IF(AN1216=0,0,(AP1216/AN1216)*100)</f>
        <v>57.142857142857139</v>
      </c>
      <c r="AS1216" s="528"/>
      <c r="AT1216" s="541">
        <f>AB1216+AH1216+AN1216</f>
        <v>9</v>
      </c>
      <c r="AU1216" s="542"/>
      <c r="AV1216" s="545">
        <f>AD1216+AJ1216+AP1216</f>
        <v>5</v>
      </c>
      <c r="AW1216" s="546"/>
      <c r="AX1216" s="527">
        <f>IF(AT1216=0,0,(AV1216/AT1216)*100)</f>
        <v>55.555555555555557</v>
      </c>
      <c r="AY1216" s="528"/>
      <c r="AZ1216" s="519"/>
      <c r="BA1216" s="520"/>
      <c r="BB1216" s="523"/>
      <c r="BC1216" s="524"/>
      <c r="BD1216" s="527">
        <f>IF(AZ1216=0,0,(BB1216/AZ1216)*100)</f>
        <v>0</v>
      </c>
      <c r="BE1216" s="528"/>
      <c r="BF1216" s="541">
        <f>AT1216+AZ1216</f>
        <v>9</v>
      </c>
      <c r="BG1216" s="542"/>
      <c r="BH1216" s="545">
        <f>AV1216+BB1216</f>
        <v>5</v>
      </c>
      <c r="BI1216" s="546"/>
      <c r="BJ1216" s="527">
        <f>IF(BF1216=0,0,(BH1216/BF1216)*100)</f>
        <v>55.555555555555557</v>
      </c>
      <c r="BK1216" s="528"/>
      <c r="BL1216" s="549">
        <f>(AD1216*2)+(AJ1216*2)+(AP1216*3)+BB1216</f>
        <v>14</v>
      </c>
      <c r="BM1216" s="550"/>
      <c r="BN1216" s="551"/>
      <c r="BO1216" s="501" t="e">
        <f>(BL1216*BR$1208)+(N1216*BR$1209)+(X1216*BR$1210)+(R1216*BR$1211)+(V1216*BR$1212)+(Z1216*BR$1213)</f>
        <v>#REF!</v>
      </c>
      <c r="BP1216" s="501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06"/>
      <c r="C1217" s="503" t="str">
        <f>IF(ROSTER!D$16="","",ROSTER!D$16)</f>
        <v>Graham</v>
      </c>
      <c r="D1217" s="504"/>
      <c r="E1217" s="510"/>
      <c r="F1217" s="512"/>
      <c r="G1217" s="514"/>
      <c r="H1217" s="517"/>
      <c r="I1217" s="518"/>
      <c r="J1217" s="521"/>
      <c r="K1217" s="522"/>
      <c r="L1217" s="525"/>
      <c r="M1217" s="526"/>
      <c r="N1217" s="539" t="s">
        <v>14</v>
      </c>
      <c r="O1217" s="540"/>
      <c r="P1217" s="521"/>
      <c r="Q1217" s="522"/>
      <c r="R1217" s="525"/>
      <c r="S1217" s="526"/>
      <c r="T1217" s="529"/>
      <c r="U1217" s="530"/>
      <c r="V1217" s="532"/>
      <c r="W1217" s="518"/>
      <c r="X1217" s="521"/>
      <c r="Y1217" s="518"/>
      <c r="Z1217" s="521"/>
      <c r="AA1217" s="518"/>
      <c r="AB1217" s="521"/>
      <c r="AC1217" s="522"/>
      <c r="AD1217" s="525"/>
      <c r="AE1217" s="526"/>
      <c r="AF1217" s="535"/>
      <c r="AG1217" s="536"/>
      <c r="AH1217" s="521"/>
      <c r="AI1217" s="522"/>
      <c r="AJ1217" s="525"/>
      <c r="AK1217" s="526"/>
      <c r="AL1217" s="529"/>
      <c r="AM1217" s="530"/>
      <c r="AN1217" s="521"/>
      <c r="AO1217" s="522"/>
      <c r="AP1217" s="525"/>
      <c r="AQ1217" s="526"/>
      <c r="AR1217" s="529"/>
      <c r="AS1217" s="530"/>
      <c r="AT1217" s="543"/>
      <c r="AU1217" s="544"/>
      <c r="AV1217" s="547"/>
      <c r="AW1217" s="548"/>
      <c r="AX1217" s="529"/>
      <c r="AY1217" s="530"/>
      <c r="AZ1217" s="521"/>
      <c r="BA1217" s="522"/>
      <c r="BB1217" s="525"/>
      <c r="BC1217" s="526"/>
      <c r="BD1217" s="529"/>
      <c r="BE1217" s="530"/>
      <c r="BF1217" s="543"/>
      <c r="BG1217" s="544"/>
      <c r="BH1217" s="547"/>
      <c r="BI1217" s="548"/>
      <c r="BJ1217" s="529"/>
      <c r="BK1217" s="530"/>
      <c r="BL1217" s="552"/>
      <c r="BM1217" s="553"/>
      <c r="BN1217" s="554"/>
      <c r="BO1217" s="502"/>
      <c r="BP1217" s="502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05" t="str">
        <f>IF(ROSTER!B18="","",ROSTER!B18)</f>
        <v>11</v>
      </c>
      <c r="C1218" s="507" t="str">
        <f>IF(ROSTER!C$18="","",ROSTER!C$18)</f>
        <v>Kaylee</v>
      </c>
      <c r="D1218" s="508"/>
      <c r="E1218" s="509"/>
      <c r="F1218" s="511">
        <f>IF(E1218="y",1,IF(E1218="S",1,0))</f>
        <v>0</v>
      </c>
      <c r="G1218" s="513">
        <f>IF(E1218="S",1,0)</f>
        <v>0</v>
      </c>
      <c r="H1218" s="515"/>
      <c r="I1218" s="516"/>
      <c r="J1218" s="519">
        <v>1</v>
      </c>
      <c r="K1218" s="520"/>
      <c r="L1218" s="523"/>
      <c r="M1218" s="524"/>
      <c r="N1218" s="537">
        <f>L1218+J1218</f>
        <v>1</v>
      </c>
      <c r="O1218" s="538"/>
      <c r="P1218" s="519">
        <v>1</v>
      </c>
      <c r="Q1218" s="520"/>
      <c r="R1218" s="523"/>
      <c r="S1218" s="524"/>
      <c r="T1218" s="527">
        <f t="shared" ref="T1218" si="1087">R1218-P1218</f>
        <v>-1</v>
      </c>
      <c r="U1218" s="528"/>
      <c r="V1218" s="531"/>
      <c r="W1218" s="516"/>
      <c r="X1218" s="519">
        <v>2</v>
      </c>
      <c r="Y1218" s="516"/>
      <c r="Z1218" s="519"/>
      <c r="AA1218" s="516"/>
      <c r="AB1218" s="519"/>
      <c r="AC1218" s="520"/>
      <c r="AD1218" s="523"/>
      <c r="AE1218" s="524"/>
      <c r="AF1218" s="533">
        <f>IF(AB1218=0,0,(AD1218/AB1218)*100)</f>
        <v>0</v>
      </c>
      <c r="AG1218" s="534"/>
      <c r="AH1218" s="519">
        <v>1</v>
      </c>
      <c r="AI1218" s="520"/>
      <c r="AJ1218" s="523">
        <v>1</v>
      </c>
      <c r="AK1218" s="524"/>
      <c r="AL1218" s="527">
        <f>IF(AH1218=0,0,(AJ1218/AH1218)*100)</f>
        <v>100</v>
      </c>
      <c r="AM1218" s="528"/>
      <c r="AN1218" s="519">
        <v>6</v>
      </c>
      <c r="AO1218" s="520"/>
      <c r="AP1218" s="523">
        <v>3</v>
      </c>
      <c r="AQ1218" s="524"/>
      <c r="AR1218" s="527">
        <f>IF(AN1218=0,0,(AP1218/AN1218)*100)</f>
        <v>50</v>
      </c>
      <c r="AS1218" s="528"/>
      <c r="AT1218" s="541">
        <f>AB1218+AH1218+AN1218</f>
        <v>7</v>
      </c>
      <c r="AU1218" s="542"/>
      <c r="AV1218" s="545">
        <f>AD1218+AJ1218+AP1218</f>
        <v>4</v>
      </c>
      <c r="AW1218" s="546"/>
      <c r="AX1218" s="527">
        <f>IF(AT1218=0,0,(AV1218/AT1218)*100)</f>
        <v>57.142857142857139</v>
      </c>
      <c r="AY1218" s="528"/>
      <c r="AZ1218" s="519"/>
      <c r="BA1218" s="520"/>
      <c r="BB1218" s="523"/>
      <c r="BC1218" s="524"/>
      <c r="BD1218" s="527">
        <f>IF(AZ1218=0,0,(BB1218/AZ1218)*100)</f>
        <v>0</v>
      </c>
      <c r="BE1218" s="528"/>
      <c r="BF1218" s="541">
        <f>AT1218+AZ1218</f>
        <v>7</v>
      </c>
      <c r="BG1218" s="542"/>
      <c r="BH1218" s="545">
        <f>AV1218+BB1218</f>
        <v>4</v>
      </c>
      <c r="BI1218" s="546"/>
      <c r="BJ1218" s="527">
        <f>IF(BF1218=0,0,(BH1218/BF1218)*100)</f>
        <v>57.142857142857139</v>
      </c>
      <c r="BK1218" s="528"/>
      <c r="BL1218" s="549">
        <f>(AD1218*2)+(AJ1218*2)+(AP1218*3)+BB1218</f>
        <v>11</v>
      </c>
      <c r="BM1218" s="550"/>
      <c r="BN1218" s="551"/>
      <c r="BO1218" s="501" t="e">
        <f>(BL1218*BR$1208)+(N1218*BR$1209)+(X1218*BR$1210)+(R1218*BR$1211)+(V1218*BR$1212)+(Z1218*BR$1213)</f>
        <v>#REF!</v>
      </c>
      <c r="BP1218" s="501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06"/>
      <c r="C1219" s="503" t="str">
        <f>IF(ROSTER!D$18="","",ROSTER!D$18)</f>
        <v>Smiler</v>
      </c>
      <c r="D1219" s="504"/>
      <c r="E1219" s="510"/>
      <c r="F1219" s="512"/>
      <c r="G1219" s="514"/>
      <c r="H1219" s="517"/>
      <c r="I1219" s="518"/>
      <c r="J1219" s="521"/>
      <c r="K1219" s="522"/>
      <c r="L1219" s="525"/>
      <c r="M1219" s="526"/>
      <c r="N1219" s="539"/>
      <c r="O1219" s="540"/>
      <c r="P1219" s="521"/>
      <c r="Q1219" s="522"/>
      <c r="R1219" s="525"/>
      <c r="S1219" s="526"/>
      <c r="T1219" s="529"/>
      <c r="U1219" s="530"/>
      <c r="V1219" s="532"/>
      <c r="W1219" s="518"/>
      <c r="X1219" s="521"/>
      <c r="Y1219" s="518"/>
      <c r="Z1219" s="521"/>
      <c r="AA1219" s="518"/>
      <c r="AB1219" s="521"/>
      <c r="AC1219" s="522"/>
      <c r="AD1219" s="525"/>
      <c r="AE1219" s="526"/>
      <c r="AF1219" s="535"/>
      <c r="AG1219" s="536"/>
      <c r="AH1219" s="521"/>
      <c r="AI1219" s="522"/>
      <c r="AJ1219" s="525"/>
      <c r="AK1219" s="526"/>
      <c r="AL1219" s="529"/>
      <c r="AM1219" s="530"/>
      <c r="AN1219" s="521"/>
      <c r="AO1219" s="522"/>
      <c r="AP1219" s="525"/>
      <c r="AQ1219" s="526"/>
      <c r="AR1219" s="529"/>
      <c r="AS1219" s="530"/>
      <c r="AT1219" s="543"/>
      <c r="AU1219" s="544"/>
      <c r="AV1219" s="547"/>
      <c r="AW1219" s="548"/>
      <c r="AX1219" s="529"/>
      <c r="AY1219" s="530"/>
      <c r="AZ1219" s="521"/>
      <c r="BA1219" s="522"/>
      <c r="BB1219" s="525"/>
      <c r="BC1219" s="526"/>
      <c r="BD1219" s="529"/>
      <c r="BE1219" s="530"/>
      <c r="BF1219" s="543"/>
      <c r="BG1219" s="544"/>
      <c r="BH1219" s="547"/>
      <c r="BI1219" s="548"/>
      <c r="BJ1219" s="529"/>
      <c r="BK1219" s="530"/>
      <c r="BL1219" s="552"/>
      <c r="BM1219" s="553"/>
      <c r="BN1219" s="554"/>
      <c r="BO1219" s="502"/>
      <c r="BP1219" s="502"/>
      <c r="BQ1219" s="54"/>
      <c r="BR1219" s="54"/>
      <c r="BS1219" s="54"/>
    </row>
    <row r="1220" spans="1:71" ht="21.75" customHeight="1" x14ac:dyDescent="0.2">
      <c r="A1220" s="54"/>
      <c r="B1220" s="505" t="str">
        <f>IF(ROSTER!B20="","",ROSTER!B20)</f>
        <v>12</v>
      </c>
      <c r="C1220" s="507" t="str">
        <f>IF(ROSTER!C$20="","",ROSTER!C$20)</f>
        <v>Lauren</v>
      </c>
      <c r="D1220" s="508"/>
      <c r="E1220" s="509"/>
      <c r="F1220" s="511">
        <f>IF(E1220="y",1,IF(E1220="S",1,0))</f>
        <v>0</v>
      </c>
      <c r="G1220" s="513">
        <f>IF(E1220="S",1,0)</f>
        <v>0</v>
      </c>
      <c r="H1220" s="515"/>
      <c r="I1220" s="516"/>
      <c r="J1220" s="519">
        <v>5</v>
      </c>
      <c r="K1220" s="520"/>
      <c r="L1220" s="523">
        <v>2</v>
      </c>
      <c r="M1220" s="524"/>
      <c r="N1220" s="537">
        <f>L1220+J1220</f>
        <v>7</v>
      </c>
      <c r="O1220" s="538"/>
      <c r="P1220" s="519"/>
      <c r="Q1220" s="520"/>
      <c r="R1220" s="523">
        <v>1</v>
      </c>
      <c r="S1220" s="524"/>
      <c r="T1220" s="527">
        <f t="shared" ref="T1220" si="1088">R1220-P1220</f>
        <v>1</v>
      </c>
      <c r="U1220" s="528"/>
      <c r="V1220" s="531">
        <v>1</v>
      </c>
      <c r="W1220" s="516"/>
      <c r="X1220" s="519"/>
      <c r="Y1220" s="516"/>
      <c r="Z1220" s="519"/>
      <c r="AA1220" s="516"/>
      <c r="AB1220" s="519"/>
      <c r="AC1220" s="520"/>
      <c r="AD1220" s="523"/>
      <c r="AE1220" s="524"/>
      <c r="AF1220" s="533">
        <f>IF(AB1220=0,0,(AD1220/AB1220)*100)</f>
        <v>0</v>
      </c>
      <c r="AG1220" s="534"/>
      <c r="AH1220" s="519">
        <v>8</v>
      </c>
      <c r="AI1220" s="520"/>
      <c r="AJ1220" s="523">
        <v>6</v>
      </c>
      <c r="AK1220" s="524"/>
      <c r="AL1220" s="527">
        <f>IF(AH1220=0,0,(AJ1220/AH1220)*100)</f>
        <v>75</v>
      </c>
      <c r="AM1220" s="528"/>
      <c r="AN1220" s="519"/>
      <c r="AO1220" s="520"/>
      <c r="AP1220" s="523"/>
      <c r="AQ1220" s="524"/>
      <c r="AR1220" s="527">
        <f>IF(AN1220=0,0,(AP1220/AN1220)*100)</f>
        <v>0</v>
      </c>
      <c r="AS1220" s="528"/>
      <c r="AT1220" s="541">
        <f>AB1220+AH1220+AN1220</f>
        <v>8</v>
      </c>
      <c r="AU1220" s="542"/>
      <c r="AV1220" s="545">
        <f>AD1220+AJ1220+AP1220</f>
        <v>6</v>
      </c>
      <c r="AW1220" s="546"/>
      <c r="AX1220" s="527">
        <f>IF(AT1220=0,0,(AV1220/AT1220)*100)</f>
        <v>75</v>
      </c>
      <c r="AY1220" s="528"/>
      <c r="AZ1220" s="519"/>
      <c r="BA1220" s="520"/>
      <c r="BB1220" s="523"/>
      <c r="BC1220" s="524"/>
      <c r="BD1220" s="527">
        <f>IF(AZ1220=0,0,(BB1220/AZ1220)*100)</f>
        <v>0</v>
      </c>
      <c r="BE1220" s="528"/>
      <c r="BF1220" s="541">
        <f>AT1220+AZ1220</f>
        <v>8</v>
      </c>
      <c r="BG1220" s="542"/>
      <c r="BH1220" s="545">
        <f>AV1220+BB1220</f>
        <v>6</v>
      </c>
      <c r="BI1220" s="546"/>
      <c r="BJ1220" s="527">
        <f>IF(BF1220=0,0,(BH1220/BF1220)*100)</f>
        <v>75</v>
      </c>
      <c r="BK1220" s="528"/>
      <c r="BL1220" s="549">
        <f>(AD1220*2)+(AJ1220*2)+(AP1220*3)+BB1220</f>
        <v>12</v>
      </c>
      <c r="BM1220" s="550"/>
      <c r="BN1220" s="551"/>
      <c r="BO1220" s="501" t="e">
        <f>(BL1220*BR$1208)+(N1220*BR$1209)+(X1220*BR$1210)+(R1220*BR$1211)+(V1220*BR$1212)+(Z1220*BR$1213)</f>
        <v>#REF!</v>
      </c>
      <c r="BP1220" s="501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06"/>
      <c r="C1221" s="503" t="str">
        <f>IF(ROSTER!D$20="","",ROSTER!D$20)</f>
        <v>Gustin</v>
      </c>
      <c r="D1221" s="504"/>
      <c r="E1221" s="510"/>
      <c r="F1221" s="512"/>
      <c r="G1221" s="514"/>
      <c r="H1221" s="517"/>
      <c r="I1221" s="518"/>
      <c r="J1221" s="521"/>
      <c r="K1221" s="522"/>
      <c r="L1221" s="525"/>
      <c r="M1221" s="526"/>
      <c r="N1221" s="539" t="s">
        <v>14</v>
      </c>
      <c r="O1221" s="540"/>
      <c r="P1221" s="521"/>
      <c r="Q1221" s="522"/>
      <c r="R1221" s="525"/>
      <c r="S1221" s="526"/>
      <c r="T1221" s="529"/>
      <c r="U1221" s="530"/>
      <c r="V1221" s="532"/>
      <c r="W1221" s="518"/>
      <c r="X1221" s="521"/>
      <c r="Y1221" s="518"/>
      <c r="Z1221" s="521"/>
      <c r="AA1221" s="518"/>
      <c r="AB1221" s="521"/>
      <c r="AC1221" s="522"/>
      <c r="AD1221" s="525"/>
      <c r="AE1221" s="526"/>
      <c r="AF1221" s="535"/>
      <c r="AG1221" s="536"/>
      <c r="AH1221" s="521"/>
      <c r="AI1221" s="522"/>
      <c r="AJ1221" s="525"/>
      <c r="AK1221" s="526"/>
      <c r="AL1221" s="529"/>
      <c r="AM1221" s="530"/>
      <c r="AN1221" s="521"/>
      <c r="AO1221" s="522"/>
      <c r="AP1221" s="525"/>
      <c r="AQ1221" s="526"/>
      <c r="AR1221" s="529"/>
      <c r="AS1221" s="530"/>
      <c r="AT1221" s="543"/>
      <c r="AU1221" s="544"/>
      <c r="AV1221" s="547"/>
      <c r="AW1221" s="548"/>
      <c r="AX1221" s="529"/>
      <c r="AY1221" s="530"/>
      <c r="AZ1221" s="521"/>
      <c r="BA1221" s="522"/>
      <c r="BB1221" s="525"/>
      <c r="BC1221" s="526"/>
      <c r="BD1221" s="529"/>
      <c r="BE1221" s="530"/>
      <c r="BF1221" s="543"/>
      <c r="BG1221" s="544"/>
      <c r="BH1221" s="547"/>
      <c r="BI1221" s="548"/>
      <c r="BJ1221" s="529"/>
      <c r="BK1221" s="530"/>
      <c r="BL1221" s="552"/>
      <c r="BM1221" s="553"/>
      <c r="BN1221" s="554"/>
      <c r="BO1221" s="502"/>
      <c r="BP1221" s="502"/>
      <c r="BQ1221" s="54"/>
      <c r="BR1221" s="54"/>
      <c r="BS1221" s="54"/>
    </row>
    <row r="1222" spans="1:71" ht="21.75" customHeight="1" x14ac:dyDescent="0.2">
      <c r="A1222" s="54"/>
      <c r="B1222" s="505" t="str">
        <f>IF(ROSTER!B22="","",ROSTER!B22)</f>
        <v>13</v>
      </c>
      <c r="C1222" s="507" t="str">
        <f>IF(ROSTER!C$22="","",ROSTER!C$22)</f>
        <v>Paisley</v>
      </c>
      <c r="D1222" s="508"/>
      <c r="E1222" s="509"/>
      <c r="F1222" s="511">
        <f>IF(E1222="y",1,IF(E1222="S",1,0))</f>
        <v>0</v>
      </c>
      <c r="G1222" s="513">
        <f>IF(E1222="S",1,0)</f>
        <v>0</v>
      </c>
      <c r="H1222" s="515"/>
      <c r="I1222" s="516"/>
      <c r="J1222" s="519">
        <v>2</v>
      </c>
      <c r="K1222" s="520"/>
      <c r="L1222" s="523"/>
      <c r="M1222" s="524"/>
      <c r="N1222" s="537">
        <f>L1222+J1222</f>
        <v>2</v>
      </c>
      <c r="O1222" s="538"/>
      <c r="P1222" s="519"/>
      <c r="Q1222" s="520"/>
      <c r="R1222" s="523">
        <v>2</v>
      </c>
      <c r="S1222" s="524"/>
      <c r="T1222" s="527">
        <f t="shared" ref="T1222" si="1089">R1222-P1222</f>
        <v>2</v>
      </c>
      <c r="U1222" s="528"/>
      <c r="V1222" s="531"/>
      <c r="W1222" s="516"/>
      <c r="X1222" s="519">
        <v>2</v>
      </c>
      <c r="Y1222" s="516"/>
      <c r="Z1222" s="519"/>
      <c r="AA1222" s="516"/>
      <c r="AB1222" s="519"/>
      <c r="AC1222" s="520"/>
      <c r="AD1222" s="523"/>
      <c r="AE1222" s="524"/>
      <c r="AF1222" s="533">
        <f>IF(AB1222=0,0,(AD1222/AB1222)*100)</f>
        <v>0</v>
      </c>
      <c r="AG1222" s="534"/>
      <c r="AH1222" s="519">
        <v>7</v>
      </c>
      <c r="AI1222" s="520"/>
      <c r="AJ1222" s="523">
        <v>2</v>
      </c>
      <c r="AK1222" s="524"/>
      <c r="AL1222" s="527">
        <f>IF(AH1222=0,0,(AJ1222/AH1222)*100)</f>
        <v>28.571428571428569</v>
      </c>
      <c r="AM1222" s="528"/>
      <c r="AN1222" s="519">
        <v>6</v>
      </c>
      <c r="AO1222" s="520"/>
      <c r="AP1222" s="523">
        <v>3</v>
      </c>
      <c r="AQ1222" s="524"/>
      <c r="AR1222" s="527">
        <f>IF(AN1222=0,0,(AP1222/AN1222)*100)</f>
        <v>50</v>
      </c>
      <c r="AS1222" s="528"/>
      <c r="AT1222" s="541">
        <f>AB1222+AH1222+AN1222</f>
        <v>13</v>
      </c>
      <c r="AU1222" s="542"/>
      <c r="AV1222" s="545">
        <f>AD1222+AJ1222+AP1222</f>
        <v>5</v>
      </c>
      <c r="AW1222" s="546"/>
      <c r="AX1222" s="527">
        <f>IF(AT1222=0,0,(AV1222/AT1222)*100)</f>
        <v>38.461538461538467</v>
      </c>
      <c r="AY1222" s="528"/>
      <c r="AZ1222" s="519"/>
      <c r="BA1222" s="520"/>
      <c r="BB1222" s="523"/>
      <c r="BC1222" s="524"/>
      <c r="BD1222" s="527">
        <f>IF(AZ1222=0,0,(BB1222/AZ1222)*100)</f>
        <v>0</v>
      </c>
      <c r="BE1222" s="528"/>
      <c r="BF1222" s="541">
        <f>AT1222+AZ1222</f>
        <v>13</v>
      </c>
      <c r="BG1222" s="542"/>
      <c r="BH1222" s="545">
        <f>AV1222+BB1222</f>
        <v>5</v>
      </c>
      <c r="BI1222" s="546"/>
      <c r="BJ1222" s="527">
        <f>IF(BF1222=0,0,(BH1222/BF1222)*100)</f>
        <v>38.461538461538467</v>
      </c>
      <c r="BK1222" s="528"/>
      <c r="BL1222" s="549">
        <f>(AD1222*2)+(AJ1222*2)+(AP1222*3)+BB1222</f>
        <v>13</v>
      </c>
      <c r="BM1222" s="550"/>
      <c r="BN1222" s="551"/>
      <c r="BO1222" s="501" t="e">
        <f>(BL1222*BR$1208)+(N1222*BR$1209)+(X1222*BR$1210)+(R1222*BR$1211)+(V1222*BR$1212)+(Z1222*BR$1213)</f>
        <v>#REF!</v>
      </c>
      <c r="BP1222" s="501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06"/>
      <c r="C1223" s="503" t="str">
        <f>IF(ROSTER!D$22="","",ROSTER!D$22)</f>
        <v>Harding</v>
      </c>
      <c r="D1223" s="504"/>
      <c r="E1223" s="510"/>
      <c r="F1223" s="512"/>
      <c r="G1223" s="514"/>
      <c r="H1223" s="517"/>
      <c r="I1223" s="518"/>
      <c r="J1223" s="521"/>
      <c r="K1223" s="522"/>
      <c r="L1223" s="525"/>
      <c r="M1223" s="526"/>
      <c r="N1223" s="539" t="s">
        <v>14</v>
      </c>
      <c r="O1223" s="540"/>
      <c r="P1223" s="521"/>
      <c r="Q1223" s="522"/>
      <c r="R1223" s="525"/>
      <c r="S1223" s="526"/>
      <c r="T1223" s="529"/>
      <c r="U1223" s="530"/>
      <c r="V1223" s="532"/>
      <c r="W1223" s="518"/>
      <c r="X1223" s="521"/>
      <c r="Y1223" s="518"/>
      <c r="Z1223" s="521"/>
      <c r="AA1223" s="518"/>
      <c r="AB1223" s="521"/>
      <c r="AC1223" s="522"/>
      <c r="AD1223" s="525"/>
      <c r="AE1223" s="526"/>
      <c r="AF1223" s="535"/>
      <c r="AG1223" s="536"/>
      <c r="AH1223" s="521"/>
      <c r="AI1223" s="522"/>
      <c r="AJ1223" s="525"/>
      <c r="AK1223" s="526"/>
      <c r="AL1223" s="529"/>
      <c r="AM1223" s="530"/>
      <c r="AN1223" s="521"/>
      <c r="AO1223" s="522"/>
      <c r="AP1223" s="525"/>
      <c r="AQ1223" s="526"/>
      <c r="AR1223" s="529"/>
      <c r="AS1223" s="530"/>
      <c r="AT1223" s="543"/>
      <c r="AU1223" s="544"/>
      <c r="AV1223" s="547"/>
      <c r="AW1223" s="548"/>
      <c r="AX1223" s="529"/>
      <c r="AY1223" s="530"/>
      <c r="AZ1223" s="521"/>
      <c r="BA1223" s="522"/>
      <c r="BB1223" s="525"/>
      <c r="BC1223" s="526"/>
      <c r="BD1223" s="529"/>
      <c r="BE1223" s="530"/>
      <c r="BF1223" s="543"/>
      <c r="BG1223" s="544"/>
      <c r="BH1223" s="547"/>
      <c r="BI1223" s="548"/>
      <c r="BJ1223" s="529"/>
      <c r="BK1223" s="530"/>
      <c r="BL1223" s="552"/>
      <c r="BM1223" s="553"/>
      <c r="BN1223" s="554"/>
      <c r="BO1223" s="502"/>
      <c r="BP1223" s="502"/>
      <c r="BQ1223" s="54"/>
      <c r="BR1223" s="54"/>
      <c r="BS1223" s="54"/>
    </row>
    <row r="1224" spans="1:71" ht="21.75" customHeight="1" x14ac:dyDescent="0.2">
      <c r="A1224" s="54"/>
      <c r="B1224" s="505" t="str">
        <f>IF(ROSTER!B24="","",ROSTER!B24)</f>
        <v>22</v>
      </c>
      <c r="C1224" s="507" t="str">
        <f>IF(ROSTER!C$24="","",ROSTER!C$24)</f>
        <v>Sara</v>
      </c>
      <c r="D1224" s="508"/>
      <c r="E1224" s="509"/>
      <c r="F1224" s="511">
        <f>IF(E1224="y",1,IF(E1224="S",1,0))</f>
        <v>0</v>
      </c>
      <c r="G1224" s="513">
        <f>IF(E1224="S",1,0)</f>
        <v>0</v>
      </c>
      <c r="H1224" s="515"/>
      <c r="I1224" s="516"/>
      <c r="J1224" s="519">
        <v>4</v>
      </c>
      <c r="K1224" s="520"/>
      <c r="L1224" s="523">
        <v>4</v>
      </c>
      <c r="M1224" s="524"/>
      <c r="N1224" s="537">
        <f>L1224+J1224</f>
        <v>8</v>
      </c>
      <c r="O1224" s="538"/>
      <c r="P1224" s="519">
        <v>2</v>
      </c>
      <c r="Q1224" s="520"/>
      <c r="R1224" s="523"/>
      <c r="S1224" s="524"/>
      <c r="T1224" s="527">
        <f t="shared" ref="T1224" si="1090">R1224-P1224</f>
        <v>-2</v>
      </c>
      <c r="U1224" s="528"/>
      <c r="V1224" s="531">
        <v>2</v>
      </c>
      <c r="W1224" s="516"/>
      <c r="X1224" s="519">
        <v>2</v>
      </c>
      <c r="Y1224" s="516"/>
      <c r="Z1224" s="519"/>
      <c r="AA1224" s="516"/>
      <c r="AB1224" s="519"/>
      <c r="AC1224" s="520"/>
      <c r="AD1224" s="523"/>
      <c r="AE1224" s="524"/>
      <c r="AF1224" s="533">
        <f>IF(AB1224=0,0,(AD1224/AB1224)*100)</f>
        <v>0</v>
      </c>
      <c r="AG1224" s="534"/>
      <c r="AH1224" s="519">
        <v>3</v>
      </c>
      <c r="AI1224" s="520"/>
      <c r="AJ1224" s="523">
        <v>0</v>
      </c>
      <c r="AK1224" s="524"/>
      <c r="AL1224" s="527">
        <f>IF(AH1224=0,0,(AJ1224/AH1224)*100)</f>
        <v>0</v>
      </c>
      <c r="AM1224" s="528"/>
      <c r="AN1224" s="519"/>
      <c r="AO1224" s="520"/>
      <c r="AP1224" s="523"/>
      <c r="AQ1224" s="524"/>
      <c r="AR1224" s="527">
        <f>IF(AN1224=0,0,(AP1224/AN1224)*100)</f>
        <v>0</v>
      </c>
      <c r="AS1224" s="528"/>
      <c r="AT1224" s="541">
        <f>AB1224+AH1224+AN1224</f>
        <v>3</v>
      </c>
      <c r="AU1224" s="542"/>
      <c r="AV1224" s="545">
        <f>AD1224+AJ1224+AP1224</f>
        <v>0</v>
      </c>
      <c r="AW1224" s="546"/>
      <c r="AX1224" s="527">
        <f>IF(AT1224=0,0,(AV1224/AT1224)*100)</f>
        <v>0</v>
      </c>
      <c r="AY1224" s="528"/>
      <c r="AZ1224" s="519"/>
      <c r="BA1224" s="520"/>
      <c r="BB1224" s="523"/>
      <c r="BC1224" s="524"/>
      <c r="BD1224" s="527">
        <f>IF(AZ1224=0,0,(BB1224/AZ1224)*100)</f>
        <v>0</v>
      </c>
      <c r="BE1224" s="528"/>
      <c r="BF1224" s="541">
        <f>AT1224+AZ1224</f>
        <v>3</v>
      </c>
      <c r="BG1224" s="542"/>
      <c r="BH1224" s="545">
        <f>AV1224+BB1224</f>
        <v>0</v>
      </c>
      <c r="BI1224" s="546"/>
      <c r="BJ1224" s="527">
        <f>IF(BF1224=0,0,(BH1224/BF1224)*100)</f>
        <v>0</v>
      </c>
      <c r="BK1224" s="528"/>
      <c r="BL1224" s="549">
        <f>(AD1224*2)+(AJ1224*2)+(AP1224*3)+BB1224</f>
        <v>0</v>
      </c>
      <c r="BM1224" s="550"/>
      <c r="BN1224" s="551"/>
      <c r="BO1224" s="501" t="e">
        <f>(BL1224*BR$1208)+(N1224*BR$1209)+(X1224*BR$1210)+(R1224*BR$1211)+(V1224*BR$1212)+(Z1224*BR$1213)</f>
        <v>#REF!</v>
      </c>
      <c r="BP1224" s="501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06"/>
      <c r="C1225" s="503" t="str">
        <f>IF(ROSTER!D$24="","",ROSTER!D$24)</f>
        <v>Hamson</v>
      </c>
      <c r="D1225" s="504"/>
      <c r="E1225" s="510"/>
      <c r="F1225" s="512"/>
      <c r="G1225" s="514"/>
      <c r="H1225" s="517"/>
      <c r="I1225" s="518"/>
      <c r="J1225" s="521"/>
      <c r="K1225" s="522"/>
      <c r="L1225" s="525"/>
      <c r="M1225" s="526"/>
      <c r="N1225" s="539" t="s">
        <v>14</v>
      </c>
      <c r="O1225" s="540"/>
      <c r="P1225" s="521"/>
      <c r="Q1225" s="522"/>
      <c r="R1225" s="525"/>
      <c r="S1225" s="526"/>
      <c r="T1225" s="529"/>
      <c r="U1225" s="530"/>
      <c r="V1225" s="532"/>
      <c r="W1225" s="518"/>
      <c r="X1225" s="521"/>
      <c r="Y1225" s="518"/>
      <c r="Z1225" s="521"/>
      <c r="AA1225" s="518"/>
      <c r="AB1225" s="521"/>
      <c r="AC1225" s="522"/>
      <c r="AD1225" s="525"/>
      <c r="AE1225" s="526"/>
      <c r="AF1225" s="535"/>
      <c r="AG1225" s="536"/>
      <c r="AH1225" s="521"/>
      <c r="AI1225" s="522"/>
      <c r="AJ1225" s="525"/>
      <c r="AK1225" s="526"/>
      <c r="AL1225" s="529"/>
      <c r="AM1225" s="530"/>
      <c r="AN1225" s="521"/>
      <c r="AO1225" s="522"/>
      <c r="AP1225" s="525"/>
      <c r="AQ1225" s="526"/>
      <c r="AR1225" s="529"/>
      <c r="AS1225" s="530"/>
      <c r="AT1225" s="543"/>
      <c r="AU1225" s="544"/>
      <c r="AV1225" s="547"/>
      <c r="AW1225" s="548"/>
      <c r="AX1225" s="529"/>
      <c r="AY1225" s="530"/>
      <c r="AZ1225" s="521"/>
      <c r="BA1225" s="522"/>
      <c r="BB1225" s="525"/>
      <c r="BC1225" s="526"/>
      <c r="BD1225" s="529"/>
      <c r="BE1225" s="530"/>
      <c r="BF1225" s="543"/>
      <c r="BG1225" s="544"/>
      <c r="BH1225" s="547"/>
      <c r="BI1225" s="548"/>
      <c r="BJ1225" s="529"/>
      <c r="BK1225" s="530"/>
      <c r="BL1225" s="552"/>
      <c r="BM1225" s="553"/>
      <c r="BN1225" s="554"/>
      <c r="BO1225" s="502"/>
      <c r="BP1225" s="502"/>
      <c r="BQ1225" s="54"/>
      <c r="BR1225" s="54"/>
      <c r="BS1225" s="54"/>
    </row>
    <row r="1226" spans="1:71" ht="21.75" customHeight="1" x14ac:dyDescent="0.2">
      <c r="A1226" s="54"/>
      <c r="B1226" s="505" t="str">
        <f>IF(ROSTER!B26="","",ROSTER!B26)</f>
        <v>30</v>
      </c>
      <c r="C1226" s="507" t="str">
        <f>IF(ROSTER!C$26="","",ROSTER!C$26)</f>
        <v>Kate</v>
      </c>
      <c r="D1226" s="508"/>
      <c r="E1226" s="509"/>
      <c r="F1226" s="511">
        <f>IF(E1226="y",1,IF(E1226="S",1,0))</f>
        <v>0</v>
      </c>
      <c r="G1226" s="513">
        <f>IF(E1226="S",1,0)</f>
        <v>0</v>
      </c>
      <c r="H1226" s="515"/>
      <c r="I1226" s="516"/>
      <c r="J1226" s="519">
        <v>1</v>
      </c>
      <c r="K1226" s="520"/>
      <c r="L1226" s="523">
        <v>2</v>
      </c>
      <c r="M1226" s="524"/>
      <c r="N1226" s="537">
        <f>L1226+J1226</f>
        <v>3</v>
      </c>
      <c r="O1226" s="538"/>
      <c r="P1226" s="519">
        <v>1</v>
      </c>
      <c r="Q1226" s="520"/>
      <c r="R1226" s="523">
        <v>1</v>
      </c>
      <c r="S1226" s="524"/>
      <c r="T1226" s="527">
        <f t="shared" ref="T1226" si="1091">R1226-P1226</f>
        <v>0</v>
      </c>
      <c r="U1226" s="528"/>
      <c r="V1226" s="531"/>
      <c r="W1226" s="516"/>
      <c r="X1226" s="519"/>
      <c r="Y1226" s="516"/>
      <c r="Z1226" s="519"/>
      <c r="AA1226" s="516"/>
      <c r="AB1226" s="519"/>
      <c r="AC1226" s="520"/>
      <c r="AD1226" s="523"/>
      <c r="AE1226" s="524"/>
      <c r="AF1226" s="533">
        <f>IF(AB1226=0,0,(AD1226/AB1226)*100)</f>
        <v>0</v>
      </c>
      <c r="AG1226" s="534"/>
      <c r="AH1226" s="519">
        <v>2</v>
      </c>
      <c r="AI1226" s="520"/>
      <c r="AJ1226" s="523">
        <v>0</v>
      </c>
      <c r="AK1226" s="524"/>
      <c r="AL1226" s="527">
        <f>IF(AH1226=0,0,(AJ1226/AH1226)*100)</f>
        <v>0</v>
      </c>
      <c r="AM1226" s="528"/>
      <c r="AN1226" s="519">
        <v>2</v>
      </c>
      <c r="AO1226" s="520"/>
      <c r="AP1226" s="523">
        <v>1</v>
      </c>
      <c r="AQ1226" s="524"/>
      <c r="AR1226" s="527">
        <f>IF(AN1226=0,0,(AP1226/AN1226)*100)</f>
        <v>50</v>
      </c>
      <c r="AS1226" s="528"/>
      <c r="AT1226" s="541">
        <f>AB1226+AH1226+AN1226</f>
        <v>4</v>
      </c>
      <c r="AU1226" s="542"/>
      <c r="AV1226" s="545">
        <f>AD1226+AJ1226+AP1226</f>
        <v>1</v>
      </c>
      <c r="AW1226" s="546"/>
      <c r="AX1226" s="527">
        <f>IF(AT1226=0,0,(AV1226/AT1226)*100)</f>
        <v>25</v>
      </c>
      <c r="AY1226" s="528"/>
      <c r="AZ1226" s="519"/>
      <c r="BA1226" s="520"/>
      <c r="BB1226" s="523"/>
      <c r="BC1226" s="524"/>
      <c r="BD1226" s="527">
        <f>IF(AZ1226=0,0,(BB1226/AZ1226)*100)</f>
        <v>0</v>
      </c>
      <c r="BE1226" s="528"/>
      <c r="BF1226" s="541">
        <f>AT1226+AZ1226</f>
        <v>4</v>
      </c>
      <c r="BG1226" s="542"/>
      <c r="BH1226" s="545">
        <f>AV1226+BB1226</f>
        <v>1</v>
      </c>
      <c r="BI1226" s="546"/>
      <c r="BJ1226" s="527">
        <f>IF(BF1226=0,0,(BH1226/BF1226)*100)</f>
        <v>25</v>
      </c>
      <c r="BK1226" s="528"/>
      <c r="BL1226" s="549">
        <f>(AD1226*2)+(AJ1226*2)+(AP1226*3)+BB1226</f>
        <v>3</v>
      </c>
      <c r="BM1226" s="550"/>
      <c r="BN1226" s="551"/>
      <c r="BO1226" s="501" t="e">
        <f>(BL1226*BR$1208)+(N1226*BR$1209)+(X1226*BR$1210)+(R1226*BR$1211)+(V1226*BR$1212)+(Z1226*BR$1213)</f>
        <v>#REF!</v>
      </c>
      <c r="BP1226" s="501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06"/>
      <c r="C1227" s="503" t="str">
        <f>IF(ROSTER!D$26="","",ROSTER!D$26)</f>
        <v>Vorwaller</v>
      </c>
      <c r="D1227" s="504"/>
      <c r="E1227" s="510"/>
      <c r="F1227" s="512"/>
      <c r="G1227" s="514"/>
      <c r="H1227" s="517"/>
      <c r="I1227" s="518"/>
      <c r="J1227" s="521"/>
      <c r="K1227" s="522"/>
      <c r="L1227" s="525"/>
      <c r="M1227" s="526"/>
      <c r="N1227" s="539" t="s">
        <v>14</v>
      </c>
      <c r="O1227" s="540"/>
      <c r="P1227" s="521"/>
      <c r="Q1227" s="522"/>
      <c r="R1227" s="525"/>
      <c r="S1227" s="526"/>
      <c r="T1227" s="529"/>
      <c r="U1227" s="530"/>
      <c r="V1227" s="532"/>
      <c r="W1227" s="518"/>
      <c r="X1227" s="521"/>
      <c r="Y1227" s="518"/>
      <c r="Z1227" s="521"/>
      <c r="AA1227" s="518"/>
      <c r="AB1227" s="521"/>
      <c r="AC1227" s="522"/>
      <c r="AD1227" s="525"/>
      <c r="AE1227" s="526"/>
      <c r="AF1227" s="535"/>
      <c r="AG1227" s="536"/>
      <c r="AH1227" s="521"/>
      <c r="AI1227" s="522"/>
      <c r="AJ1227" s="525"/>
      <c r="AK1227" s="526"/>
      <c r="AL1227" s="529"/>
      <c r="AM1227" s="530"/>
      <c r="AN1227" s="521"/>
      <c r="AO1227" s="522"/>
      <c r="AP1227" s="525"/>
      <c r="AQ1227" s="526"/>
      <c r="AR1227" s="529"/>
      <c r="AS1227" s="530"/>
      <c r="AT1227" s="543"/>
      <c r="AU1227" s="544"/>
      <c r="AV1227" s="547"/>
      <c r="AW1227" s="548"/>
      <c r="AX1227" s="529"/>
      <c r="AY1227" s="530"/>
      <c r="AZ1227" s="521"/>
      <c r="BA1227" s="522"/>
      <c r="BB1227" s="525"/>
      <c r="BC1227" s="526"/>
      <c r="BD1227" s="529"/>
      <c r="BE1227" s="530"/>
      <c r="BF1227" s="543"/>
      <c r="BG1227" s="544"/>
      <c r="BH1227" s="547"/>
      <c r="BI1227" s="548"/>
      <c r="BJ1227" s="529"/>
      <c r="BK1227" s="530"/>
      <c r="BL1227" s="552"/>
      <c r="BM1227" s="553"/>
      <c r="BN1227" s="554"/>
      <c r="BO1227" s="502"/>
      <c r="BP1227" s="502"/>
      <c r="BQ1227" s="54"/>
      <c r="BR1227" s="54"/>
      <c r="BS1227" s="54"/>
    </row>
    <row r="1228" spans="1:71" ht="21.75" customHeight="1" x14ac:dyDescent="0.2">
      <c r="A1228" s="54"/>
      <c r="B1228" s="505" t="str">
        <f>IF(ROSTER!B28="","",ROSTER!B28)</f>
        <v>32</v>
      </c>
      <c r="C1228" s="507" t="str">
        <f>IF(ROSTER!C$28="","",ROSTER!C$28)</f>
        <v>Signe</v>
      </c>
      <c r="D1228" s="508"/>
      <c r="E1228" s="509"/>
      <c r="F1228" s="511">
        <f>IF(E1228="y",1,IF(E1228="S",1,0))</f>
        <v>0</v>
      </c>
      <c r="G1228" s="513">
        <f>IF(E1228="S",1,0)</f>
        <v>0</v>
      </c>
      <c r="H1228" s="515"/>
      <c r="I1228" s="516"/>
      <c r="J1228" s="519"/>
      <c r="K1228" s="520"/>
      <c r="L1228" s="523"/>
      <c r="M1228" s="524"/>
      <c r="N1228" s="537">
        <f>L1228+J1228</f>
        <v>0</v>
      </c>
      <c r="O1228" s="538"/>
      <c r="P1228" s="519">
        <v>2</v>
      </c>
      <c r="Q1228" s="520"/>
      <c r="R1228" s="523">
        <v>1</v>
      </c>
      <c r="S1228" s="524"/>
      <c r="T1228" s="527">
        <f t="shared" ref="T1228" si="1092">R1228-P1228</f>
        <v>-1</v>
      </c>
      <c r="U1228" s="528"/>
      <c r="V1228" s="531"/>
      <c r="W1228" s="516"/>
      <c r="X1228" s="519"/>
      <c r="Y1228" s="516"/>
      <c r="Z1228" s="519"/>
      <c r="AA1228" s="516"/>
      <c r="AB1228" s="519"/>
      <c r="AC1228" s="520"/>
      <c r="AD1228" s="523"/>
      <c r="AE1228" s="524"/>
      <c r="AF1228" s="533">
        <f>IF(AB1228=0,0,(AD1228/AB1228)*100)</f>
        <v>0</v>
      </c>
      <c r="AG1228" s="534"/>
      <c r="AH1228" s="519"/>
      <c r="AI1228" s="520"/>
      <c r="AJ1228" s="523"/>
      <c r="AK1228" s="524"/>
      <c r="AL1228" s="527">
        <f>IF(AH1228=0,0,(AJ1228/AH1228)*100)</f>
        <v>0</v>
      </c>
      <c r="AM1228" s="528"/>
      <c r="AN1228" s="519">
        <v>2</v>
      </c>
      <c r="AO1228" s="520"/>
      <c r="AP1228" s="523">
        <v>1</v>
      </c>
      <c r="AQ1228" s="524"/>
      <c r="AR1228" s="527">
        <f>IF(AN1228=0,0,(AP1228/AN1228)*100)</f>
        <v>50</v>
      </c>
      <c r="AS1228" s="528"/>
      <c r="AT1228" s="541">
        <f>AB1228+AH1228+AN1228</f>
        <v>2</v>
      </c>
      <c r="AU1228" s="542"/>
      <c r="AV1228" s="545">
        <f>AD1228+AJ1228+AP1228</f>
        <v>1</v>
      </c>
      <c r="AW1228" s="546"/>
      <c r="AX1228" s="527">
        <f>IF(AT1228=0,0,(AV1228/AT1228)*100)</f>
        <v>50</v>
      </c>
      <c r="AY1228" s="528"/>
      <c r="AZ1228" s="519"/>
      <c r="BA1228" s="520"/>
      <c r="BB1228" s="523"/>
      <c r="BC1228" s="524"/>
      <c r="BD1228" s="527">
        <f>IF(AZ1228=0,0,(BB1228/AZ1228)*100)</f>
        <v>0</v>
      </c>
      <c r="BE1228" s="528"/>
      <c r="BF1228" s="541">
        <f>AT1228+AZ1228</f>
        <v>2</v>
      </c>
      <c r="BG1228" s="542"/>
      <c r="BH1228" s="545">
        <f>AV1228+BB1228</f>
        <v>1</v>
      </c>
      <c r="BI1228" s="546"/>
      <c r="BJ1228" s="527">
        <f>IF(BF1228=0,0,(BH1228/BF1228)*100)</f>
        <v>50</v>
      </c>
      <c r="BK1228" s="528"/>
      <c r="BL1228" s="549">
        <f>(AD1228*2)+(AJ1228*2)+(AP1228*3)+BB1228</f>
        <v>3</v>
      </c>
      <c r="BM1228" s="550"/>
      <c r="BN1228" s="551"/>
      <c r="BO1228" s="501" t="e">
        <f>(BL1228*BR$1208)+(N1228*BR$1209)+(X1228*BR$1210)+(R1228*BR$1211)+(V1228*BR$1212)+(Z1228*BR$1213)</f>
        <v>#REF!</v>
      </c>
      <c r="BP1228" s="501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06"/>
      <c r="C1229" s="503" t="str">
        <f>IF(ROSTER!D$28="","",ROSTER!D$28)</f>
        <v>Glantz</v>
      </c>
      <c r="D1229" s="504"/>
      <c r="E1229" s="510"/>
      <c r="F1229" s="512"/>
      <c r="G1229" s="514"/>
      <c r="H1229" s="517"/>
      <c r="I1229" s="518"/>
      <c r="J1229" s="521"/>
      <c r="K1229" s="522"/>
      <c r="L1229" s="525"/>
      <c r="M1229" s="526"/>
      <c r="N1229" s="539" t="s">
        <v>14</v>
      </c>
      <c r="O1229" s="540"/>
      <c r="P1229" s="521"/>
      <c r="Q1229" s="522"/>
      <c r="R1229" s="525"/>
      <c r="S1229" s="526"/>
      <c r="T1229" s="529"/>
      <c r="U1229" s="530"/>
      <c r="V1229" s="532"/>
      <c r="W1229" s="518"/>
      <c r="X1229" s="521"/>
      <c r="Y1229" s="518"/>
      <c r="Z1229" s="521"/>
      <c r="AA1229" s="518"/>
      <c r="AB1229" s="521"/>
      <c r="AC1229" s="522"/>
      <c r="AD1229" s="525"/>
      <c r="AE1229" s="526"/>
      <c r="AF1229" s="535"/>
      <c r="AG1229" s="536"/>
      <c r="AH1229" s="521"/>
      <c r="AI1229" s="522"/>
      <c r="AJ1229" s="525"/>
      <c r="AK1229" s="526"/>
      <c r="AL1229" s="529"/>
      <c r="AM1229" s="530"/>
      <c r="AN1229" s="521"/>
      <c r="AO1229" s="522"/>
      <c r="AP1229" s="525"/>
      <c r="AQ1229" s="526"/>
      <c r="AR1229" s="529"/>
      <c r="AS1229" s="530"/>
      <c r="AT1229" s="543"/>
      <c r="AU1229" s="544"/>
      <c r="AV1229" s="547"/>
      <c r="AW1229" s="548"/>
      <c r="AX1229" s="529"/>
      <c r="AY1229" s="530"/>
      <c r="AZ1229" s="521"/>
      <c r="BA1229" s="522"/>
      <c r="BB1229" s="525"/>
      <c r="BC1229" s="526"/>
      <c r="BD1229" s="529"/>
      <c r="BE1229" s="530"/>
      <c r="BF1229" s="543"/>
      <c r="BG1229" s="544"/>
      <c r="BH1229" s="547"/>
      <c r="BI1229" s="548"/>
      <c r="BJ1229" s="529"/>
      <c r="BK1229" s="530"/>
      <c r="BL1229" s="552"/>
      <c r="BM1229" s="553"/>
      <c r="BN1229" s="554"/>
      <c r="BO1229" s="502"/>
      <c r="BP1229" s="502"/>
      <c r="BQ1229" s="54"/>
      <c r="BR1229" s="54"/>
      <c r="BS1229" s="54"/>
    </row>
    <row r="1230" spans="1:71" ht="21.75" customHeight="1" x14ac:dyDescent="0.2">
      <c r="A1230" s="54"/>
      <c r="B1230" s="505" t="str">
        <f>IF(ROSTER!B30="","",ROSTER!B30)</f>
        <v>34</v>
      </c>
      <c r="C1230" s="507" t="str">
        <f>IF(ROSTER!C$30="","",ROSTER!C$30)</f>
        <v/>
      </c>
      <c r="D1230" s="508"/>
      <c r="E1230" s="509"/>
      <c r="F1230" s="511">
        <f>IF(E1230="y",1,IF(E1230="S",1,0))</f>
        <v>0</v>
      </c>
      <c r="G1230" s="513">
        <f>IF(E1230="S",1,0)</f>
        <v>0</v>
      </c>
      <c r="H1230" s="515"/>
      <c r="I1230" s="516"/>
      <c r="J1230" s="519"/>
      <c r="K1230" s="520"/>
      <c r="L1230" s="523"/>
      <c r="M1230" s="524"/>
      <c r="N1230" s="537">
        <f>L1230+J1230</f>
        <v>0</v>
      </c>
      <c r="O1230" s="538"/>
      <c r="P1230" s="519"/>
      <c r="Q1230" s="520"/>
      <c r="R1230" s="523"/>
      <c r="S1230" s="524"/>
      <c r="T1230" s="527">
        <f t="shared" ref="T1230" si="1093">R1230-P1230</f>
        <v>0</v>
      </c>
      <c r="U1230" s="528"/>
      <c r="V1230" s="531"/>
      <c r="W1230" s="516"/>
      <c r="X1230" s="519"/>
      <c r="Y1230" s="516"/>
      <c r="Z1230" s="519"/>
      <c r="AA1230" s="516"/>
      <c r="AB1230" s="519"/>
      <c r="AC1230" s="520"/>
      <c r="AD1230" s="523"/>
      <c r="AE1230" s="524"/>
      <c r="AF1230" s="533">
        <f>IF(AB1230=0,0,(AD1230/AB1230)*100)</f>
        <v>0</v>
      </c>
      <c r="AG1230" s="534"/>
      <c r="AH1230" s="519"/>
      <c r="AI1230" s="520"/>
      <c r="AJ1230" s="523"/>
      <c r="AK1230" s="524"/>
      <c r="AL1230" s="527">
        <f>IF(AH1230=0,0,(AJ1230/AH1230)*100)</f>
        <v>0</v>
      </c>
      <c r="AM1230" s="528"/>
      <c r="AN1230" s="519"/>
      <c r="AO1230" s="520"/>
      <c r="AP1230" s="523"/>
      <c r="AQ1230" s="524"/>
      <c r="AR1230" s="527">
        <f>IF(AN1230=0,0,(AP1230/AN1230)*100)</f>
        <v>0</v>
      </c>
      <c r="AS1230" s="528"/>
      <c r="AT1230" s="541">
        <f>AB1230+AH1230+AN1230</f>
        <v>0</v>
      </c>
      <c r="AU1230" s="542"/>
      <c r="AV1230" s="545">
        <f>AD1230+AJ1230+AP1230</f>
        <v>0</v>
      </c>
      <c r="AW1230" s="546"/>
      <c r="AX1230" s="527">
        <f>IF(AT1230=0,0,(AV1230/AT1230)*100)</f>
        <v>0</v>
      </c>
      <c r="AY1230" s="528"/>
      <c r="AZ1230" s="519"/>
      <c r="BA1230" s="520"/>
      <c r="BB1230" s="523"/>
      <c r="BC1230" s="524"/>
      <c r="BD1230" s="527">
        <f>IF(AZ1230=0,0,(BB1230/AZ1230)*100)</f>
        <v>0</v>
      </c>
      <c r="BE1230" s="528"/>
      <c r="BF1230" s="541">
        <f>AT1230+AZ1230</f>
        <v>0</v>
      </c>
      <c r="BG1230" s="542"/>
      <c r="BH1230" s="545">
        <f>AV1230+BB1230</f>
        <v>0</v>
      </c>
      <c r="BI1230" s="546"/>
      <c r="BJ1230" s="527">
        <f>IF(BF1230=0,0,(BH1230/BF1230)*100)</f>
        <v>0</v>
      </c>
      <c r="BK1230" s="528"/>
      <c r="BL1230" s="549">
        <f>(AD1230*2)+(AJ1230*2)+(AP1230*3)+BB1230</f>
        <v>0</v>
      </c>
      <c r="BM1230" s="550"/>
      <c r="BN1230" s="551"/>
      <c r="BO1230" s="501" t="e">
        <f>(BL1230*BR$1208)+(N1230*BR$1209)+(X1230*BR$1210)+(R1230*BR$1211)+(V1230*BR$1212)+(Z1230*BR$1213)</f>
        <v>#REF!</v>
      </c>
      <c r="BP1230" s="501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06"/>
      <c r="C1231" s="503" t="str">
        <f>IF(ROSTER!D$30="","",ROSTER!D$30)</f>
        <v/>
      </c>
      <c r="D1231" s="504"/>
      <c r="E1231" s="510"/>
      <c r="F1231" s="512"/>
      <c r="G1231" s="514"/>
      <c r="H1231" s="517"/>
      <c r="I1231" s="518"/>
      <c r="J1231" s="521"/>
      <c r="K1231" s="522"/>
      <c r="L1231" s="525"/>
      <c r="M1231" s="526"/>
      <c r="N1231" s="539" t="s">
        <v>14</v>
      </c>
      <c r="O1231" s="540"/>
      <c r="P1231" s="521"/>
      <c r="Q1231" s="522"/>
      <c r="R1231" s="525"/>
      <c r="S1231" s="526"/>
      <c r="T1231" s="529"/>
      <c r="U1231" s="530"/>
      <c r="V1231" s="532"/>
      <c r="W1231" s="518"/>
      <c r="X1231" s="521"/>
      <c r="Y1231" s="518"/>
      <c r="Z1231" s="521"/>
      <c r="AA1231" s="518"/>
      <c r="AB1231" s="521"/>
      <c r="AC1231" s="522"/>
      <c r="AD1231" s="525"/>
      <c r="AE1231" s="526"/>
      <c r="AF1231" s="535"/>
      <c r="AG1231" s="536"/>
      <c r="AH1231" s="521"/>
      <c r="AI1231" s="522"/>
      <c r="AJ1231" s="525"/>
      <c r="AK1231" s="526"/>
      <c r="AL1231" s="529"/>
      <c r="AM1231" s="530"/>
      <c r="AN1231" s="521"/>
      <c r="AO1231" s="522"/>
      <c r="AP1231" s="525"/>
      <c r="AQ1231" s="526"/>
      <c r="AR1231" s="529"/>
      <c r="AS1231" s="530"/>
      <c r="AT1231" s="543"/>
      <c r="AU1231" s="544"/>
      <c r="AV1231" s="547"/>
      <c r="AW1231" s="548"/>
      <c r="AX1231" s="529"/>
      <c r="AY1231" s="530"/>
      <c r="AZ1231" s="521"/>
      <c r="BA1231" s="522"/>
      <c r="BB1231" s="525"/>
      <c r="BC1231" s="526"/>
      <c r="BD1231" s="529"/>
      <c r="BE1231" s="530"/>
      <c r="BF1231" s="543"/>
      <c r="BG1231" s="544"/>
      <c r="BH1231" s="547"/>
      <c r="BI1231" s="548"/>
      <c r="BJ1231" s="529"/>
      <c r="BK1231" s="530"/>
      <c r="BL1231" s="552"/>
      <c r="BM1231" s="553"/>
      <c r="BN1231" s="554"/>
      <c r="BO1231" s="502"/>
      <c r="BP1231" s="502"/>
      <c r="BQ1231" s="54"/>
      <c r="BR1231" s="54"/>
      <c r="BS1231" s="54"/>
    </row>
    <row r="1232" spans="1:71" ht="21.75" customHeight="1" x14ac:dyDescent="0.2">
      <c r="A1232" s="54"/>
      <c r="B1232" s="505" t="str">
        <f>IF(ROSTER!B32="","",ROSTER!B32)</f>
        <v>42</v>
      </c>
      <c r="C1232" s="507" t="str">
        <f>IF(ROSTER!C$32="","",ROSTER!C$32)</f>
        <v/>
      </c>
      <c r="D1232" s="508"/>
      <c r="E1232" s="509"/>
      <c r="F1232" s="511">
        <f>IF(E1232="y",1,IF(E1232="S",1,0))</f>
        <v>0</v>
      </c>
      <c r="G1232" s="513">
        <f>IF(E1232="S",1,0)</f>
        <v>0</v>
      </c>
      <c r="H1232" s="515"/>
      <c r="I1232" s="516"/>
      <c r="J1232" s="519"/>
      <c r="K1232" s="520"/>
      <c r="L1232" s="523"/>
      <c r="M1232" s="524"/>
      <c r="N1232" s="537">
        <f>L1232+J1232</f>
        <v>0</v>
      </c>
      <c r="O1232" s="538"/>
      <c r="P1232" s="519"/>
      <c r="Q1232" s="520"/>
      <c r="R1232" s="523"/>
      <c r="S1232" s="524"/>
      <c r="T1232" s="527">
        <f t="shared" ref="T1232" si="1094">R1232-P1232</f>
        <v>0</v>
      </c>
      <c r="U1232" s="528"/>
      <c r="V1232" s="531"/>
      <c r="W1232" s="516"/>
      <c r="X1232" s="519"/>
      <c r="Y1232" s="516"/>
      <c r="Z1232" s="519"/>
      <c r="AA1232" s="516"/>
      <c r="AB1232" s="519"/>
      <c r="AC1232" s="520"/>
      <c r="AD1232" s="523"/>
      <c r="AE1232" s="524"/>
      <c r="AF1232" s="533">
        <f>IF(AB1232=0,0,(AD1232/AB1232)*100)</f>
        <v>0</v>
      </c>
      <c r="AG1232" s="534"/>
      <c r="AH1232" s="519"/>
      <c r="AI1232" s="520"/>
      <c r="AJ1232" s="523"/>
      <c r="AK1232" s="524"/>
      <c r="AL1232" s="527">
        <f>IF(AH1232=0,0,(AJ1232/AH1232)*100)</f>
        <v>0</v>
      </c>
      <c r="AM1232" s="528"/>
      <c r="AN1232" s="519"/>
      <c r="AO1232" s="520"/>
      <c r="AP1232" s="523"/>
      <c r="AQ1232" s="524"/>
      <c r="AR1232" s="527">
        <f>IF(AN1232=0,0,(AP1232/AN1232)*100)</f>
        <v>0</v>
      </c>
      <c r="AS1232" s="528"/>
      <c r="AT1232" s="541">
        <f>AB1232+AH1232+AN1232</f>
        <v>0</v>
      </c>
      <c r="AU1232" s="542"/>
      <c r="AV1232" s="545">
        <f>AD1232+AJ1232+AP1232</f>
        <v>0</v>
      </c>
      <c r="AW1232" s="546"/>
      <c r="AX1232" s="527">
        <f>IF(AT1232=0,0,(AV1232/AT1232)*100)</f>
        <v>0</v>
      </c>
      <c r="AY1232" s="528"/>
      <c r="AZ1232" s="519"/>
      <c r="BA1232" s="520"/>
      <c r="BB1232" s="523"/>
      <c r="BC1232" s="524"/>
      <c r="BD1232" s="527">
        <f>IF(AZ1232=0,0,(BB1232/AZ1232)*100)</f>
        <v>0</v>
      </c>
      <c r="BE1232" s="528"/>
      <c r="BF1232" s="541">
        <f>AT1232+AZ1232</f>
        <v>0</v>
      </c>
      <c r="BG1232" s="542"/>
      <c r="BH1232" s="545">
        <f>AV1232+BB1232</f>
        <v>0</v>
      </c>
      <c r="BI1232" s="546"/>
      <c r="BJ1232" s="527">
        <f>IF(BF1232=0,0,(BH1232/BF1232)*100)</f>
        <v>0</v>
      </c>
      <c r="BK1232" s="528"/>
      <c r="BL1232" s="549">
        <f>(AD1232*2)+(AJ1232*2)+(AP1232*3)+BB1232</f>
        <v>0</v>
      </c>
      <c r="BM1232" s="550"/>
      <c r="BN1232" s="551"/>
      <c r="BO1232" s="501" t="e">
        <f>(BL1232*BR$1208)+(N1232*BR$1209)+(X1232*BR$1210)+(R1232*BR$1211)+(V1232*BR$1212)+(Z1232*BR$1213)</f>
        <v>#REF!</v>
      </c>
      <c r="BP1232" s="501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06"/>
      <c r="C1233" s="503" t="str">
        <f>IF(ROSTER!D$32="","",ROSTER!D$32)</f>
        <v/>
      </c>
      <c r="D1233" s="504"/>
      <c r="E1233" s="510"/>
      <c r="F1233" s="512"/>
      <c r="G1233" s="514"/>
      <c r="H1233" s="517"/>
      <c r="I1233" s="518"/>
      <c r="J1233" s="521"/>
      <c r="K1233" s="522"/>
      <c r="L1233" s="525"/>
      <c r="M1233" s="526"/>
      <c r="N1233" s="539" t="s">
        <v>14</v>
      </c>
      <c r="O1233" s="540"/>
      <c r="P1233" s="521"/>
      <c r="Q1233" s="522"/>
      <c r="R1233" s="525"/>
      <c r="S1233" s="526"/>
      <c r="T1233" s="529"/>
      <c r="U1233" s="530"/>
      <c r="V1233" s="532"/>
      <c r="W1233" s="518"/>
      <c r="X1233" s="521"/>
      <c r="Y1233" s="518"/>
      <c r="Z1233" s="521"/>
      <c r="AA1233" s="518"/>
      <c r="AB1233" s="521"/>
      <c r="AC1233" s="522"/>
      <c r="AD1233" s="525"/>
      <c r="AE1233" s="526"/>
      <c r="AF1233" s="535"/>
      <c r="AG1233" s="536"/>
      <c r="AH1233" s="521"/>
      <c r="AI1233" s="522"/>
      <c r="AJ1233" s="525"/>
      <c r="AK1233" s="526"/>
      <c r="AL1233" s="529"/>
      <c r="AM1233" s="530"/>
      <c r="AN1233" s="521"/>
      <c r="AO1233" s="522"/>
      <c r="AP1233" s="525"/>
      <c r="AQ1233" s="526"/>
      <c r="AR1233" s="529"/>
      <c r="AS1233" s="530"/>
      <c r="AT1233" s="543"/>
      <c r="AU1233" s="544"/>
      <c r="AV1233" s="547"/>
      <c r="AW1233" s="548"/>
      <c r="AX1233" s="529"/>
      <c r="AY1233" s="530"/>
      <c r="AZ1233" s="521"/>
      <c r="BA1233" s="522"/>
      <c r="BB1233" s="525"/>
      <c r="BC1233" s="526"/>
      <c r="BD1233" s="529"/>
      <c r="BE1233" s="530"/>
      <c r="BF1233" s="543"/>
      <c r="BG1233" s="544"/>
      <c r="BH1233" s="547"/>
      <c r="BI1233" s="548"/>
      <c r="BJ1233" s="529"/>
      <c r="BK1233" s="530"/>
      <c r="BL1233" s="552"/>
      <c r="BM1233" s="553"/>
      <c r="BN1233" s="554"/>
      <c r="BO1233" s="502"/>
      <c r="BP1233" s="502"/>
      <c r="BQ1233" s="54"/>
      <c r="BR1233" s="54"/>
      <c r="BS1233" s="54"/>
    </row>
    <row r="1234" spans="1:71" ht="21.75" customHeight="1" x14ac:dyDescent="0.2">
      <c r="A1234" s="54"/>
      <c r="B1234" s="505" t="str">
        <f>IF(ROSTER!B34="","",ROSTER!B34)</f>
        <v/>
      </c>
      <c r="C1234" s="507" t="str">
        <f>IF(ROSTER!C$34="","",ROSTER!C$34)</f>
        <v/>
      </c>
      <c r="D1234" s="508"/>
      <c r="E1234" s="509"/>
      <c r="F1234" s="511">
        <f>IF(E1234="y",1,IF(E1234="S",1,0))</f>
        <v>0</v>
      </c>
      <c r="G1234" s="513">
        <f>IF(E1234="S",1,0)</f>
        <v>0</v>
      </c>
      <c r="H1234" s="515"/>
      <c r="I1234" s="516"/>
      <c r="J1234" s="519"/>
      <c r="K1234" s="520"/>
      <c r="L1234" s="523"/>
      <c r="M1234" s="524"/>
      <c r="N1234" s="537">
        <f>L1234+J1234</f>
        <v>0</v>
      </c>
      <c r="O1234" s="538"/>
      <c r="P1234" s="519"/>
      <c r="Q1234" s="520"/>
      <c r="R1234" s="523"/>
      <c r="S1234" s="524"/>
      <c r="T1234" s="527">
        <f t="shared" ref="T1234" si="1095">R1234-P1234</f>
        <v>0</v>
      </c>
      <c r="U1234" s="528"/>
      <c r="V1234" s="531"/>
      <c r="W1234" s="516"/>
      <c r="X1234" s="519"/>
      <c r="Y1234" s="516"/>
      <c r="Z1234" s="519"/>
      <c r="AA1234" s="516"/>
      <c r="AB1234" s="519"/>
      <c r="AC1234" s="520"/>
      <c r="AD1234" s="523"/>
      <c r="AE1234" s="524"/>
      <c r="AF1234" s="533">
        <f>IF(AB1234=0,0,(AD1234/AB1234)*100)</f>
        <v>0</v>
      </c>
      <c r="AG1234" s="534"/>
      <c r="AH1234" s="519"/>
      <c r="AI1234" s="520"/>
      <c r="AJ1234" s="523"/>
      <c r="AK1234" s="524"/>
      <c r="AL1234" s="527">
        <f>IF(AH1234=0,0,(AJ1234/AH1234)*100)</f>
        <v>0</v>
      </c>
      <c r="AM1234" s="528"/>
      <c r="AN1234" s="519"/>
      <c r="AO1234" s="520"/>
      <c r="AP1234" s="523"/>
      <c r="AQ1234" s="524"/>
      <c r="AR1234" s="527">
        <f>IF(AN1234=0,0,(AP1234/AN1234)*100)</f>
        <v>0</v>
      </c>
      <c r="AS1234" s="528"/>
      <c r="AT1234" s="541">
        <f>AB1234+AH1234+AN1234</f>
        <v>0</v>
      </c>
      <c r="AU1234" s="542"/>
      <c r="AV1234" s="545">
        <f>AD1234+AJ1234+AP1234</f>
        <v>0</v>
      </c>
      <c r="AW1234" s="546"/>
      <c r="AX1234" s="527">
        <f>IF(AT1234=0,0,(AV1234/AT1234)*100)</f>
        <v>0</v>
      </c>
      <c r="AY1234" s="528"/>
      <c r="AZ1234" s="519"/>
      <c r="BA1234" s="520"/>
      <c r="BB1234" s="523"/>
      <c r="BC1234" s="524"/>
      <c r="BD1234" s="527">
        <f>IF(AZ1234=0,0,(BB1234/AZ1234)*100)</f>
        <v>0</v>
      </c>
      <c r="BE1234" s="528"/>
      <c r="BF1234" s="541">
        <f>AT1234+AZ1234</f>
        <v>0</v>
      </c>
      <c r="BG1234" s="542"/>
      <c r="BH1234" s="545">
        <f>AV1234+BB1234</f>
        <v>0</v>
      </c>
      <c r="BI1234" s="546"/>
      <c r="BJ1234" s="527">
        <f>IF(BF1234=0,0,(BH1234/BF1234)*100)</f>
        <v>0</v>
      </c>
      <c r="BK1234" s="528"/>
      <c r="BL1234" s="549">
        <f>(AD1234*2)+(AJ1234*2)+(AP1234*3)+BB1234</f>
        <v>0</v>
      </c>
      <c r="BM1234" s="550"/>
      <c r="BN1234" s="551"/>
      <c r="BO1234" s="501" t="e">
        <f>(BL1234*BR$1208)+(N1234*BR$1209)+(X1234*BR$1210)+(R1234*BR$1211)+(V1234*BR$1212)+(Z1234*BR$1213)</f>
        <v>#REF!</v>
      </c>
      <c r="BP1234" s="501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06"/>
      <c r="C1235" s="503" t="str">
        <f>IF(ROSTER!D$34="","",ROSTER!D$34)</f>
        <v/>
      </c>
      <c r="D1235" s="504"/>
      <c r="E1235" s="510"/>
      <c r="F1235" s="512"/>
      <c r="G1235" s="514"/>
      <c r="H1235" s="517"/>
      <c r="I1235" s="518"/>
      <c r="J1235" s="521"/>
      <c r="K1235" s="522"/>
      <c r="L1235" s="525"/>
      <c r="M1235" s="526"/>
      <c r="N1235" s="539" t="s">
        <v>14</v>
      </c>
      <c r="O1235" s="540"/>
      <c r="P1235" s="521"/>
      <c r="Q1235" s="522"/>
      <c r="R1235" s="525"/>
      <c r="S1235" s="526"/>
      <c r="T1235" s="529"/>
      <c r="U1235" s="530"/>
      <c r="V1235" s="532"/>
      <c r="W1235" s="518"/>
      <c r="X1235" s="521"/>
      <c r="Y1235" s="518"/>
      <c r="Z1235" s="521"/>
      <c r="AA1235" s="518"/>
      <c r="AB1235" s="521"/>
      <c r="AC1235" s="522"/>
      <c r="AD1235" s="525"/>
      <c r="AE1235" s="526"/>
      <c r="AF1235" s="535"/>
      <c r="AG1235" s="536"/>
      <c r="AH1235" s="521"/>
      <c r="AI1235" s="522"/>
      <c r="AJ1235" s="525"/>
      <c r="AK1235" s="526"/>
      <c r="AL1235" s="529"/>
      <c r="AM1235" s="530"/>
      <c r="AN1235" s="521"/>
      <c r="AO1235" s="522"/>
      <c r="AP1235" s="525"/>
      <c r="AQ1235" s="526"/>
      <c r="AR1235" s="529"/>
      <c r="AS1235" s="530"/>
      <c r="AT1235" s="543"/>
      <c r="AU1235" s="544"/>
      <c r="AV1235" s="547"/>
      <c r="AW1235" s="548"/>
      <c r="AX1235" s="529"/>
      <c r="AY1235" s="530"/>
      <c r="AZ1235" s="521"/>
      <c r="BA1235" s="522"/>
      <c r="BB1235" s="525"/>
      <c r="BC1235" s="526"/>
      <c r="BD1235" s="529"/>
      <c r="BE1235" s="530"/>
      <c r="BF1235" s="543"/>
      <c r="BG1235" s="544"/>
      <c r="BH1235" s="547"/>
      <c r="BI1235" s="548"/>
      <c r="BJ1235" s="529"/>
      <c r="BK1235" s="530"/>
      <c r="BL1235" s="552"/>
      <c r="BM1235" s="553"/>
      <c r="BN1235" s="554"/>
      <c r="BO1235" s="502"/>
      <c r="BP1235" s="502"/>
      <c r="BQ1235" s="54"/>
      <c r="BR1235" s="54"/>
      <c r="BS1235" s="54"/>
    </row>
    <row r="1236" spans="1:71" ht="21.75" customHeight="1" x14ac:dyDescent="0.2">
      <c r="A1236" s="54"/>
      <c r="B1236" s="505" t="str">
        <f>IF(ROSTER!B36="","",ROSTER!B36)</f>
        <v/>
      </c>
      <c r="C1236" s="507" t="str">
        <f>IF(ROSTER!C$36="","",ROSTER!C$36)</f>
        <v>Heather</v>
      </c>
      <c r="D1236" s="508"/>
      <c r="E1236" s="509"/>
      <c r="F1236" s="511">
        <f>IF(E1236="y",1,IF(E1236="S",1,0))</f>
        <v>0</v>
      </c>
      <c r="G1236" s="513">
        <f>IF(E1236="S",1,0)</f>
        <v>0</v>
      </c>
      <c r="H1236" s="515"/>
      <c r="I1236" s="516"/>
      <c r="J1236" s="519">
        <v>4</v>
      </c>
      <c r="K1236" s="520"/>
      <c r="L1236" s="523"/>
      <c r="M1236" s="524"/>
      <c r="N1236" s="537">
        <f>L1236+J1236</f>
        <v>4</v>
      </c>
      <c r="O1236" s="538"/>
      <c r="P1236" s="519"/>
      <c r="Q1236" s="520"/>
      <c r="R1236" s="523">
        <v>1</v>
      </c>
      <c r="S1236" s="524"/>
      <c r="T1236" s="527">
        <f t="shared" ref="T1236" si="1096">R1236-P1236</f>
        <v>1</v>
      </c>
      <c r="U1236" s="528"/>
      <c r="V1236" s="531"/>
      <c r="W1236" s="516"/>
      <c r="X1236" s="519"/>
      <c r="Y1236" s="516"/>
      <c r="Z1236" s="519"/>
      <c r="AA1236" s="516"/>
      <c r="AB1236" s="519"/>
      <c r="AC1236" s="520"/>
      <c r="AD1236" s="523"/>
      <c r="AE1236" s="524"/>
      <c r="AF1236" s="533">
        <f>IF(AB1236=0,0,(AD1236/AB1236)*100)</f>
        <v>0</v>
      </c>
      <c r="AG1236" s="534"/>
      <c r="AH1236" s="519">
        <v>3</v>
      </c>
      <c r="AI1236" s="520"/>
      <c r="AJ1236" s="523">
        <v>2</v>
      </c>
      <c r="AK1236" s="524"/>
      <c r="AL1236" s="527">
        <f>IF(AH1236=0,0,(AJ1236/AH1236)*100)</f>
        <v>66.666666666666657</v>
      </c>
      <c r="AM1236" s="528"/>
      <c r="AN1236" s="519"/>
      <c r="AO1236" s="520"/>
      <c r="AP1236" s="523"/>
      <c r="AQ1236" s="524"/>
      <c r="AR1236" s="527">
        <f>IF(AN1236=0,0,(AP1236/AN1236)*100)</f>
        <v>0</v>
      </c>
      <c r="AS1236" s="528"/>
      <c r="AT1236" s="541">
        <f>AB1236+AH1236+AN1236</f>
        <v>3</v>
      </c>
      <c r="AU1236" s="542"/>
      <c r="AV1236" s="545">
        <f>AD1236+AJ1236+AP1236</f>
        <v>2</v>
      </c>
      <c r="AW1236" s="546"/>
      <c r="AX1236" s="527">
        <f>IF(AT1236=0,0,(AV1236/AT1236)*100)</f>
        <v>66.666666666666657</v>
      </c>
      <c r="AY1236" s="528"/>
      <c r="AZ1236" s="519"/>
      <c r="BA1236" s="520"/>
      <c r="BB1236" s="523"/>
      <c r="BC1236" s="524"/>
      <c r="BD1236" s="527">
        <f>IF(AZ1236=0,0,(BB1236/AZ1236)*100)</f>
        <v>0</v>
      </c>
      <c r="BE1236" s="528"/>
      <c r="BF1236" s="541">
        <f>AT1236+AZ1236</f>
        <v>3</v>
      </c>
      <c r="BG1236" s="542"/>
      <c r="BH1236" s="545">
        <f>AV1236+BB1236</f>
        <v>2</v>
      </c>
      <c r="BI1236" s="546"/>
      <c r="BJ1236" s="527">
        <f>IF(BF1236=0,0,(BH1236/BF1236)*100)</f>
        <v>66.666666666666657</v>
      </c>
      <c r="BK1236" s="528"/>
      <c r="BL1236" s="549">
        <f>(AD1236*2)+(AJ1236*2)+(AP1236*3)+BB1236</f>
        <v>4</v>
      </c>
      <c r="BM1236" s="550"/>
      <c r="BN1236" s="551"/>
      <c r="BO1236" s="501" t="e">
        <f>(BL1236*BR$1208)+(N1236*BR$1209)+(X1236*BR$1210)+(R1236*BR$1211)+(V1236*BR$1212)+(Z1236*BR$1213)</f>
        <v>#REF!</v>
      </c>
      <c r="BP1236" s="501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06"/>
      <c r="C1237" s="503" t="str">
        <f>IF(ROSTER!D$36="","",ROSTER!D$36)</f>
        <v>Hamson</v>
      </c>
      <c r="D1237" s="504"/>
      <c r="E1237" s="510"/>
      <c r="F1237" s="512"/>
      <c r="G1237" s="514"/>
      <c r="H1237" s="517"/>
      <c r="I1237" s="518"/>
      <c r="J1237" s="521"/>
      <c r="K1237" s="522"/>
      <c r="L1237" s="525"/>
      <c r="M1237" s="526"/>
      <c r="N1237" s="539" t="s">
        <v>14</v>
      </c>
      <c r="O1237" s="540"/>
      <c r="P1237" s="521"/>
      <c r="Q1237" s="522"/>
      <c r="R1237" s="525"/>
      <c r="S1237" s="526"/>
      <c r="T1237" s="529"/>
      <c r="U1237" s="530"/>
      <c r="V1237" s="532"/>
      <c r="W1237" s="518"/>
      <c r="X1237" s="521"/>
      <c r="Y1237" s="518"/>
      <c r="Z1237" s="521"/>
      <c r="AA1237" s="518"/>
      <c r="AB1237" s="521"/>
      <c r="AC1237" s="522"/>
      <c r="AD1237" s="525"/>
      <c r="AE1237" s="526"/>
      <c r="AF1237" s="535"/>
      <c r="AG1237" s="536"/>
      <c r="AH1237" s="521"/>
      <c r="AI1237" s="522"/>
      <c r="AJ1237" s="525"/>
      <c r="AK1237" s="526"/>
      <c r="AL1237" s="529"/>
      <c r="AM1237" s="530"/>
      <c r="AN1237" s="521"/>
      <c r="AO1237" s="522"/>
      <c r="AP1237" s="525"/>
      <c r="AQ1237" s="526"/>
      <c r="AR1237" s="529"/>
      <c r="AS1237" s="530"/>
      <c r="AT1237" s="543"/>
      <c r="AU1237" s="544"/>
      <c r="AV1237" s="547"/>
      <c r="AW1237" s="548"/>
      <c r="AX1237" s="529"/>
      <c r="AY1237" s="530"/>
      <c r="AZ1237" s="521"/>
      <c r="BA1237" s="522"/>
      <c r="BB1237" s="525"/>
      <c r="BC1237" s="526"/>
      <c r="BD1237" s="529"/>
      <c r="BE1237" s="530"/>
      <c r="BF1237" s="543"/>
      <c r="BG1237" s="544"/>
      <c r="BH1237" s="547"/>
      <c r="BI1237" s="548"/>
      <c r="BJ1237" s="529"/>
      <c r="BK1237" s="530"/>
      <c r="BL1237" s="552"/>
      <c r="BM1237" s="553"/>
      <c r="BN1237" s="554"/>
      <c r="BO1237" s="502"/>
      <c r="BP1237" s="502"/>
      <c r="BQ1237" s="54"/>
      <c r="BR1237" s="54"/>
      <c r="BS1237" s="54"/>
    </row>
    <row r="1238" spans="1:71" ht="21.75" customHeight="1" x14ac:dyDescent="0.2">
      <c r="A1238" s="54"/>
      <c r="B1238" s="505" t="str">
        <f>IF(ROSTER!B38="","",ROSTER!B38)</f>
        <v/>
      </c>
      <c r="C1238" s="507" t="str">
        <f>IF(ROSTER!C$38="","",ROSTER!C$38)</f>
        <v>Emma</v>
      </c>
      <c r="D1238" s="508"/>
      <c r="E1238" s="509"/>
      <c r="F1238" s="511">
        <f>IF(E1238="y",1,IF(E1238="S",1,0))</f>
        <v>0</v>
      </c>
      <c r="G1238" s="513">
        <f>IF(E1238="S",1,0)</f>
        <v>0</v>
      </c>
      <c r="H1238" s="515"/>
      <c r="I1238" s="516"/>
      <c r="J1238" s="519">
        <v>5</v>
      </c>
      <c r="K1238" s="520"/>
      <c r="L1238" s="523">
        <v>1</v>
      </c>
      <c r="M1238" s="524"/>
      <c r="N1238" s="537">
        <f>L1238+J1238</f>
        <v>6</v>
      </c>
      <c r="O1238" s="538"/>
      <c r="P1238" s="519"/>
      <c r="Q1238" s="520"/>
      <c r="R1238" s="523"/>
      <c r="S1238" s="524"/>
      <c r="T1238" s="527">
        <f t="shared" ref="T1238" si="1097">R1238-P1238</f>
        <v>0</v>
      </c>
      <c r="U1238" s="528"/>
      <c r="V1238" s="531"/>
      <c r="W1238" s="516"/>
      <c r="X1238" s="519">
        <v>1</v>
      </c>
      <c r="Y1238" s="516"/>
      <c r="Z1238" s="519"/>
      <c r="AA1238" s="516"/>
      <c r="AB1238" s="519"/>
      <c r="AC1238" s="520"/>
      <c r="AD1238" s="523"/>
      <c r="AE1238" s="524"/>
      <c r="AF1238" s="533">
        <f>IF(AB1238=0,0,(AD1238/AB1238)*100)</f>
        <v>0</v>
      </c>
      <c r="AG1238" s="534"/>
      <c r="AH1238" s="519">
        <v>5</v>
      </c>
      <c r="AI1238" s="520"/>
      <c r="AJ1238" s="523">
        <v>4</v>
      </c>
      <c r="AK1238" s="524"/>
      <c r="AL1238" s="527">
        <f>IF(AH1238=0,0,(AJ1238/AH1238)*100)</f>
        <v>80</v>
      </c>
      <c r="AM1238" s="528"/>
      <c r="AN1238" s="519">
        <v>3</v>
      </c>
      <c r="AO1238" s="520"/>
      <c r="AP1238" s="523">
        <v>0</v>
      </c>
      <c r="AQ1238" s="524"/>
      <c r="AR1238" s="527">
        <f>IF(AN1238=0,0,(AP1238/AN1238)*100)</f>
        <v>0</v>
      </c>
      <c r="AS1238" s="528"/>
      <c r="AT1238" s="541">
        <f>AB1238+AH1238+AN1238</f>
        <v>8</v>
      </c>
      <c r="AU1238" s="542"/>
      <c r="AV1238" s="545">
        <f>AD1238+AJ1238+AP1238</f>
        <v>4</v>
      </c>
      <c r="AW1238" s="546"/>
      <c r="AX1238" s="527">
        <f>IF(AT1238=0,0,(AV1238/AT1238)*100)</f>
        <v>50</v>
      </c>
      <c r="AY1238" s="528"/>
      <c r="AZ1238" s="519"/>
      <c r="BA1238" s="520"/>
      <c r="BB1238" s="523"/>
      <c r="BC1238" s="524"/>
      <c r="BD1238" s="527">
        <f>IF(AZ1238=0,0,(BB1238/AZ1238)*100)</f>
        <v>0</v>
      </c>
      <c r="BE1238" s="528"/>
      <c r="BF1238" s="541">
        <f>AT1238+AZ1238</f>
        <v>8</v>
      </c>
      <c r="BG1238" s="542"/>
      <c r="BH1238" s="545">
        <f>AV1238+BB1238</f>
        <v>4</v>
      </c>
      <c r="BI1238" s="546"/>
      <c r="BJ1238" s="527">
        <f>IF(BF1238=0,0,(BH1238/BF1238)*100)</f>
        <v>50</v>
      </c>
      <c r="BK1238" s="528"/>
      <c r="BL1238" s="549">
        <f>(AD1238*2)+(AJ1238*2)+(AP1238*3)+BB1238</f>
        <v>8</v>
      </c>
      <c r="BM1238" s="550"/>
      <c r="BN1238" s="551"/>
      <c r="BO1238" s="501" t="e">
        <f>(BL1238*BR$1208)+(N1238*BR$1209)+(X1238*BR$1210)+(R1238*BR$1211)+(V1238*BR$1212)+(Z1238*BR$1213)</f>
        <v>#REF!</v>
      </c>
      <c r="BP1238" s="501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06"/>
      <c r="C1239" s="503" t="str">
        <f>IF(ROSTER!D$38="","",ROSTER!D$38)</f>
        <v>Calvert</v>
      </c>
      <c r="D1239" s="504"/>
      <c r="E1239" s="510"/>
      <c r="F1239" s="512"/>
      <c r="G1239" s="514"/>
      <c r="H1239" s="517"/>
      <c r="I1239" s="518"/>
      <c r="J1239" s="521"/>
      <c r="K1239" s="522"/>
      <c r="L1239" s="525"/>
      <c r="M1239" s="526"/>
      <c r="N1239" s="539" t="s">
        <v>14</v>
      </c>
      <c r="O1239" s="540"/>
      <c r="P1239" s="521"/>
      <c r="Q1239" s="522"/>
      <c r="R1239" s="525"/>
      <c r="S1239" s="526"/>
      <c r="T1239" s="529"/>
      <c r="U1239" s="530"/>
      <c r="V1239" s="532"/>
      <c r="W1239" s="518"/>
      <c r="X1239" s="521"/>
      <c r="Y1239" s="518"/>
      <c r="Z1239" s="521"/>
      <c r="AA1239" s="518"/>
      <c r="AB1239" s="521"/>
      <c r="AC1239" s="522"/>
      <c r="AD1239" s="525"/>
      <c r="AE1239" s="526"/>
      <c r="AF1239" s="535"/>
      <c r="AG1239" s="536"/>
      <c r="AH1239" s="521"/>
      <c r="AI1239" s="522"/>
      <c r="AJ1239" s="525"/>
      <c r="AK1239" s="526"/>
      <c r="AL1239" s="529"/>
      <c r="AM1239" s="530"/>
      <c r="AN1239" s="521"/>
      <c r="AO1239" s="522"/>
      <c r="AP1239" s="525"/>
      <c r="AQ1239" s="526"/>
      <c r="AR1239" s="529"/>
      <c r="AS1239" s="530"/>
      <c r="AT1239" s="543"/>
      <c r="AU1239" s="544"/>
      <c r="AV1239" s="547"/>
      <c r="AW1239" s="548"/>
      <c r="AX1239" s="529"/>
      <c r="AY1239" s="530"/>
      <c r="AZ1239" s="521"/>
      <c r="BA1239" s="522"/>
      <c r="BB1239" s="525"/>
      <c r="BC1239" s="526"/>
      <c r="BD1239" s="529"/>
      <c r="BE1239" s="530"/>
      <c r="BF1239" s="543"/>
      <c r="BG1239" s="544"/>
      <c r="BH1239" s="547"/>
      <c r="BI1239" s="548"/>
      <c r="BJ1239" s="529"/>
      <c r="BK1239" s="530"/>
      <c r="BL1239" s="552"/>
      <c r="BM1239" s="553"/>
      <c r="BN1239" s="554"/>
      <c r="BO1239" s="502"/>
      <c r="BP1239" s="502"/>
      <c r="BQ1239" s="54"/>
      <c r="BR1239" s="54"/>
      <c r="BS1239" s="54"/>
    </row>
    <row r="1240" spans="1:71" ht="21.75" customHeight="1" x14ac:dyDescent="0.2">
      <c r="A1240" s="54"/>
      <c r="B1240" s="505" t="str">
        <f>IF(ROSTER!B40="","",ROSTER!B40)</f>
        <v>1</v>
      </c>
      <c r="C1240" s="507" t="str">
        <f>IF(ROSTER!C$40="","",ROSTER!C$40)</f>
        <v>Amanda</v>
      </c>
      <c r="D1240" s="508"/>
      <c r="E1240" s="509"/>
      <c r="F1240" s="511">
        <f>IF(E1240="y",1,IF(E1240="S",1,0))</f>
        <v>0</v>
      </c>
      <c r="G1240" s="513">
        <f>IF(E1240="S",1,0)</f>
        <v>0</v>
      </c>
      <c r="H1240" s="515"/>
      <c r="I1240" s="516"/>
      <c r="J1240" s="519"/>
      <c r="K1240" s="520"/>
      <c r="L1240" s="523"/>
      <c r="M1240" s="524"/>
      <c r="N1240" s="537">
        <f>L1240+J1240</f>
        <v>0</v>
      </c>
      <c r="O1240" s="538"/>
      <c r="P1240" s="519"/>
      <c r="Q1240" s="520"/>
      <c r="R1240" s="523"/>
      <c r="S1240" s="524"/>
      <c r="T1240" s="527">
        <f t="shared" ref="T1240" si="1098">R1240-P1240</f>
        <v>0</v>
      </c>
      <c r="U1240" s="528"/>
      <c r="V1240" s="531"/>
      <c r="W1240" s="516"/>
      <c r="X1240" s="519"/>
      <c r="Y1240" s="516"/>
      <c r="Z1240" s="519"/>
      <c r="AA1240" s="516"/>
      <c r="AB1240" s="519"/>
      <c r="AC1240" s="520"/>
      <c r="AD1240" s="523"/>
      <c r="AE1240" s="524"/>
      <c r="AF1240" s="533">
        <f>IF(AB1240=0,0,(AD1240/AB1240)*100)</f>
        <v>0</v>
      </c>
      <c r="AG1240" s="534"/>
      <c r="AH1240" s="519"/>
      <c r="AI1240" s="520"/>
      <c r="AJ1240" s="523"/>
      <c r="AK1240" s="524"/>
      <c r="AL1240" s="527">
        <f>IF(AH1240=0,0,(AJ1240/AH1240)*100)</f>
        <v>0</v>
      </c>
      <c r="AM1240" s="528"/>
      <c r="AN1240" s="519"/>
      <c r="AO1240" s="520"/>
      <c r="AP1240" s="523"/>
      <c r="AQ1240" s="524"/>
      <c r="AR1240" s="527">
        <f>IF(AN1240=0,0,(AP1240/AN1240)*100)</f>
        <v>0</v>
      </c>
      <c r="AS1240" s="528"/>
      <c r="AT1240" s="541">
        <f>AB1240+AH1240+AN1240</f>
        <v>0</v>
      </c>
      <c r="AU1240" s="542"/>
      <c r="AV1240" s="545">
        <f>AD1240+AJ1240+AP1240</f>
        <v>0</v>
      </c>
      <c r="AW1240" s="546"/>
      <c r="AX1240" s="527">
        <f>IF(AT1240=0,0,(AV1240/AT1240)*100)</f>
        <v>0</v>
      </c>
      <c r="AY1240" s="528"/>
      <c r="AZ1240" s="519"/>
      <c r="BA1240" s="520"/>
      <c r="BB1240" s="523"/>
      <c r="BC1240" s="524"/>
      <c r="BD1240" s="527">
        <f>IF(AZ1240=0,0,(BB1240/AZ1240)*100)</f>
        <v>0</v>
      </c>
      <c r="BE1240" s="528"/>
      <c r="BF1240" s="541">
        <f>AT1240+AZ1240</f>
        <v>0</v>
      </c>
      <c r="BG1240" s="542"/>
      <c r="BH1240" s="545">
        <f>AV1240+BB1240</f>
        <v>0</v>
      </c>
      <c r="BI1240" s="546"/>
      <c r="BJ1240" s="527">
        <f>IF(BF1240=0,0,(BH1240/BF1240)*100)</f>
        <v>0</v>
      </c>
      <c r="BK1240" s="528"/>
      <c r="BL1240" s="549">
        <f>(AD1240*2)+(AJ1240*2)+(AP1240*3)+BB1240</f>
        <v>0</v>
      </c>
      <c r="BM1240" s="550"/>
      <c r="BN1240" s="551"/>
      <c r="BO1240" s="501" t="e">
        <f>(BL1240*BR$1208)+(N1240*BR$1209)+(X1240*BR$1210)+(R1240*BR$1211)+(V1240*BR$1212)+(Z1240*BR$1213)</f>
        <v>#REF!</v>
      </c>
      <c r="BP1240" s="501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06"/>
      <c r="C1241" s="503" t="str">
        <f>IF(ROSTER!D$40="","",ROSTER!D$40)</f>
        <v>Barcello</v>
      </c>
      <c r="D1241" s="504"/>
      <c r="E1241" s="510"/>
      <c r="F1241" s="512"/>
      <c r="G1241" s="514"/>
      <c r="H1241" s="517"/>
      <c r="I1241" s="518"/>
      <c r="J1241" s="521"/>
      <c r="K1241" s="522"/>
      <c r="L1241" s="525"/>
      <c r="M1241" s="526"/>
      <c r="N1241" s="539" t="s">
        <v>14</v>
      </c>
      <c r="O1241" s="540"/>
      <c r="P1241" s="521"/>
      <c r="Q1241" s="522"/>
      <c r="R1241" s="525"/>
      <c r="S1241" s="526"/>
      <c r="T1241" s="529"/>
      <c r="U1241" s="530"/>
      <c r="V1241" s="532"/>
      <c r="W1241" s="518"/>
      <c r="X1241" s="521"/>
      <c r="Y1241" s="518"/>
      <c r="Z1241" s="521"/>
      <c r="AA1241" s="518"/>
      <c r="AB1241" s="521"/>
      <c r="AC1241" s="522"/>
      <c r="AD1241" s="525"/>
      <c r="AE1241" s="526"/>
      <c r="AF1241" s="535"/>
      <c r="AG1241" s="536"/>
      <c r="AH1241" s="521"/>
      <c r="AI1241" s="522"/>
      <c r="AJ1241" s="525"/>
      <c r="AK1241" s="526"/>
      <c r="AL1241" s="529"/>
      <c r="AM1241" s="530"/>
      <c r="AN1241" s="521"/>
      <c r="AO1241" s="522"/>
      <c r="AP1241" s="525"/>
      <c r="AQ1241" s="526"/>
      <c r="AR1241" s="529"/>
      <c r="AS1241" s="530"/>
      <c r="AT1241" s="543"/>
      <c r="AU1241" s="544"/>
      <c r="AV1241" s="547"/>
      <c r="AW1241" s="548"/>
      <c r="AX1241" s="529"/>
      <c r="AY1241" s="530"/>
      <c r="AZ1241" s="521"/>
      <c r="BA1241" s="522"/>
      <c r="BB1241" s="525"/>
      <c r="BC1241" s="526"/>
      <c r="BD1241" s="529"/>
      <c r="BE1241" s="530"/>
      <c r="BF1241" s="543"/>
      <c r="BG1241" s="544"/>
      <c r="BH1241" s="547"/>
      <c r="BI1241" s="548"/>
      <c r="BJ1241" s="529"/>
      <c r="BK1241" s="530"/>
      <c r="BL1241" s="552"/>
      <c r="BM1241" s="553"/>
      <c r="BN1241" s="554"/>
      <c r="BO1241" s="502"/>
      <c r="BP1241" s="502"/>
      <c r="BQ1241" s="54"/>
      <c r="BR1241" s="54"/>
      <c r="BS1241" s="54"/>
    </row>
    <row r="1242" spans="1:71" ht="21.75" customHeight="1" x14ac:dyDescent="0.2">
      <c r="A1242" s="54"/>
      <c r="B1242" s="505" t="str">
        <f>IF(ROSTER!B42="","",ROSTER!B42)</f>
        <v>4</v>
      </c>
      <c r="C1242" s="507" t="str">
        <f>IF(ROSTER!C$42="","",ROSTER!C$42)</f>
        <v>Arielle</v>
      </c>
      <c r="D1242" s="508"/>
      <c r="E1242" s="509"/>
      <c r="F1242" s="511">
        <f>IF(E1242="y",1,IF(E1242="S",1,0))</f>
        <v>0</v>
      </c>
      <c r="G1242" s="513">
        <f>IF(E1242="S",1,0)</f>
        <v>0</v>
      </c>
      <c r="H1242" s="515"/>
      <c r="I1242" s="516"/>
      <c r="J1242" s="519">
        <v>3</v>
      </c>
      <c r="K1242" s="520"/>
      <c r="L1242" s="523"/>
      <c r="M1242" s="524"/>
      <c r="N1242" s="537">
        <f>L1242+J1242</f>
        <v>3</v>
      </c>
      <c r="O1242" s="538"/>
      <c r="P1242" s="519">
        <v>3</v>
      </c>
      <c r="Q1242" s="520"/>
      <c r="R1242" s="523">
        <v>4</v>
      </c>
      <c r="S1242" s="524"/>
      <c r="T1242" s="527">
        <f t="shared" ref="T1242" si="1099">R1242-P1242</f>
        <v>1</v>
      </c>
      <c r="U1242" s="528"/>
      <c r="V1242" s="531"/>
      <c r="W1242" s="516"/>
      <c r="X1242" s="519"/>
      <c r="Y1242" s="516"/>
      <c r="Z1242" s="519"/>
      <c r="AA1242" s="516"/>
      <c r="AB1242" s="519"/>
      <c r="AC1242" s="520"/>
      <c r="AD1242" s="523"/>
      <c r="AE1242" s="524"/>
      <c r="AF1242" s="533">
        <f>IF(AB1242=0,0,(AD1242/AB1242)*100)</f>
        <v>0</v>
      </c>
      <c r="AG1242" s="534"/>
      <c r="AH1242" s="519">
        <v>5</v>
      </c>
      <c r="AI1242" s="520"/>
      <c r="AJ1242" s="523">
        <v>1</v>
      </c>
      <c r="AK1242" s="524"/>
      <c r="AL1242" s="527">
        <f>IF(AH1242=0,0,(AJ1242/AH1242)*100)</f>
        <v>20</v>
      </c>
      <c r="AM1242" s="528"/>
      <c r="AN1242" s="519">
        <v>2</v>
      </c>
      <c r="AO1242" s="520"/>
      <c r="AP1242" s="523">
        <v>2</v>
      </c>
      <c r="AQ1242" s="524"/>
      <c r="AR1242" s="527">
        <f>IF(AN1242=0,0,(AP1242/AN1242)*100)</f>
        <v>100</v>
      </c>
      <c r="AS1242" s="528"/>
      <c r="AT1242" s="541">
        <f>AB1242+AH1242+AN1242</f>
        <v>7</v>
      </c>
      <c r="AU1242" s="542"/>
      <c r="AV1242" s="545">
        <f>AD1242+AJ1242+AP1242</f>
        <v>3</v>
      </c>
      <c r="AW1242" s="546"/>
      <c r="AX1242" s="527">
        <f>IF(AT1242=0,0,(AV1242/AT1242)*100)</f>
        <v>42.857142857142854</v>
      </c>
      <c r="AY1242" s="528"/>
      <c r="AZ1242" s="519"/>
      <c r="BA1242" s="520"/>
      <c r="BB1242" s="523"/>
      <c r="BC1242" s="524"/>
      <c r="BD1242" s="527">
        <f>IF(AZ1242=0,0,(BB1242/AZ1242)*100)</f>
        <v>0</v>
      </c>
      <c r="BE1242" s="528"/>
      <c r="BF1242" s="541">
        <f>AT1242+AZ1242</f>
        <v>7</v>
      </c>
      <c r="BG1242" s="542"/>
      <c r="BH1242" s="545">
        <f>AV1242+BB1242</f>
        <v>3</v>
      </c>
      <c r="BI1242" s="546"/>
      <c r="BJ1242" s="527">
        <f>IF(BF1242=0,0,(BH1242/BF1242)*100)</f>
        <v>42.857142857142854</v>
      </c>
      <c r="BK1242" s="528"/>
      <c r="BL1242" s="549">
        <f>(AD1242*2)+(AJ1242*2)+(AP1242*3)+BB1242</f>
        <v>8</v>
      </c>
      <c r="BM1242" s="550"/>
      <c r="BN1242" s="551"/>
      <c r="BO1242" s="501" t="e">
        <f>(BL1242*BR$1208)+(N1242*BR$1209)+(X1242*BR$1210)+(R1242*BR$1211)+(V1242*BR$1212)+(Z1242*BR$1213)</f>
        <v>#REF!</v>
      </c>
      <c r="BP1242" s="501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06"/>
      <c r="C1243" s="503" t="str">
        <f>IF(ROSTER!D$42="","",ROSTER!D$42)</f>
        <v>Mackey-Williams</v>
      </c>
      <c r="D1243" s="504"/>
      <c r="E1243" s="510"/>
      <c r="F1243" s="512"/>
      <c r="G1243" s="514"/>
      <c r="H1243" s="517"/>
      <c r="I1243" s="518"/>
      <c r="J1243" s="521"/>
      <c r="K1243" s="522"/>
      <c r="L1243" s="525"/>
      <c r="M1243" s="526"/>
      <c r="N1243" s="539" t="s">
        <v>14</v>
      </c>
      <c r="O1243" s="540"/>
      <c r="P1243" s="521"/>
      <c r="Q1243" s="522"/>
      <c r="R1243" s="525"/>
      <c r="S1243" s="526"/>
      <c r="T1243" s="529"/>
      <c r="U1243" s="530"/>
      <c r="V1243" s="532"/>
      <c r="W1243" s="518"/>
      <c r="X1243" s="521"/>
      <c r="Y1243" s="518"/>
      <c r="Z1243" s="521"/>
      <c r="AA1243" s="518"/>
      <c r="AB1243" s="521"/>
      <c r="AC1243" s="522"/>
      <c r="AD1243" s="525"/>
      <c r="AE1243" s="526"/>
      <c r="AF1243" s="535"/>
      <c r="AG1243" s="536"/>
      <c r="AH1243" s="521"/>
      <c r="AI1243" s="522"/>
      <c r="AJ1243" s="525"/>
      <c r="AK1243" s="526"/>
      <c r="AL1243" s="529"/>
      <c r="AM1243" s="530"/>
      <c r="AN1243" s="521"/>
      <c r="AO1243" s="522"/>
      <c r="AP1243" s="525"/>
      <c r="AQ1243" s="526"/>
      <c r="AR1243" s="529"/>
      <c r="AS1243" s="530"/>
      <c r="AT1243" s="543"/>
      <c r="AU1243" s="544"/>
      <c r="AV1243" s="547"/>
      <c r="AW1243" s="548"/>
      <c r="AX1243" s="529"/>
      <c r="AY1243" s="530"/>
      <c r="AZ1243" s="521"/>
      <c r="BA1243" s="522"/>
      <c r="BB1243" s="525"/>
      <c r="BC1243" s="526"/>
      <c r="BD1243" s="529"/>
      <c r="BE1243" s="530"/>
      <c r="BF1243" s="543"/>
      <c r="BG1243" s="544"/>
      <c r="BH1243" s="547"/>
      <c r="BI1243" s="548"/>
      <c r="BJ1243" s="529"/>
      <c r="BK1243" s="530"/>
      <c r="BL1243" s="552"/>
      <c r="BM1243" s="553"/>
      <c r="BN1243" s="554"/>
      <c r="BO1243" s="502"/>
      <c r="BP1243" s="502"/>
      <c r="BQ1243" s="54"/>
      <c r="BR1243" s="54"/>
      <c r="BS1243" s="54"/>
    </row>
    <row r="1244" spans="1:71" ht="21.75" customHeight="1" x14ac:dyDescent="0.2">
      <c r="A1244" s="54"/>
      <c r="B1244" s="505" t="str">
        <f>IF(ROSTER!B44="","",ROSTER!B44)</f>
        <v/>
      </c>
      <c r="C1244" s="507" t="str">
        <f>IF(ROSTER!C$44="","",ROSTER!C$44)</f>
        <v>Rose</v>
      </c>
      <c r="D1244" s="508"/>
      <c r="E1244" s="509"/>
      <c r="F1244" s="511">
        <f>IF(E1244="y",1,IF(E1244="S",1,0))</f>
        <v>0</v>
      </c>
      <c r="G1244" s="513">
        <f>IF(E1244="S",1,0)</f>
        <v>0</v>
      </c>
      <c r="H1244" s="515"/>
      <c r="I1244" s="516"/>
      <c r="J1244" s="519">
        <v>3</v>
      </c>
      <c r="K1244" s="520"/>
      <c r="L1244" s="523">
        <v>1</v>
      </c>
      <c r="M1244" s="524"/>
      <c r="N1244" s="537">
        <f>L1244+J1244</f>
        <v>4</v>
      </c>
      <c r="O1244" s="538"/>
      <c r="P1244" s="519">
        <v>1</v>
      </c>
      <c r="Q1244" s="520"/>
      <c r="R1244" s="523">
        <v>1</v>
      </c>
      <c r="S1244" s="524"/>
      <c r="T1244" s="527">
        <f t="shared" ref="T1244" si="1100">R1244-P1244</f>
        <v>0</v>
      </c>
      <c r="U1244" s="528"/>
      <c r="V1244" s="531"/>
      <c r="W1244" s="516"/>
      <c r="X1244" s="519">
        <v>1</v>
      </c>
      <c r="Y1244" s="516"/>
      <c r="Z1244" s="519"/>
      <c r="AA1244" s="516"/>
      <c r="AB1244" s="519"/>
      <c r="AC1244" s="520"/>
      <c r="AD1244" s="523"/>
      <c r="AE1244" s="524"/>
      <c r="AF1244" s="533">
        <f>IF(AB1244=0,0,(AD1244/AB1244)*100)</f>
        <v>0</v>
      </c>
      <c r="AG1244" s="534"/>
      <c r="AH1244" s="519">
        <v>7</v>
      </c>
      <c r="AI1244" s="520"/>
      <c r="AJ1244" s="523">
        <v>2</v>
      </c>
      <c r="AK1244" s="524"/>
      <c r="AL1244" s="527">
        <f>IF(AH1244=0,0,(AJ1244/AH1244)*100)</f>
        <v>28.571428571428569</v>
      </c>
      <c r="AM1244" s="528"/>
      <c r="AN1244" s="519">
        <v>4</v>
      </c>
      <c r="AO1244" s="520"/>
      <c r="AP1244" s="523">
        <v>0</v>
      </c>
      <c r="AQ1244" s="524"/>
      <c r="AR1244" s="527">
        <f>IF(AN1244=0,0,(AP1244/AN1244)*100)</f>
        <v>0</v>
      </c>
      <c r="AS1244" s="528"/>
      <c r="AT1244" s="541">
        <f>AB1244+AH1244+AN1244</f>
        <v>11</v>
      </c>
      <c r="AU1244" s="542"/>
      <c r="AV1244" s="545">
        <f>AD1244+AJ1244+AP1244</f>
        <v>2</v>
      </c>
      <c r="AW1244" s="546"/>
      <c r="AX1244" s="527">
        <f>IF(AT1244=0,0,(AV1244/AT1244)*100)</f>
        <v>18.181818181818183</v>
      </c>
      <c r="AY1244" s="528"/>
      <c r="AZ1244" s="519"/>
      <c r="BA1244" s="520"/>
      <c r="BB1244" s="523"/>
      <c r="BC1244" s="524"/>
      <c r="BD1244" s="527">
        <f>IF(AZ1244=0,0,(BB1244/AZ1244)*100)</f>
        <v>0</v>
      </c>
      <c r="BE1244" s="528"/>
      <c r="BF1244" s="541">
        <f>AT1244+AZ1244</f>
        <v>11</v>
      </c>
      <c r="BG1244" s="542"/>
      <c r="BH1244" s="545">
        <f>AV1244+BB1244</f>
        <v>2</v>
      </c>
      <c r="BI1244" s="546"/>
      <c r="BJ1244" s="527">
        <f>IF(BF1244=0,0,(BH1244/BF1244)*100)</f>
        <v>18.181818181818183</v>
      </c>
      <c r="BK1244" s="528"/>
      <c r="BL1244" s="549">
        <f>(AD1244*2)+(AJ1244*2)+(AP1244*3)+BB1244</f>
        <v>4</v>
      </c>
      <c r="BM1244" s="550"/>
      <c r="BN1244" s="551"/>
      <c r="BO1244" s="501" t="e">
        <f>(BL1244*BR$1208)+(N1244*BR$1209)+(X1244*BR$1210)+(R1244*BR$1211)+(V1244*BR$1212)+(Z1244*BR$1213)</f>
        <v>#REF!</v>
      </c>
      <c r="BP1244" s="501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06"/>
      <c r="C1245" s="503" t="str">
        <f>IF(ROSTER!D$44="","",ROSTER!D$44)</f>
        <v>Bubakar</v>
      </c>
      <c r="D1245" s="504"/>
      <c r="E1245" s="510"/>
      <c r="F1245" s="512"/>
      <c r="G1245" s="514"/>
      <c r="H1245" s="517"/>
      <c r="I1245" s="518"/>
      <c r="J1245" s="521"/>
      <c r="K1245" s="522"/>
      <c r="L1245" s="525"/>
      <c r="M1245" s="526"/>
      <c r="N1245" s="539" t="s">
        <v>14</v>
      </c>
      <c r="O1245" s="540"/>
      <c r="P1245" s="521"/>
      <c r="Q1245" s="522"/>
      <c r="R1245" s="525"/>
      <c r="S1245" s="526"/>
      <c r="T1245" s="529"/>
      <c r="U1245" s="530"/>
      <c r="V1245" s="532"/>
      <c r="W1245" s="518"/>
      <c r="X1245" s="521"/>
      <c r="Y1245" s="518"/>
      <c r="Z1245" s="521"/>
      <c r="AA1245" s="518"/>
      <c r="AB1245" s="521"/>
      <c r="AC1245" s="522"/>
      <c r="AD1245" s="525"/>
      <c r="AE1245" s="526"/>
      <c r="AF1245" s="535"/>
      <c r="AG1245" s="536"/>
      <c r="AH1245" s="521"/>
      <c r="AI1245" s="522"/>
      <c r="AJ1245" s="525"/>
      <c r="AK1245" s="526"/>
      <c r="AL1245" s="529"/>
      <c r="AM1245" s="530"/>
      <c r="AN1245" s="521"/>
      <c r="AO1245" s="522"/>
      <c r="AP1245" s="525"/>
      <c r="AQ1245" s="526"/>
      <c r="AR1245" s="529"/>
      <c r="AS1245" s="530"/>
      <c r="AT1245" s="543"/>
      <c r="AU1245" s="544"/>
      <c r="AV1245" s="547"/>
      <c r="AW1245" s="548"/>
      <c r="AX1245" s="529"/>
      <c r="AY1245" s="530"/>
      <c r="AZ1245" s="521"/>
      <c r="BA1245" s="522"/>
      <c r="BB1245" s="525"/>
      <c r="BC1245" s="526"/>
      <c r="BD1245" s="529"/>
      <c r="BE1245" s="530"/>
      <c r="BF1245" s="543"/>
      <c r="BG1245" s="544"/>
      <c r="BH1245" s="547"/>
      <c r="BI1245" s="548"/>
      <c r="BJ1245" s="529"/>
      <c r="BK1245" s="530"/>
      <c r="BL1245" s="552"/>
      <c r="BM1245" s="553"/>
      <c r="BN1245" s="554"/>
      <c r="BO1245" s="502"/>
      <c r="BP1245" s="502"/>
      <c r="BQ1245" s="54"/>
      <c r="BR1245" s="54"/>
      <c r="BS1245" s="54"/>
    </row>
    <row r="1246" spans="1:71" ht="21.75" customHeight="1" x14ac:dyDescent="0.2">
      <c r="A1246" s="54"/>
      <c r="B1246" s="505" t="str">
        <f>IF(ROSTER!B46="","",ROSTER!B46)</f>
        <v/>
      </c>
      <c r="C1246" s="507" t="str">
        <f>IF(ROSTER!C$46="","",ROSTER!C$46)</f>
        <v/>
      </c>
      <c r="D1246" s="508"/>
      <c r="E1246" s="509"/>
      <c r="F1246" s="511">
        <f>IF(E1246="y",1,IF(E1246="S",1,0))</f>
        <v>0</v>
      </c>
      <c r="G1246" s="513">
        <f>IF(E1246="S",1,0)</f>
        <v>0</v>
      </c>
      <c r="H1246" s="515"/>
      <c r="I1246" s="516"/>
      <c r="J1246" s="519"/>
      <c r="K1246" s="520"/>
      <c r="L1246" s="523"/>
      <c r="M1246" s="524"/>
      <c r="N1246" s="537">
        <f>L1246+J1246</f>
        <v>0</v>
      </c>
      <c r="O1246" s="538"/>
      <c r="P1246" s="519"/>
      <c r="Q1246" s="520"/>
      <c r="R1246" s="523"/>
      <c r="S1246" s="524"/>
      <c r="T1246" s="527">
        <f t="shared" ref="T1246" si="1101">R1246-P1246</f>
        <v>0</v>
      </c>
      <c r="U1246" s="528"/>
      <c r="V1246" s="531"/>
      <c r="W1246" s="516"/>
      <c r="X1246" s="519"/>
      <c r="Y1246" s="516"/>
      <c r="Z1246" s="519"/>
      <c r="AA1246" s="516"/>
      <c r="AB1246" s="519"/>
      <c r="AC1246" s="520"/>
      <c r="AD1246" s="523"/>
      <c r="AE1246" s="524"/>
      <c r="AF1246" s="533">
        <f>IF(AB1246=0,0,(AD1246/AB1246)*100)</f>
        <v>0</v>
      </c>
      <c r="AG1246" s="534"/>
      <c r="AH1246" s="519"/>
      <c r="AI1246" s="520"/>
      <c r="AJ1246" s="523"/>
      <c r="AK1246" s="524"/>
      <c r="AL1246" s="527">
        <f>IF(AH1246=0,0,(AJ1246/AH1246)*100)</f>
        <v>0</v>
      </c>
      <c r="AM1246" s="528"/>
      <c r="AN1246" s="519"/>
      <c r="AO1246" s="520"/>
      <c r="AP1246" s="523"/>
      <c r="AQ1246" s="524"/>
      <c r="AR1246" s="527">
        <f>IF(AN1246=0,0,(AP1246/AN1246)*100)</f>
        <v>0</v>
      </c>
      <c r="AS1246" s="528"/>
      <c r="AT1246" s="541">
        <f>AB1246+AH1246+AN1246</f>
        <v>0</v>
      </c>
      <c r="AU1246" s="542"/>
      <c r="AV1246" s="545">
        <f>AD1246+AJ1246+AP1246</f>
        <v>0</v>
      </c>
      <c r="AW1246" s="546"/>
      <c r="AX1246" s="527">
        <f>IF(AT1246=0,0,(AV1246/AT1246)*100)</f>
        <v>0</v>
      </c>
      <c r="AY1246" s="528"/>
      <c r="AZ1246" s="519"/>
      <c r="BA1246" s="520"/>
      <c r="BB1246" s="523"/>
      <c r="BC1246" s="524"/>
      <c r="BD1246" s="527">
        <f>IF(AZ1246=0,0,(BB1246/AZ1246)*100)</f>
        <v>0</v>
      </c>
      <c r="BE1246" s="528"/>
      <c r="BF1246" s="541">
        <f>AT1246+AZ1246</f>
        <v>0</v>
      </c>
      <c r="BG1246" s="542"/>
      <c r="BH1246" s="545">
        <f>AV1246+BB1246</f>
        <v>0</v>
      </c>
      <c r="BI1246" s="546"/>
      <c r="BJ1246" s="527">
        <f>IF(BF1246=0,0,(BH1246/BF1246)*100)</f>
        <v>0</v>
      </c>
      <c r="BK1246" s="528"/>
      <c r="BL1246" s="549">
        <f>(AD1246*2)+(AJ1246*2)+(AP1246*3)+BB1246</f>
        <v>0</v>
      </c>
      <c r="BM1246" s="550"/>
      <c r="BN1246" s="551"/>
      <c r="BO1246" s="499" t="e">
        <f>(BL1246*BR$74)+(N1246*BR$75)+(X1246*BR$76)+(R1246*BR$77)+(V1246*BR$78)+(Z1246*BR$79)</f>
        <v>#REF!</v>
      </c>
      <c r="BP1246" s="501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06"/>
      <c r="C1247" s="503" t="str">
        <f>IF(ROSTER!D$46="","",ROSTER!D$46)</f>
        <v/>
      </c>
      <c r="D1247" s="504"/>
      <c r="E1247" s="510"/>
      <c r="F1247" s="512"/>
      <c r="G1247" s="514"/>
      <c r="H1247" s="517"/>
      <c r="I1247" s="518"/>
      <c r="J1247" s="521"/>
      <c r="K1247" s="522"/>
      <c r="L1247" s="525"/>
      <c r="M1247" s="526"/>
      <c r="N1247" s="539" t="s">
        <v>14</v>
      </c>
      <c r="O1247" s="540"/>
      <c r="P1247" s="521"/>
      <c r="Q1247" s="522"/>
      <c r="R1247" s="525"/>
      <c r="S1247" s="526"/>
      <c r="T1247" s="529"/>
      <c r="U1247" s="530"/>
      <c r="V1247" s="532"/>
      <c r="W1247" s="518"/>
      <c r="X1247" s="521"/>
      <c r="Y1247" s="518"/>
      <c r="Z1247" s="521"/>
      <c r="AA1247" s="518"/>
      <c r="AB1247" s="521"/>
      <c r="AC1247" s="522"/>
      <c r="AD1247" s="525"/>
      <c r="AE1247" s="526"/>
      <c r="AF1247" s="535"/>
      <c r="AG1247" s="536"/>
      <c r="AH1247" s="521"/>
      <c r="AI1247" s="522"/>
      <c r="AJ1247" s="525"/>
      <c r="AK1247" s="526"/>
      <c r="AL1247" s="529"/>
      <c r="AM1247" s="530"/>
      <c r="AN1247" s="521"/>
      <c r="AO1247" s="522"/>
      <c r="AP1247" s="525"/>
      <c r="AQ1247" s="526"/>
      <c r="AR1247" s="529"/>
      <c r="AS1247" s="530"/>
      <c r="AT1247" s="543"/>
      <c r="AU1247" s="544"/>
      <c r="AV1247" s="547"/>
      <c r="AW1247" s="548"/>
      <c r="AX1247" s="529"/>
      <c r="AY1247" s="530"/>
      <c r="AZ1247" s="521"/>
      <c r="BA1247" s="522"/>
      <c r="BB1247" s="525"/>
      <c r="BC1247" s="526"/>
      <c r="BD1247" s="529"/>
      <c r="BE1247" s="530"/>
      <c r="BF1247" s="543"/>
      <c r="BG1247" s="544"/>
      <c r="BH1247" s="547"/>
      <c r="BI1247" s="548"/>
      <c r="BJ1247" s="529"/>
      <c r="BK1247" s="530"/>
      <c r="BL1247" s="552"/>
      <c r="BM1247" s="553"/>
      <c r="BN1247" s="554"/>
      <c r="BO1247" s="500"/>
      <c r="BP1247" s="502"/>
      <c r="BQ1247" s="54"/>
      <c r="BR1247" s="54"/>
      <c r="BS1247" s="54"/>
    </row>
    <row r="1248" spans="1:71" ht="21.75" customHeight="1" x14ac:dyDescent="0.2">
      <c r="A1248" s="54"/>
      <c r="B1248" s="505" t="str">
        <f>IF(ROSTER!B48="","",ROSTER!B48)</f>
        <v/>
      </c>
      <c r="C1248" s="507" t="str">
        <f>IF(ROSTER!C$48="","",ROSTER!C$48)</f>
        <v/>
      </c>
      <c r="D1248" s="508"/>
      <c r="E1248" s="509"/>
      <c r="F1248" s="511">
        <f t="shared" ref="F1248" si="1102">IF(E1248="y",1,IF(E1248="S",1,0))</f>
        <v>0</v>
      </c>
      <c r="G1248" s="513">
        <f t="shared" ref="G1248" si="1103">IF(E1248="S",1,0)</f>
        <v>0</v>
      </c>
      <c r="H1248" s="515"/>
      <c r="I1248" s="516"/>
      <c r="J1248" s="519"/>
      <c r="K1248" s="520"/>
      <c r="L1248" s="523"/>
      <c r="M1248" s="524"/>
      <c r="N1248" s="537">
        <f t="shared" ref="N1248" si="1104">L1248+J1248</f>
        <v>0</v>
      </c>
      <c r="O1248" s="538"/>
      <c r="P1248" s="519"/>
      <c r="Q1248" s="520"/>
      <c r="R1248" s="523"/>
      <c r="S1248" s="524"/>
      <c r="T1248" s="527">
        <f t="shared" ref="T1248" si="1105">R1248-P1248</f>
        <v>0</v>
      </c>
      <c r="U1248" s="528"/>
      <c r="V1248" s="531"/>
      <c r="W1248" s="516"/>
      <c r="X1248" s="519"/>
      <c r="Y1248" s="516"/>
      <c r="Z1248" s="519"/>
      <c r="AA1248" s="516"/>
      <c r="AB1248" s="519"/>
      <c r="AC1248" s="520"/>
      <c r="AD1248" s="523"/>
      <c r="AE1248" s="524"/>
      <c r="AF1248" s="533"/>
      <c r="AG1248" s="534"/>
      <c r="AH1248" s="519"/>
      <c r="AI1248" s="520"/>
      <c r="AJ1248" s="523"/>
      <c r="AK1248" s="524"/>
      <c r="AL1248" s="527">
        <f t="shared" ref="AL1248" si="1106">IF(AH1248=0,0,(AJ1248/AH1248)*100)</f>
        <v>0</v>
      </c>
      <c r="AM1248" s="528"/>
      <c r="AN1248" s="519"/>
      <c r="AO1248" s="520"/>
      <c r="AP1248" s="523"/>
      <c r="AQ1248" s="524"/>
      <c r="AR1248" s="527">
        <f t="shared" ref="AR1248" si="1107">IF(AN1248=0,0,(AP1248/AN1248)*100)</f>
        <v>0</v>
      </c>
      <c r="AS1248" s="528"/>
      <c r="AT1248" s="541">
        <f t="shared" ref="AT1248" si="1108">AB1248+AH1248+AN1248</f>
        <v>0</v>
      </c>
      <c r="AU1248" s="542"/>
      <c r="AV1248" s="545">
        <f t="shared" ref="AV1248" si="1109">AD1248+AJ1248+AP1248</f>
        <v>0</v>
      </c>
      <c r="AW1248" s="546"/>
      <c r="AX1248" s="527">
        <f t="shared" ref="AX1248" si="1110">IF(AT1248=0,0,(AV1248/AT1248)*100)</f>
        <v>0</v>
      </c>
      <c r="AY1248" s="528"/>
      <c r="AZ1248" s="519"/>
      <c r="BA1248" s="520"/>
      <c r="BB1248" s="523"/>
      <c r="BC1248" s="524"/>
      <c r="BD1248" s="527">
        <f t="shared" ref="BD1248" si="1111">IF(AZ1248=0,0,(BB1248/AZ1248)*100)</f>
        <v>0</v>
      </c>
      <c r="BE1248" s="528"/>
      <c r="BF1248" s="541">
        <f t="shared" ref="BF1248" si="1112">AT1248+AZ1248</f>
        <v>0</v>
      </c>
      <c r="BG1248" s="542"/>
      <c r="BH1248" s="545">
        <f t="shared" ref="BH1248" si="1113">AV1248+BB1248</f>
        <v>0</v>
      </c>
      <c r="BI1248" s="546"/>
      <c r="BJ1248" s="527">
        <f t="shared" ref="BJ1248" si="1114">IF(BF1248=0,0,(BH1248/BF1248)*100)</f>
        <v>0</v>
      </c>
      <c r="BK1248" s="528"/>
      <c r="BL1248" s="549">
        <f t="shared" ref="BL1248" si="1115">(AD1248*2)+(AJ1248*2)+(AP1248*3)+BB1248</f>
        <v>0</v>
      </c>
      <c r="BM1248" s="550"/>
      <c r="BN1248" s="551"/>
      <c r="BO1248" s="499" t="e">
        <f>(BL1248*BR$74)+(N1248*BR$75)+(X1248*BR$76)+(R1248*BR$77)+(V1248*BR$78)+(Z1248*BR$79)</f>
        <v>#REF!</v>
      </c>
      <c r="BP1248" s="501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06"/>
      <c r="C1249" s="503" t="str">
        <f>IF(ROSTER!D$48="","",ROSTER!D$48)</f>
        <v/>
      </c>
      <c r="D1249" s="504"/>
      <c r="E1249" s="510"/>
      <c r="F1249" s="512"/>
      <c r="G1249" s="514"/>
      <c r="H1249" s="517"/>
      <c r="I1249" s="518"/>
      <c r="J1249" s="521"/>
      <c r="K1249" s="522"/>
      <c r="L1249" s="525"/>
      <c r="M1249" s="526"/>
      <c r="N1249" s="539" t="s">
        <v>14</v>
      </c>
      <c r="O1249" s="540"/>
      <c r="P1249" s="521"/>
      <c r="Q1249" s="522"/>
      <c r="R1249" s="525"/>
      <c r="S1249" s="526"/>
      <c r="T1249" s="529"/>
      <c r="U1249" s="530"/>
      <c r="V1249" s="532"/>
      <c r="W1249" s="518"/>
      <c r="X1249" s="521"/>
      <c r="Y1249" s="518"/>
      <c r="Z1249" s="521"/>
      <c r="AA1249" s="518"/>
      <c r="AB1249" s="521"/>
      <c r="AC1249" s="522"/>
      <c r="AD1249" s="525"/>
      <c r="AE1249" s="526"/>
      <c r="AF1249" s="535"/>
      <c r="AG1249" s="536"/>
      <c r="AH1249" s="521"/>
      <c r="AI1249" s="522"/>
      <c r="AJ1249" s="525"/>
      <c r="AK1249" s="526"/>
      <c r="AL1249" s="529"/>
      <c r="AM1249" s="530"/>
      <c r="AN1249" s="521"/>
      <c r="AO1249" s="522"/>
      <c r="AP1249" s="525"/>
      <c r="AQ1249" s="526"/>
      <c r="AR1249" s="529"/>
      <c r="AS1249" s="530"/>
      <c r="AT1249" s="543"/>
      <c r="AU1249" s="544"/>
      <c r="AV1249" s="547"/>
      <c r="AW1249" s="548"/>
      <c r="AX1249" s="529"/>
      <c r="AY1249" s="530"/>
      <c r="AZ1249" s="521"/>
      <c r="BA1249" s="522"/>
      <c r="BB1249" s="525"/>
      <c r="BC1249" s="526"/>
      <c r="BD1249" s="529"/>
      <c r="BE1249" s="530"/>
      <c r="BF1249" s="543"/>
      <c r="BG1249" s="544"/>
      <c r="BH1249" s="547"/>
      <c r="BI1249" s="548"/>
      <c r="BJ1249" s="529"/>
      <c r="BK1249" s="530"/>
      <c r="BL1249" s="552"/>
      <c r="BM1249" s="553"/>
      <c r="BN1249" s="554"/>
      <c r="BO1249" s="500"/>
      <c r="BP1249" s="502"/>
      <c r="BQ1249" s="54"/>
      <c r="BR1249" s="54"/>
      <c r="BS1249" s="54"/>
    </row>
    <row r="1250" spans="1:71" ht="21.75" customHeight="1" x14ac:dyDescent="0.2">
      <c r="A1250" s="54"/>
      <c r="B1250" s="505" t="str">
        <f>IF(ROSTER!B50="","",ROSTER!B50)</f>
        <v/>
      </c>
      <c r="C1250" s="507" t="str">
        <f>IF(ROSTER!C$50="","",ROSTER!C$50)</f>
        <v/>
      </c>
      <c r="D1250" s="508"/>
      <c r="E1250" s="509"/>
      <c r="F1250" s="511">
        <f t="shared" ref="F1250" si="1116">IF(E1250="y",1,IF(E1250="S",1,0))</f>
        <v>0</v>
      </c>
      <c r="G1250" s="513">
        <f t="shared" ref="G1250" si="1117">IF(E1250="S",1,0)</f>
        <v>0</v>
      </c>
      <c r="H1250" s="515"/>
      <c r="I1250" s="516"/>
      <c r="J1250" s="519"/>
      <c r="K1250" s="520"/>
      <c r="L1250" s="523"/>
      <c r="M1250" s="524"/>
      <c r="N1250" s="537">
        <f t="shared" ref="N1250" si="1118">L1250+J1250</f>
        <v>0</v>
      </c>
      <c r="O1250" s="538"/>
      <c r="P1250" s="519"/>
      <c r="Q1250" s="520"/>
      <c r="R1250" s="523"/>
      <c r="S1250" s="524"/>
      <c r="T1250" s="527">
        <f t="shared" ref="T1250" si="1119">R1250-P1250</f>
        <v>0</v>
      </c>
      <c r="U1250" s="528"/>
      <c r="V1250" s="531"/>
      <c r="W1250" s="516"/>
      <c r="X1250" s="519"/>
      <c r="Y1250" s="516"/>
      <c r="Z1250" s="519"/>
      <c r="AA1250" s="516"/>
      <c r="AB1250" s="519"/>
      <c r="AC1250" s="520"/>
      <c r="AD1250" s="523"/>
      <c r="AE1250" s="524"/>
      <c r="AF1250" s="533"/>
      <c r="AG1250" s="534"/>
      <c r="AH1250" s="519"/>
      <c r="AI1250" s="520"/>
      <c r="AJ1250" s="523"/>
      <c r="AK1250" s="524"/>
      <c r="AL1250" s="527">
        <f t="shared" ref="AL1250" si="1120">IF(AH1250=0,0,(AJ1250/AH1250)*100)</f>
        <v>0</v>
      </c>
      <c r="AM1250" s="528"/>
      <c r="AN1250" s="519"/>
      <c r="AO1250" s="520"/>
      <c r="AP1250" s="523"/>
      <c r="AQ1250" s="524"/>
      <c r="AR1250" s="527">
        <f t="shared" ref="AR1250" si="1121">IF(AN1250=0,0,(AP1250/AN1250)*100)</f>
        <v>0</v>
      </c>
      <c r="AS1250" s="528"/>
      <c r="AT1250" s="541">
        <f t="shared" ref="AT1250" si="1122">AB1250+AH1250+AN1250</f>
        <v>0</v>
      </c>
      <c r="AU1250" s="542"/>
      <c r="AV1250" s="545">
        <f t="shared" ref="AV1250" si="1123">AD1250+AJ1250+AP1250</f>
        <v>0</v>
      </c>
      <c r="AW1250" s="546"/>
      <c r="AX1250" s="527">
        <f t="shared" ref="AX1250" si="1124">IF(AT1250=0,0,(AV1250/AT1250)*100)</f>
        <v>0</v>
      </c>
      <c r="AY1250" s="528"/>
      <c r="AZ1250" s="519"/>
      <c r="BA1250" s="520"/>
      <c r="BB1250" s="523"/>
      <c r="BC1250" s="524"/>
      <c r="BD1250" s="527">
        <f t="shared" ref="BD1250" si="1125">IF(AZ1250=0,0,(BB1250/AZ1250)*100)</f>
        <v>0</v>
      </c>
      <c r="BE1250" s="528"/>
      <c r="BF1250" s="541">
        <f t="shared" ref="BF1250" si="1126">AT1250+AZ1250</f>
        <v>0</v>
      </c>
      <c r="BG1250" s="542"/>
      <c r="BH1250" s="545">
        <f t="shared" ref="BH1250" si="1127">AV1250+BB1250</f>
        <v>0</v>
      </c>
      <c r="BI1250" s="546"/>
      <c r="BJ1250" s="527">
        <f t="shared" ref="BJ1250" si="1128">IF(BF1250=0,0,(BH1250/BF1250)*100)</f>
        <v>0</v>
      </c>
      <c r="BK1250" s="528"/>
      <c r="BL1250" s="549">
        <f t="shared" ref="BL1250" si="1129">(AD1250*2)+(AJ1250*2)+(AP1250*3)+BB1250</f>
        <v>0</v>
      </c>
      <c r="BM1250" s="550"/>
      <c r="BN1250" s="551"/>
      <c r="BO1250" s="499" t="e">
        <f>(BL1250*BR$74)+(N1250*BR$75)+(X1250*BR$76)+(R1250*BR$77)+(V1250*BR$78)+(Z1250*BR$79)</f>
        <v>#REF!</v>
      </c>
      <c r="BP1250" s="501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06"/>
      <c r="C1251" s="503" t="str">
        <f>IF(ROSTER!D$50="","",ROSTER!D$50)</f>
        <v/>
      </c>
      <c r="D1251" s="504"/>
      <c r="E1251" s="510"/>
      <c r="F1251" s="512"/>
      <c r="G1251" s="514"/>
      <c r="H1251" s="517"/>
      <c r="I1251" s="518"/>
      <c r="J1251" s="521"/>
      <c r="K1251" s="522"/>
      <c r="L1251" s="525"/>
      <c r="M1251" s="526"/>
      <c r="N1251" s="539" t="s">
        <v>14</v>
      </c>
      <c r="O1251" s="540"/>
      <c r="P1251" s="521"/>
      <c r="Q1251" s="522"/>
      <c r="R1251" s="525"/>
      <c r="S1251" s="526"/>
      <c r="T1251" s="529"/>
      <c r="U1251" s="530"/>
      <c r="V1251" s="532"/>
      <c r="W1251" s="518"/>
      <c r="X1251" s="521"/>
      <c r="Y1251" s="518"/>
      <c r="Z1251" s="521"/>
      <c r="AA1251" s="518"/>
      <c r="AB1251" s="521"/>
      <c r="AC1251" s="522"/>
      <c r="AD1251" s="525"/>
      <c r="AE1251" s="526"/>
      <c r="AF1251" s="535"/>
      <c r="AG1251" s="536"/>
      <c r="AH1251" s="521"/>
      <c r="AI1251" s="522"/>
      <c r="AJ1251" s="525"/>
      <c r="AK1251" s="526"/>
      <c r="AL1251" s="529"/>
      <c r="AM1251" s="530"/>
      <c r="AN1251" s="521"/>
      <c r="AO1251" s="522"/>
      <c r="AP1251" s="525"/>
      <c r="AQ1251" s="526"/>
      <c r="AR1251" s="529"/>
      <c r="AS1251" s="530"/>
      <c r="AT1251" s="543"/>
      <c r="AU1251" s="544"/>
      <c r="AV1251" s="547"/>
      <c r="AW1251" s="548"/>
      <c r="AX1251" s="529"/>
      <c r="AY1251" s="530"/>
      <c r="AZ1251" s="521"/>
      <c r="BA1251" s="522"/>
      <c r="BB1251" s="525"/>
      <c r="BC1251" s="526"/>
      <c r="BD1251" s="529"/>
      <c r="BE1251" s="530"/>
      <c r="BF1251" s="543"/>
      <c r="BG1251" s="544"/>
      <c r="BH1251" s="547"/>
      <c r="BI1251" s="548"/>
      <c r="BJ1251" s="529"/>
      <c r="BK1251" s="530"/>
      <c r="BL1251" s="552"/>
      <c r="BM1251" s="553"/>
      <c r="BN1251" s="554"/>
      <c r="BO1251" s="500"/>
      <c r="BP1251" s="502"/>
      <c r="BQ1251" s="54"/>
      <c r="BR1251" s="54"/>
      <c r="BS1251" s="54"/>
    </row>
    <row r="1252" spans="1:71" s="335" customFormat="1" ht="33.5" customHeight="1" x14ac:dyDescent="0.35">
      <c r="A1252" s="333"/>
      <c r="B1252" s="631"/>
      <c r="C1252" s="627"/>
      <c r="D1252" s="627" t="s">
        <v>10</v>
      </c>
      <c r="E1252" s="628"/>
      <c r="F1252" s="334"/>
      <c r="G1252" s="334"/>
      <c r="H1252" s="597">
        <f>SUM(H1208:I1251)</f>
        <v>0</v>
      </c>
      <c r="I1252" s="598"/>
      <c r="J1252" s="597">
        <f>SUM(J1208:K1251)</f>
        <v>40</v>
      </c>
      <c r="K1252" s="598"/>
      <c r="L1252" s="593">
        <f>SUM(L1208:M1251)</f>
        <v>12</v>
      </c>
      <c r="M1252" s="594"/>
      <c r="N1252" s="589">
        <f>L1252+J1252</f>
        <v>52</v>
      </c>
      <c r="O1252" s="590"/>
      <c r="P1252" s="593">
        <f>SUM(P1208:Q1251)</f>
        <v>15</v>
      </c>
      <c r="Q1252" s="598"/>
      <c r="R1252" s="593">
        <f t="shared" ref="R1252" si="1130">SUM(R1208:S1251)</f>
        <v>14</v>
      </c>
      <c r="S1252" s="594"/>
      <c r="T1252" s="593">
        <f t="shared" ref="T1252" si="1131">SUM(T1208:U1251)</f>
        <v>-1</v>
      </c>
      <c r="U1252" s="590"/>
      <c r="V1252" s="594">
        <f t="shared" ref="V1252" si="1132">SUM(V1208:W1251)</f>
        <v>4</v>
      </c>
      <c r="W1252" s="594"/>
      <c r="X1252" s="597">
        <f t="shared" ref="X1252" si="1133">SUM(X1208:Y1251)</f>
        <v>19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51</v>
      </c>
      <c r="AI1252" s="598"/>
      <c r="AJ1252" s="593">
        <f t="shared" ref="AJ1252" si="1139">SUM(AJ1208:AK1251)</f>
        <v>23</v>
      </c>
      <c r="AK1252" s="594"/>
      <c r="AL1252" s="589">
        <f>IF(AH1252=0,0,(AJ1252/AH1252)*100)</f>
        <v>45.098039215686278</v>
      </c>
      <c r="AM1252" s="590"/>
      <c r="AN1252" s="593">
        <f>SUM(AN1208:AO1251)</f>
        <v>44</v>
      </c>
      <c r="AO1252" s="598"/>
      <c r="AP1252" s="593">
        <f>SUM(AP1208:AQ1251)</f>
        <v>15</v>
      </c>
      <c r="AQ1252" s="594"/>
      <c r="AR1252" s="589">
        <f>IF(AN1252=0,0,(AP1252/AN1252)*100)</f>
        <v>34.090909090909086</v>
      </c>
      <c r="AS1252" s="590"/>
      <c r="AT1252" s="597">
        <f>AB1252+AH1252+AN1252</f>
        <v>95</v>
      </c>
      <c r="AU1252" s="598"/>
      <c r="AV1252" s="593">
        <f>AD1252+AJ1252+AP1252</f>
        <v>38</v>
      </c>
      <c r="AW1252" s="601"/>
      <c r="AX1252" s="589">
        <f>IF(AT1252=0,0,(AV1252/AT1252)*100)</f>
        <v>40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95</v>
      </c>
      <c r="BG1252" s="598"/>
      <c r="BH1252" s="593">
        <f>AV1252+BB1252</f>
        <v>38</v>
      </c>
      <c r="BI1252" s="601"/>
      <c r="BJ1252" s="589">
        <f>IF(BF1252=0,0,(BH1252/BF1252)*100)</f>
        <v>40</v>
      </c>
      <c r="BK1252" s="649"/>
      <c r="BL1252" s="643">
        <f>SUM(BL1208:BN1251)</f>
        <v>91</v>
      </c>
      <c r="BM1252" s="644"/>
      <c r="BN1252" s="645"/>
      <c r="BO1252" s="499" t="e">
        <f>(BL1252*BR$74)+(N1252*BR$75)+(X1252*BR$76)+(R1252*BR$77)+(V1252*BR$78)+(Z1252*BR$79)</f>
        <v>#REF!</v>
      </c>
      <c r="BP1252" s="501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32"/>
      <c r="C1253" s="629"/>
      <c r="D1253" s="629"/>
      <c r="E1253" s="630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50"/>
      <c r="BL1253" s="646"/>
      <c r="BM1253" s="647"/>
      <c r="BN1253" s="648"/>
      <c r="BO1253" s="500"/>
      <c r="BP1253" s="502"/>
      <c r="BQ1253" s="333"/>
      <c r="BR1253" s="333"/>
      <c r="BS1253" s="333"/>
    </row>
    <row r="1254" spans="1:71" s="341" customFormat="1" ht="48.25" customHeight="1" thickBot="1" x14ac:dyDescent="0.4">
      <c r="A1254" s="337"/>
      <c r="B1254" s="637"/>
      <c r="C1254" s="587"/>
      <c r="D1254" s="587" t="s">
        <v>13</v>
      </c>
      <c r="E1254" s="588"/>
      <c r="F1254" s="338"/>
      <c r="G1254" s="334"/>
      <c r="H1254" s="585"/>
      <c r="I1254" s="586"/>
      <c r="J1254" s="625"/>
      <c r="K1254" s="626"/>
      <c r="L1254" s="623"/>
      <c r="M1254" s="624"/>
      <c r="N1254" s="633">
        <f>J1254+L1254</f>
        <v>0</v>
      </c>
      <c r="O1254" s="634"/>
      <c r="P1254" s="625"/>
      <c r="Q1254" s="626"/>
      <c r="R1254" s="623"/>
      <c r="S1254" s="626"/>
      <c r="T1254" s="589">
        <f>R1254-P1254</f>
        <v>0</v>
      </c>
      <c r="U1254" s="590"/>
      <c r="V1254" s="625"/>
      <c r="W1254" s="638"/>
      <c r="X1254" s="639"/>
      <c r="Y1254" s="640"/>
      <c r="Z1254" s="625"/>
      <c r="AA1254" s="638"/>
      <c r="AB1254" s="625"/>
      <c r="AC1254" s="626"/>
      <c r="AD1254" s="623"/>
      <c r="AE1254" s="624"/>
      <c r="AF1254" s="635">
        <f>IF(AB1254=0,0,(AD1254/AB1254)*100)</f>
        <v>0</v>
      </c>
      <c r="AG1254" s="636"/>
      <c r="AH1254" s="625"/>
      <c r="AI1254" s="626"/>
      <c r="AJ1254" s="623"/>
      <c r="AK1254" s="624"/>
      <c r="AL1254" s="589">
        <f>IF(AH1254=0,0,(AJ1254/AH1254)*100)</f>
        <v>0</v>
      </c>
      <c r="AM1254" s="590"/>
      <c r="AN1254" s="625"/>
      <c r="AO1254" s="626"/>
      <c r="AP1254" s="623"/>
      <c r="AQ1254" s="624"/>
      <c r="AR1254" s="589">
        <f>IF(AN1254=0,0,(AP1254/AN1254)*100)</f>
        <v>0</v>
      </c>
      <c r="AS1254" s="590"/>
      <c r="AT1254" s="609">
        <f>AB1254+AH1254+AN1254</f>
        <v>0</v>
      </c>
      <c r="AU1254" s="610"/>
      <c r="AV1254" s="607">
        <f>AD1254+AJ1254+AP1254</f>
        <v>0</v>
      </c>
      <c r="AW1254" s="608"/>
      <c r="AX1254" s="589">
        <f>IF(AT1254=0,0,(AV1254/AT1254)*100)</f>
        <v>0</v>
      </c>
      <c r="AY1254" s="590"/>
      <c r="AZ1254" s="625"/>
      <c r="BA1254" s="626"/>
      <c r="BB1254" s="623"/>
      <c r="BC1254" s="624"/>
      <c r="BD1254" s="589">
        <f>IF(AZ1254=0,0,(BB1254/AZ1254)*100)</f>
        <v>0</v>
      </c>
      <c r="BE1254" s="590"/>
      <c r="BF1254" s="609">
        <f>AT1254+AZ1254</f>
        <v>0</v>
      </c>
      <c r="BG1254" s="610"/>
      <c r="BH1254" s="607">
        <f>AV1254+BB1254</f>
        <v>0</v>
      </c>
      <c r="BI1254" s="608"/>
      <c r="BJ1254" s="589">
        <f>IF(BF1254=0,0,(BH1254/BF1254)*100)</f>
        <v>0</v>
      </c>
      <c r="BK1254" s="590"/>
      <c r="BL1254" s="604"/>
      <c r="BM1254" s="605"/>
      <c r="BN1254" s="606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9" t="s">
        <v>95</v>
      </c>
      <c r="E1255" s="620"/>
      <c r="F1255" s="344"/>
      <c r="G1255" s="344"/>
      <c r="H1255" s="343"/>
      <c r="I1255" s="343"/>
      <c r="J1255" s="616">
        <f>IF((J1252+L1254)=0,0,J1252/(J1252+L1254)*100)</f>
        <v>100</v>
      </c>
      <c r="K1255" s="618"/>
      <c r="L1255" s="616">
        <f>IF((L1252+J1254)=0,0,L1252/(L1252+J1254)*100)</f>
        <v>100</v>
      </c>
      <c r="M1255" s="618"/>
      <c r="N1255" s="616">
        <f>IF((N1252+N1254)=0,0,N1252/(N1252+N1254)*100)</f>
        <v>100</v>
      </c>
      <c r="O1255" s="617"/>
      <c r="P1255" s="611"/>
      <c r="Q1255" s="583"/>
      <c r="R1255" s="583"/>
      <c r="S1255" s="583"/>
      <c r="T1255" s="612"/>
      <c r="U1255" s="612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14" t="s">
        <v>62</v>
      </c>
      <c r="C1257" s="615"/>
      <c r="D1257" s="613" t="s">
        <v>54</v>
      </c>
      <c r="E1257" s="613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21" t="s">
        <v>117</v>
      </c>
      <c r="BC1257" s="622"/>
      <c r="BD1257" s="622"/>
      <c r="BE1257" s="642"/>
      <c r="BF1257" s="574">
        <f>BL1252</f>
        <v>91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21" t="s">
        <v>47</v>
      </c>
      <c r="C1259" s="622"/>
      <c r="D1259" s="613" t="s">
        <v>55</v>
      </c>
      <c r="E1259" s="613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21" t="s">
        <v>118</v>
      </c>
      <c r="BC1259" s="622"/>
      <c r="BD1259" s="622"/>
      <c r="BE1259" s="642"/>
      <c r="BF1259" s="574">
        <f>BF1257-AU1257</f>
        <v>91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41" t="s">
        <v>11</v>
      </c>
      <c r="AF1264" s="641"/>
      <c r="AG1264" s="641"/>
      <c r="AH1264" s="641"/>
      <c r="AI1264" s="641"/>
      <c r="AJ1264" s="641"/>
      <c r="AK1264" s="641"/>
      <c r="AL1264" s="641"/>
      <c r="AM1264" s="641"/>
      <c r="AN1264" s="651"/>
      <c r="AO1264" s="651"/>
      <c r="AP1264" s="651"/>
      <c r="AQ1264" s="651"/>
      <c r="AR1264" s="651"/>
      <c r="AS1264" s="651"/>
      <c r="AT1264" s="651"/>
      <c r="AU1264" s="651"/>
      <c r="AV1264" s="651"/>
      <c r="AW1264" s="651"/>
      <c r="AX1264" s="651"/>
      <c r="AY1264" s="651"/>
      <c r="AZ1264" s="651"/>
      <c r="BA1264" s="651"/>
      <c r="BB1264" s="651"/>
      <c r="BC1264" s="651"/>
      <c r="BD1264" s="651"/>
      <c r="BE1264" s="651"/>
      <c r="BF1264" s="651"/>
      <c r="BG1264" s="651"/>
      <c r="BH1264" s="651"/>
      <c r="BI1264" s="651"/>
      <c r="BJ1264" s="651"/>
      <c r="BK1264" s="651"/>
      <c r="BL1264" s="651"/>
      <c r="BM1264" s="651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51"/>
      <c r="F1266" s="651"/>
      <c r="G1266" s="651"/>
      <c r="H1266" s="651"/>
      <c r="I1266" s="651"/>
      <c r="J1266" s="651"/>
      <c r="K1266" s="651"/>
      <c r="L1266" s="651"/>
      <c r="M1266" s="651"/>
      <c r="N1266" s="651"/>
      <c r="O1266" s="651"/>
      <c r="P1266" s="651"/>
      <c r="Q1266" s="651"/>
      <c r="R1266" s="651"/>
      <c r="S1266" s="651"/>
      <c r="T1266" s="651"/>
      <c r="U1266" s="651"/>
      <c r="V1266" s="651"/>
      <c r="W1266" s="651"/>
      <c r="X1266" s="651"/>
      <c r="Y1266" s="651"/>
      <c r="Z1266" s="651"/>
      <c r="AA1266" s="651"/>
      <c r="AB1266" s="651"/>
      <c r="AC1266" s="651"/>
      <c r="AD1266" s="198"/>
      <c r="AE1266" s="239" t="s">
        <v>19</v>
      </c>
      <c r="AF1266" s="239"/>
      <c r="AG1266" s="239"/>
      <c r="AH1266" s="641" t="s">
        <v>19</v>
      </c>
      <c r="AI1266" s="641"/>
      <c r="AJ1266" s="641"/>
      <c r="AK1266" s="641"/>
      <c r="AL1266" s="641"/>
      <c r="AM1266" s="641"/>
      <c r="AN1266" s="651"/>
      <c r="AO1266" s="651"/>
      <c r="AP1266" s="651"/>
      <c r="AQ1266" s="651"/>
      <c r="AR1266" s="651"/>
      <c r="AS1266" s="651"/>
      <c r="AT1266" s="651"/>
      <c r="AU1266" s="651"/>
      <c r="AV1266" s="651"/>
      <c r="AW1266" s="651"/>
      <c r="AX1266" s="651"/>
      <c r="AY1266" s="651"/>
      <c r="AZ1266" s="651"/>
      <c r="BA1266" s="641" t="s">
        <v>12</v>
      </c>
      <c r="BB1266" s="641"/>
      <c r="BC1266" s="641"/>
      <c r="BD1266" s="652">
        <v>44489</v>
      </c>
      <c r="BE1266" s="652"/>
      <c r="BF1266" s="652"/>
      <c r="BG1266" s="652"/>
      <c r="BH1266" s="652"/>
      <c r="BI1266" s="652"/>
      <c r="BJ1266" s="652"/>
      <c r="BK1266" s="652"/>
      <c r="BL1266" s="652"/>
      <c r="BM1266" s="652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53" t="s">
        <v>119</v>
      </c>
      <c r="BM1269" s="654"/>
      <c r="BN1269" s="655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56"/>
      <c r="BM1270" s="657"/>
      <c r="BN1270" s="658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07" t="str">
        <f>IF(ROSTER!C$8="","",ROSTER!C$8)</f>
        <v>Shaylee</v>
      </c>
      <c r="D1271" s="508"/>
      <c r="E1271" s="509"/>
      <c r="F1271" s="511">
        <f>IF(E1271="y",1,IF(E1271="S",1,0))</f>
        <v>0</v>
      </c>
      <c r="G1271" s="513">
        <f>IF(E1271="S",1,0)</f>
        <v>0</v>
      </c>
      <c r="H1271" s="515"/>
      <c r="I1271" s="516"/>
      <c r="J1271" s="519"/>
      <c r="K1271" s="520"/>
      <c r="L1271" s="523"/>
      <c r="M1271" s="524"/>
      <c r="N1271" s="537">
        <f>L1271+J1271</f>
        <v>0</v>
      </c>
      <c r="O1271" s="538"/>
      <c r="P1271" s="519"/>
      <c r="Q1271" s="520"/>
      <c r="R1271" s="523"/>
      <c r="S1271" s="524"/>
      <c r="T1271" s="527">
        <f>R1271-P1271</f>
        <v>0</v>
      </c>
      <c r="U1271" s="528"/>
      <c r="V1271" s="531"/>
      <c r="W1271" s="516"/>
      <c r="X1271" s="519"/>
      <c r="Y1271" s="516"/>
      <c r="Z1271" s="519"/>
      <c r="AA1271" s="516"/>
      <c r="AB1271" s="519"/>
      <c r="AC1271" s="520"/>
      <c r="AD1271" s="523"/>
      <c r="AE1271" s="524"/>
      <c r="AF1271" s="533">
        <f>IF(AB1271=0,0,(AD1271/AB1271)*100)</f>
        <v>0</v>
      </c>
      <c r="AG1271" s="534"/>
      <c r="AH1271" s="519"/>
      <c r="AI1271" s="520"/>
      <c r="AJ1271" s="523"/>
      <c r="AK1271" s="524"/>
      <c r="AL1271" s="527">
        <f>IF(AH1271=0,0,(AJ1271/AH1271)*100)</f>
        <v>0</v>
      </c>
      <c r="AM1271" s="528"/>
      <c r="AN1271" s="519"/>
      <c r="AO1271" s="520"/>
      <c r="AP1271" s="523"/>
      <c r="AQ1271" s="524"/>
      <c r="AR1271" s="527">
        <f>IF(AN1271=0,0,(AP1271/AN1271)*100)</f>
        <v>0</v>
      </c>
      <c r="AS1271" s="528"/>
      <c r="AT1271" s="541">
        <f>AB1271+AH1271+AN1271</f>
        <v>0</v>
      </c>
      <c r="AU1271" s="542"/>
      <c r="AV1271" s="545">
        <f>AD1271+AJ1271+AP1271</f>
        <v>0</v>
      </c>
      <c r="AW1271" s="546"/>
      <c r="AX1271" s="527">
        <f>IF(AT1271=0,0,(AV1271/AT1271)*100)</f>
        <v>0</v>
      </c>
      <c r="AY1271" s="528"/>
      <c r="AZ1271" s="519"/>
      <c r="BA1271" s="520"/>
      <c r="BB1271" s="523"/>
      <c r="BC1271" s="524"/>
      <c r="BD1271" s="527">
        <f>IF(AZ1271=0,0,(BB1271/AZ1271)*100)</f>
        <v>0</v>
      </c>
      <c r="BE1271" s="528"/>
      <c r="BF1271" s="541">
        <f>AT1271+AZ1271</f>
        <v>0</v>
      </c>
      <c r="BG1271" s="542"/>
      <c r="BH1271" s="545">
        <f>AV1271+BB1271</f>
        <v>0</v>
      </c>
      <c r="BI1271" s="546"/>
      <c r="BJ1271" s="527">
        <f>IF(BF1271=0,0,(BH1271/BF1271)*100)</f>
        <v>0</v>
      </c>
      <c r="BK1271" s="528"/>
      <c r="BL1271" s="549">
        <f>(AD1271*2)+(AJ1271*2)+(AP1271*3)+BB1271</f>
        <v>0</v>
      </c>
      <c r="BM1271" s="550"/>
      <c r="BN1271" s="551"/>
      <c r="BO1271" s="501" t="e">
        <f>(BL1271*BR$1271)+(N1271*BR$1272)+(X1271*BR$1273)+(R1271*BR$1274)+(V1271*BR$1275)+(Z1271*BR$1276)</f>
        <v>#REF!</v>
      </c>
      <c r="BP1271" s="501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03" t="str">
        <f>IF(ROSTER!D$8="","",ROSTER!D$8)</f>
        <v>Gonzales</v>
      </c>
      <c r="D1272" s="504"/>
      <c r="E1272" s="510"/>
      <c r="F1272" s="512"/>
      <c r="G1272" s="514"/>
      <c r="H1272" s="517"/>
      <c r="I1272" s="518"/>
      <c r="J1272" s="521"/>
      <c r="K1272" s="522"/>
      <c r="L1272" s="525"/>
      <c r="M1272" s="526"/>
      <c r="N1272" s="539" t="s">
        <v>14</v>
      </c>
      <c r="O1272" s="540"/>
      <c r="P1272" s="521"/>
      <c r="Q1272" s="522"/>
      <c r="R1272" s="525"/>
      <c r="S1272" s="526"/>
      <c r="T1272" s="529"/>
      <c r="U1272" s="530"/>
      <c r="V1272" s="532"/>
      <c r="W1272" s="518"/>
      <c r="X1272" s="521"/>
      <c r="Y1272" s="518"/>
      <c r="Z1272" s="521"/>
      <c r="AA1272" s="518"/>
      <c r="AB1272" s="521"/>
      <c r="AC1272" s="522"/>
      <c r="AD1272" s="525"/>
      <c r="AE1272" s="526"/>
      <c r="AF1272" s="535"/>
      <c r="AG1272" s="536"/>
      <c r="AH1272" s="521"/>
      <c r="AI1272" s="522"/>
      <c r="AJ1272" s="525"/>
      <c r="AK1272" s="526"/>
      <c r="AL1272" s="529"/>
      <c r="AM1272" s="530"/>
      <c r="AN1272" s="521"/>
      <c r="AO1272" s="522"/>
      <c r="AP1272" s="525"/>
      <c r="AQ1272" s="526"/>
      <c r="AR1272" s="529"/>
      <c r="AS1272" s="530"/>
      <c r="AT1272" s="543"/>
      <c r="AU1272" s="544"/>
      <c r="AV1272" s="547"/>
      <c r="AW1272" s="548"/>
      <c r="AX1272" s="529"/>
      <c r="AY1272" s="530"/>
      <c r="AZ1272" s="521"/>
      <c r="BA1272" s="522"/>
      <c r="BB1272" s="525"/>
      <c r="BC1272" s="526"/>
      <c r="BD1272" s="529"/>
      <c r="BE1272" s="530"/>
      <c r="BF1272" s="543"/>
      <c r="BG1272" s="544"/>
      <c r="BH1272" s="547"/>
      <c r="BI1272" s="548"/>
      <c r="BJ1272" s="529"/>
      <c r="BK1272" s="530"/>
      <c r="BL1272" s="552"/>
      <c r="BM1272" s="553"/>
      <c r="BN1272" s="554"/>
      <c r="BO1272" s="502"/>
      <c r="BP1272" s="502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07" t="str">
        <f>IF(ROSTER!C$10="","",ROSTER!C$10)</f>
        <v>Nani</v>
      </c>
      <c r="D1273" s="508"/>
      <c r="E1273" s="509"/>
      <c r="F1273" s="511">
        <f>IF(E1273="y",1,IF(E1273="S",1,0))</f>
        <v>0</v>
      </c>
      <c r="G1273" s="513">
        <f>IF(E1273="S",1,0)</f>
        <v>0</v>
      </c>
      <c r="H1273" s="515"/>
      <c r="I1273" s="516"/>
      <c r="J1273" s="519">
        <v>3</v>
      </c>
      <c r="K1273" s="520"/>
      <c r="L1273" s="523"/>
      <c r="M1273" s="524"/>
      <c r="N1273" s="537">
        <f>L1273+J1273</f>
        <v>3</v>
      </c>
      <c r="O1273" s="538"/>
      <c r="P1273" s="519"/>
      <c r="Q1273" s="520"/>
      <c r="R1273" s="523"/>
      <c r="S1273" s="524"/>
      <c r="T1273" s="527">
        <f t="shared" ref="T1273" si="1140">R1273-P1273</f>
        <v>0</v>
      </c>
      <c r="U1273" s="528"/>
      <c r="V1273" s="531">
        <v>1</v>
      </c>
      <c r="W1273" s="516"/>
      <c r="X1273" s="519"/>
      <c r="Y1273" s="516"/>
      <c r="Z1273" s="519"/>
      <c r="AA1273" s="516"/>
      <c r="AB1273" s="519"/>
      <c r="AC1273" s="520"/>
      <c r="AD1273" s="523"/>
      <c r="AE1273" s="524"/>
      <c r="AF1273" s="533">
        <f>IF(AB1273=0,0,(AD1273/AB1273)*100)</f>
        <v>0</v>
      </c>
      <c r="AG1273" s="534"/>
      <c r="AH1273" s="519">
        <v>3</v>
      </c>
      <c r="AI1273" s="520"/>
      <c r="AJ1273" s="523">
        <v>2</v>
      </c>
      <c r="AK1273" s="524"/>
      <c r="AL1273" s="527">
        <f>IF(AH1273=0,0,(AJ1273/AH1273)*100)</f>
        <v>66.666666666666657</v>
      </c>
      <c r="AM1273" s="528"/>
      <c r="AN1273" s="519">
        <v>3</v>
      </c>
      <c r="AO1273" s="520"/>
      <c r="AP1273" s="523">
        <v>2</v>
      </c>
      <c r="AQ1273" s="524"/>
      <c r="AR1273" s="527">
        <f>IF(AN1273=0,0,(AP1273/AN1273)*100)</f>
        <v>66.666666666666657</v>
      </c>
      <c r="AS1273" s="528"/>
      <c r="AT1273" s="541">
        <f>AB1273+AH1273+AN1273</f>
        <v>6</v>
      </c>
      <c r="AU1273" s="542"/>
      <c r="AV1273" s="545">
        <f>AD1273+AJ1273+AP1273</f>
        <v>4</v>
      </c>
      <c r="AW1273" s="546"/>
      <c r="AX1273" s="527">
        <f>IF(AT1273=0,0,(AV1273/AT1273)*100)</f>
        <v>66.666666666666657</v>
      </c>
      <c r="AY1273" s="528"/>
      <c r="AZ1273" s="519"/>
      <c r="BA1273" s="520"/>
      <c r="BB1273" s="523"/>
      <c r="BC1273" s="524"/>
      <c r="BD1273" s="527">
        <f>IF(AZ1273=0,0,(BB1273/AZ1273)*100)</f>
        <v>0</v>
      </c>
      <c r="BE1273" s="528"/>
      <c r="BF1273" s="541">
        <f>AT1273+AZ1273</f>
        <v>6</v>
      </c>
      <c r="BG1273" s="542"/>
      <c r="BH1273" s="545">
        <f>AV1273+BB1273</f>
        <v>4</v>
      </c>
      <c r="BI1273" s="546"/>
      <c r="BJ1273" s="527">
        <f>IF(BF1273=0,0,(BH1273/BF1273)*100)</f>
        <v>66.666666666666657</v>
      </c>
      <c r="BK1273" s="528"/>
      <c r="BL1273" s="549">
        <f>(AD1273*2)+(AJ1273*2)+(AP1273*3)+BB1273</f>
        <v>10</v>
      </c>
      <c r="BM1273" s="550"/>
      <c r="BN1273" s="551"/>
      <c r="BO1273" s="501" t="e">
        <f>(BL1273*BR$1271)+(N1273*BR$1272)+(X1273*BR$1273)+(R1273*BR$1274)+(V1273*BR$1275)+(Z1273*BR$1276)</f>
        <v>#REF!</v>
      </c>
      <c r="BP1273" s="501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03" t="str">
        <f>IF(ROSTER!D$10="","",ROSTER!D$10)</f>
        <v>Falatea</v>
      </c>
      <c r="D1274" s="504"/>
      <c r="E1274" s="510"/>
      <c r="F1274" s="512"/>
      <c r="G1274" s="514"/>
      <c r="H1274" s="517"/>
      <c r="I1274" s="518"/>
      <c r="J1274" s="521"/>
      <c r="K1274" s="522"/>
      <c r="L1274" s="525"/>
      <c r="M1274" s="526"/>
      <c r="N1274" s="539" t="s">
        <v>14</v>
      </c>
      <c r="O1274" s="540"/>
      <c r="P1274" s="521"/>
      <c r="Q1274" s="522"/>
      <c r="R1274" s="525"/>
      <c r="S1274" s="526"/>
      <c r="T1274" s="529"/>
      <c r="U1274" s="530"/>
      <c r="V1274" s="532"/>
      <c r="W1274" s="518"/>
      <c r="X1274" s="521"/>
      <c r="Y1274" s="518"/>
      <c r="Z1274" s="521"/>
      <c r="AA1274" s="518"/>
      <c r="AB1274" s="521"/>
      <c r="AC1274" s="522"/>
      <c r="AD1274" s="525"/>
      <c r="AE1274" s="526"/>
      <c r="AF1274" s="535"/>
      <c r="AG1274" s="536"/>
      <c r="AH1274" s="521"/>
      <c r="AI1274" s="522"/>
      <c r="AJ1274" s="525"/>
      <c r="AK1274" s="526"/>
      <c r="AL1274" s="529"/>
      <c r="AM1274" s="530"/>
      <c r="AN1274" s="521"/>
      <c r="AO1274" s="522"/>
      <c r="AP1274" s="525"/>
      <c r="AQ1274" s="526"/>
      <c r="AR1274" s="529"/>
      <c r="AS1274" s="530"/>
      <c r="AT1274" s="543"/>
      <c r="AU1274" s="544"/>
      <c r="AV1274" s="547"/>
      <c r="AW1274" s="548"/>
      <c r="AX1274" s="529"/>
      <c r="AY1274" s="530"/>
      <c r="AZ1274" s="521"/>
      <c r="BA1274" s="522"/>
      <c r="BB1274" s="525"/>
      <c r="BC1274" s="526"/>
      <c r="BD1274" s="529"/>
      <c r="BE1274" s="530"/>
      <c r="BF1274" s="543"/>
      <c r="BG1274" s="544"/>
      <c r="BH1274" s="547"/>
      <c r="BI1274" s="548"/>
      <c r="BJ1274" s="529"/>
      <c r="BK1274" s="530"/>
      <c r="BL1274" s="552"/>
      <c r="BM1274" s="553"/>
      <c r="BN1274" s="554"/>
      <c r="BO1274" s="502"/>
      <c r="BP1274" s="502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05" t="str">
        <f>IF(ROSTER!B12="","",ROSTER!B12)</f>
        <v>20</v>
      </c>
      <c r="C1275" s="507" t="str">
        <f>IF(ROSTER!C$12="","",ROSTER!C$12)</f>
        <v>Devry</v>
      </c>
      <c r="D1275" s="508"/>
      <c r="E1275" s="509"/>
      <c r="F1275" s="511">
        <f>IF(E1275="y",1,IF(E1275="S",1,0))</f>
        <v>0</v>
      </c>
      <c r="G1275" s="513">
        <f>IF(E1275="S",1,0)</f>
        <v>0</v>
      </c>
      <c r="H1275" s="515"/>
      <c r="I1275" s="516"/>
      <c r="J1275" s="519">
        <v>1</v>
      </c>
      <c r="K1275" s="520"/>
      <c r="L1275" s="523"/>
      <c r="M1275" s="524"/>
      <c r="N1275" s="537">
        <f>L1275+J1275</f>
        <v>1</v>
      </c>
      <c r="O1275" s="538"/>
      <c r="P1275" s="519"/>
      <c r="Q1275" s="520"/>
      <c r="R1275" s="523"/>
      <c r="S1275" s="524"/>
      <c r="T1275" s="527">
        <f t="shared" ref="T1275" si="1141">R1275-P1275</f>
        <v>0</v>
      </c>
      <c r="U1275" s="528"/>
      <c r="V1275" s="531"/>
      <c r="W1275" s="516"/>
      <c r="X1275" s="519"/>
      <c r="Y1275" s="516"/>
      <c r="Z1275" s="519"/>
      <c r="AA1275" s="516"/>
      <c r="AB1275" s="519"/>
      <c r="AC1275" s="520"/>
      <c r="AD1275" s="523"/>
      <c r="AE1275" s="524"/>
      <c r="AF1275" s="533">
        <f>IF(AB1275=0,0,(AD1275/AB1275)*100)</f>
        <v>0</v>
      </c>
      <c r="AG1275" s="534"/>
      <c r="AH1275" s="519">
        <v>2</v>
      </c>
      <c r="AI1275" s="520"/>
      <c r="AJ1275" s="523">
        <v>0</v>
      </c>
      <c r="AK1275" s="524"/>
      <c r="AL1275" s="527">
        <f>IF(AH1275=0,0,(AJ1275/AH1275)*100)</f>
        <v>0</v>
      </c>
      <c r="AM1275" s="528"/>
      <c r="AN1275" s="519">
        <v>5</v>
      </c>
      <c r="AO1275" s="520"/>
      <c r="AP1275" s="523">
        <v>0</v>
      </c>
      <c r="AQ1275" s="524"/>
      <c r="AR1275" s="527">
        <f>IF(AN1275=0,0,(AP1275/AN1275)*100)</f>
        <v>0</v>
      </c>
      <c r="AS1275" s="528"/>
      <c r="AT1275" s="541">
        <f>AB1275+AH1275+AN1275</f>
        <v>7</v>
      </c>
      <c r="AU1275" s="542"/>
      <c r="AV1275" s="545">
        <f>AD1275+AJ1275+AP1275</f>
        <v>0</v>
      </c>
      <c r="AW1275" s="546"/>
      <c r="AX1275" s="527">
        <f>IF(AT1275=0,0,(AV1275/AT1275)*100)</f>
        <v>0</v>
      </c>
      <c r="AY1275" s="528"/>
      <c r="AZ1275" s="519"/>
      <c r="BA1275" s="520"/>
      <c r="BB1275" s="523"/>
      <c r="BC1275" s="524"/>
      <c r="BD1275" s="527">
        <f>IF(AZ1275=0,0,(BB1275/AZ1275)*100)</f>
        <v>0</v>
      </c>
      <c r="BE1275" s="528"/>
      <c r="BF1275" s="541">
        <f>AT1275+AZ1275</f>
        <v>7</v>
      </c>
      <c r="BG1275" s="542"/>
      <c r="BH1275" s="545">
        <f>AV1275+BB1275</f>
        <v>0</v>
      </c>
      <c r="BI1275" s="546"/>
      <c r="BJ1275" s="527">
        <f>IF(BF1275=0,0,(BH1275/BF1275)*100)</f>
        <v>0</v>
      </c>
      <c r="BK1275" s="528"/>
      <c r="BL1275" s="549">
        <f>(AD1275*2)+(AJ1275*2)+(AP1275*3)+BB1275</f>
        <v>0</v>
      </c>
      <c r="BM1275" s="550"/>
      <c r="BN1275" s="551"/>
      <c r="BO1275" s="501" t="e">
        <f>(BL1275*BR$1271)+(N1275*BR$1272)+(X1275*BR$1273)+(R1275*BR$1274)+(V1275*BR$1275)+(Z1275*BR$1276)</f>
        <v>#REF!</v>
      </c>
      <c r="BP1275" s="501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06"/>
      <c r="C1276" s="503" t="str">
        <f>IF(ROSTER!D$12="","",ROSTER!D$12)</f>
        <v>Millett</v>
      </c>
      <c r="D1276" s="504"/>
      <c r="E1276" s="510"/>
      <c r="F1276" s="512"/>
      <c r="G1276" s="514"/>
      <c r="H1276" s="517"/>
      <c r="I1276" s="518"/>
      <c r="J1276" s="521"/>
      <c r="K1276" s="522"/>
      <c r="L1276" s="525"/>
      <c r="M1276" s="526"/>
      <c r="N1276" s="539" t="s">
        <v>14</v>
      </c>
      <c r="O1276" s="540"/>
      <c r="P1276" s="521"/>
      <c r="Q1276" s="522"/>
      <c r="R1276" s="525"/>
      <c r="S1276" s="526"/>
      <c r="T1276" s="529"/>
      <c r="U1276" s="530"/>
      <c r="V1276" s="532"/>
      <c r="W1276" s="518"/>
      <c r="X1276" s="521"/>
      <c r="Y1276" s="518"/>
      <c r="Z1276" s="521"/>
      <c r="AA1276" s="518"/>
      <c r="AB1276" s="521"/>
      <c r="AC1276" s="522"/>
      <c r="AD1276" s="525"/>
      <c r="AE1276" s="526"/>
      <c r="AF1276" s="535"/>
      <c r="AG1276" s="536"/>
      <c r="AH1276" s="521"/>
      <c r="AI1276" s="522"/>
      <c r="AJ1276" s="525"/>
      <c r="AK1276" s="526"/>
      <c r="AL1276" s="529"/>
      <c r="AM1276" s="530"/>
      <c r="AN1276" s="521"/>
      <c r="AO1276" s="522"/>
      <c r="AP1276" s="525"/>
      <c r="AQ1276" s="526"/>
      <c r="AR1276" s="529"/>
      <c r="AS1276" s="530"/>
      <c r="AT1276" s="543"/>
      <c r="AU1276" s="544"/>
      <c r="AV1276" s="547"/>
      <c r="AW1276" s="548"/>
      <c r="AX1276" s="529"/>
      <c r="AY1276" s="530"/>
      <c r="AZ1276" s="521"/>
      <c r="BA1276" s="522"/>
      <c r="BB1276" s="525"/>
      <c r="BC1276" s="526"/>
      <c r="BD1276" s="529"/>
      <c r="BE1276" s="530"/>
      <c r="BF1276" s="543"/>
      <c r="BG1276" s="544"/>
      <c r="BH1276" s="547"/>
      <c r="BI1276" s="548"/>
      <c r="BJ1276" s="529"/>
      <c r="BK1276" s="530"/>
      <c r="BL1276" s="552"/>
      <c r="BM1276" s="553"/>
      <c r="BN1276" s="554"/>
      <c r="BO1276" s="502"/>
      <c r="BP1276" s="502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05" t="str">
        <f>IF(ROSTER!B14="","",ROSTER!B14)</f>
        <v>5</v>
      </c>
      <c r="C1277" s="507" t="str">
        <f>IF(ROSTER!C$14="","",ROSTER!C$14)</f>
        <v>Maria</v>
      </c>
      <c r="D1277" s="508"/>
      <c r="E1277" s="509"/>
      <c r="F1277" s="511">
        <f>IF(E1277="y",1,IF(E1277="S",1,0))</f>
        <v>0</v>
      </c>
      <c r="G1277" s="513">
        <f>IF(E1277="S",1,0)</f>
        <v>0</v>
      </c>
      <c r="H1277" s="515"/>
      <c r="I1277" s="516"/>
      <c r="J1277" s="519">
        <v>3</v>
      </c>
      <c r="K1277" s="520"/>
      <c r="L1277" s="523"/>
      <c r="M1277" s="524"/>
      <c r="N1277" s="537">
        <f>L1277+J1277</f>
        <v>3</v>
      </c>
      <c r="O1277" s="538"/>
      <c r="P1277" s="519"/>
      <c r="Q1277" s="520"/>
      <c r="R1277" s="523">
        <v>3</v>
      </c>
      <c r="S1277" s="524"/>
      <c r="T1277" s="527">
        <f t="shared" ref="T1277" si="1142">R1277-P1277</f>
        <v>3</v>
      </c>
      <c r="U1277" s="528"/>
      <c r="V1277" s="531"/>
      <c r="W1277" s="516"/>
      <c r="X1277" s="519">
        <v>1</v>
      </c>
      <c r="Y1277" s="516"/>
      <c r="Z1277" s="519"/>
      <c r="AA1277" s="516"/>
      <c r="AB1277" s="519"/>
      <c r="AC1277" s="520"/>
      <c r="AD1277" s="523"/>
      <c r="AE1277" s="524"/>
      <c r="AF1277" s="533">
        <f>IF(AB1277=0,0,(AD1277/AB1277)*100)</f>
        <v>0</v>
      </c>
      <c r="AG1277" s="534"/>
      <c r="AH1277" s="519">
        <v>6</v>
      </c>
      <c r="AI1277" s="520"/>
      <c r="AJ1277" s="523">
        <v>4</v>
      </c>
      <c r="AK1277" s="524"/>
      <c r="AL1277" s="527">
        <f>IF(AH1277=0,0,(AJ1277/AH1277)*100)</f>
        <v>66.666666666666657</v>
      </c>
      <c r="AM1277" s="528"/>
      <c r="AN1277" s="519">
        <v>1</v>
      </c>
      <c r="AO1277" s="520"/>
      <c r="AP1277" s="523">
        <v>0</v>
      </c>
      <c r="AQ1277" s="524"/>
      <c r="AR1277" s="527">
        <f>IF(AN1277=0,0,(AP1277/AN1277)*100)</f>
        <v>0</v>
      </c>
      <c r="AS1277" s="528"/>
      <c r="AT1277" s="541">
        <f>AB1277+AH1277+AN1277</f>
        <v>7</v>
      </c>
      <c r="AU1277" s="542"/>
      <c r="AV1277" s="545">
        <f>AD1277+AJ1277+AP1277</f>
        <v>4</v>
      </c>
      <c r="AW1277" s="546"/>
      <c r="AX1277" s="527">
        <f>IF(AT1277=0,0,(AV1277/AT1277)*100)</f>
        <v>57.142857142857139</v>
      </c>
      <c r="AY1277" s="528"/>
      <c r="AZ1277" s="519"/>
      <c r="BA1277" s="520"/>
      <c r="BB1277" s="523"/>
      <c r="BC1277" s="524"/>
      <c r="BD1277" s="527">
        <f>IF(AZ1277=0,0,(BB1277/AZ1277)*100)</f>
        <v>0</v>
      </c>
      <c r="BE1277" s="528"/>
      <c r="BF1277" s="541">
        <f>AT1277+AZ1277</f>
        <v>7</v>
      </c>
      <c r="BG1277" s="542"/>
      <c r="BH1277" s="545">
        <f>AV1277+BB1277</f>
        <v>4</v>
      </c>
      <c r="BI1277" s="546"/>
      <c r="BJ1277" s="527">
        <f>IF(BF1277=0,0,(BH1277/BF1277)*100)</f>
        <v>57.142857142857139</v>
      </c>
      <c r="BK1277" s="528"/>
      <c r="BL1277" s="549">
        <f>(AD1277*2)+(AJ1277*2)+(AP1277*3)+BB1277</f>
        <v>8</v>
      </c>
      <c r="BM1277" s="550"/>
      <c r="BN1277" s="551"/>
      <c r="BO1277" s="501" t="e">
        <f>(BL1277*BR$1271)+(N1277*BR$1272)+(X1277*BR$1273)+(R1277*BR$1274)+(V1277*BR$1275)+(Z1277*BR$1276)</f>
        <v>#REF!</v>
      </c>
      <c r="BP1277" s="501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06"/>
      <c r="C1278" s="503" t="str">
        <f>IF(ROSTER!D$14="","",ROSTER!D$14)</f>
        <v>Albiero</v>
      </c>
      <c r="D1278" s="504"/>
      <c r="E1278" s="510"/>
      <c r="F1278" s="512"/>
      <c r="G1278" s="514"/>
      <c r="H1278" s="517"/>
      <c r="I1278" s="518"/>
      <c r="J1278" s="521"/>
      <c r="K1278" s="522"/>
      <c r="L1278" s="525"/>
      <c r="M1278" s="526"/>
      <c r="N1278" s="539" t="s">
        <v>14</v>
      </c>
      <c r="O1278" s="540"/>
      <c r="P1278" s="521"/>
      <c r="Q1278" s="522"/>
      <c r="R1278" s="525"/>
      <c r="S1278" s="526"/>
      <c r="T1278" s="529"/>
      <c r="U1278" s="530"/>
      <c r="V1278" s="532"/>
      <c r="W1278" s="518"/>
      <c r="X1278" s="521"/>
      <c r="Y1278" s="518"/>
      <c r="Z1278" s="521"/>
      <c r="AA1278" s="518"/>
      <c r="AB1278" s="521"/>
      <c r="AC1278" s="522"/>
      <c r="AD1278" s="525"/>
      <c r="AE1278" s="526"/>
      <c r="AF1278" s="535"/>
      <c r="AG1278" s="536"/>
      <c r="AH1278" s="521"/>
      <c r="AI1278" s="522"/>
      <c r="AJ1278" s="525"/>
      <c r="AK1278" s="526"/>
      <c r="AL1278" s="529"/>
      <c r="AM1278" s="530"/>
      <c r="AN1278" s="521"/>
      <c r="AO1278" s="522"/>
      <c r="AP1278" s="525"/>
      <c r="AQ1278" s="526"/>
      <c r="AR1278" s="529"/>
      <c r="AS1278" s="530"/>
      <c r="AT1278" s="543"/>
      <c r="AU1278" s="544"/>
      <c r="AV1278" s="547"/>
      <c r="AW1278" s="548"/>
      <c r="AX1278" s="529"/>
      <c r="AY1278" s="530"/>
      <c r="AZ1278" s="521"/>
      <c r="BA1278" s="522"/>
      <c r="BB1278" s="525"/>
      <c r="BC1278" s="526"/>
      <c r="BD1278" s="529"/>
      <c r="BE1278" s="530"/>
      <c r="BF1278" s="543"/>
      <c r="BG1278" s="544"/>
      <c r="BH1278" s="547"/>
      <c r="BI1278" s="548"/>
      <c r="BJ1278" s="529"/>
      <c r="BK1278" s="530"/>
      <c r="BL1278" s="552"/>
      <c r="BM1278" s="553"/>
      <c r="BN1278" s="554"/>
      <c r="BO1278" s="502"/>
      <c r="BP1278" s="502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05" t="str">
        <f>IF(ROSTER!B16="","",ROSTER!B16)</f>
        <v>10</v>
      </c>
      <c r="C1279" s="507" t="str">
        <f>IF(ROSTER!C$16="","",ROSTER!C$16)</f>
        <v>Tegan</v>
      </c>
      <c r="D1279" s="508"/>
      <c r="E1279" s="509"/>
      <c r="F1279" s="511">
        <f>IF(E1279="y",1,IF(E1279="S",1,0))</f>
        <v>0</v>
      </c>
      <c r="G1279" s="513">
        <f>IF(E1279="S",1,0)</f>
        <v>0</v>
      </c>
      <c r="H1279" s="515"/>
      <c r="I1279" s="516"/>
      <c r="J1279" s="519">
        <v>5</v>
      </c>
      <c r="K1279" s="520"/>
      <c r="L1279" s="523"/>
      <c r="M1279" s="524"/>
      <c r="N1279" s="537">
        <f>L1279+J1279</f>
        <v>5</v>
      </c>
      <c r="O1279" s="538"/>
      <c r="P1279" s="519"/>
      <c r="Q1279" s="520"/>
      <c r="R1279" s="523"/>
      <c r="S1279" s="524"/>
      <c r="T1279" s="527">
        <f t="shared" ref="T1279" si="1143">R1279-P1279</f>
        <v>0</v>
      </c>
      <c r="U1279" s="528"/>
      <c r="V1279" s="531"/>
      <c r="W1279" s="516"/>
      <c r="X1279" s="519">
        <v>1</v>
      </c>
      <c r="Y1279" s="516"/>
      <c r="Z1279" s="519"/>
      <c r="AA1279" s="516"/>
      <c r="AB1279" s="519"/>
      <c r="AC1279" s="520"/>
      <c r="AD1279" s="523"/>
      <c r="AE1279" s="524"/>
      <c r="AF1279" s="533">
        <f>IF(AB1279=0,0,(AD1279/AB1279)*100)</f>
        <v>0</v>
      </c>
      <c r="AG1279" s="534"/>
      <c r="AH1279" s="519">
        <v>1</v>
      </c>
      <c r="AI1279" s="520"/>
      <c r="AJ1279" s="523">
        <v>1</v>
      </c>
      <c r="AK1279" s="524"/>
      <c r="AL1279" s="527">
        <f>IF(AH1279=0,0,(AJ1279/AH1279)*100)</f>
        <v>100</v>
      </c>
      <c r="AM1279" s="528"/>
      <c r="AN1279" s="519">
        <v>6</v>
      </c>
      <c r="AO1279" s="520"/>
      <c r="AP1279" s="523">
        <v>1</v>
      </c>
      <c r="AQ1279" s="524"/>
      <c r="AR1279" s="527">
        <f>IF(AN1279=0,0,(AP1279/AN1279)*100)</f>
        <v>16.666666666666664</v>
      </c>
      <c r="AS1279" s="528"/>
      <c r="AT1279" s="541">
        <f>AB1279+AH1279+AN1279</f>
        <v>7</v>
      </c>
      <c r="AU1279" s="542"/>
      <c r="AV1279" s="545">
        <f>AD1279+AJ1279+AP1279</f>
        <v>2</v>
      </c>
      <c r="AW1279" s="546"/>
      <c r="AX1279" s="527">
        <f>IF(AT1279=0,0,(AV1279/AT1279)*100)</f>
        <v>28.571428571428569</v>
      </c>
      <c r="AY1279" s="528"/>
      <c r="AZ1279" s="519"/>
      <c r="BA1279" s="520"/>
      <c r="BB1279" s="523"/>
      <c r="BC1279" s="524"/>
      <c r="BD1279" s="527">
        <f>IF(AZ1279=0,0,(BB1279/AZ1279)*100)</f>
        <v>0</v>
      </c>
      <c r="BE1279" s="528"/>
      <c r="BF1279" s="541">
        <f>AT1279+AZ1279</f>
        <v>7</v>
      </c>
      <c r="BG1279" s="542"/>
      <c r="BH1279" s="545">
        <f>AV1279+BB1279</f>
        <v>2</v>
      </c>
      <c r="BI1279" s="546"/>
      <c r="BJ1279" s="527">
        <f>IF(BF1279=0,0,(BH1279/BF1279)*100)</f>
        <v>28.571428571428569</v>
      </c>
      <c r="BK1279" s="528"/>
      <c r="BL1279" s="549">
        <f>(AD1279*2)+(AJ1279*2)+(AP1279*3)+BB1279</f>
        <v>5</v>
      </c>
      <c r="BM1279" s="550"/>
      <c r="BN1279" s="551"/>
      <c r="BO1279" s="501" t="e">
        <f>(BL1279*BR$1271)+(N1279*BR$1272)+(X1279*BR$1273)+(R1279*BR$1274)+(V1279*BR$1275)+(Z1279*BR$1276)</f>
        <v>#REF!</v>
      </c>
      <c r="BP1279" s="501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06"/>
      <c r="C1280" s="503" t="str">
        <f>IF(ROSTER!D$16="","",ROSTER!D$16)</f>
        <v>Graham</v>
      </c>
      <c r="D1280" s="504"/>
      <c r="E1280" s="510"/>
      <c r="F1280" s="512"/>
      <c r="G1280" s="514"/>
      <c r="H1280" s="517"/>
      <c r="I1280" s="518"/>
      <c r="J1280" s="521"/>
      <c r="K1280" s="522"/>
      <c r="L1280" s="525"/>
      <c r="M1280" s="526"/>
      <c r="N1280" s="539" t="s">
        <v>14</v>
      </c>
      <c r="O1280" s="540"/>
      <c r="P1280" s="521"/>
      <c r="Q1280" s="522"/>
      <c r="R1280" s="525"/>
      <c r="S1280" s="526"/>
      <c r="T1280" s="529"/>
      <c r="U1280" s="530"/>
      <c r="V1280" s="532"/>
      <c r="W1280" s="518"/>
      <c r="X1280" s="521"/>
      <c r="Y1280" s="518"/>
      <c r="Z1280" s="521"/>
      <c r="AA1280" s="518"/>
      <c r="AB1280" s="521"/>
      <c r="AC1280" s="522"/>
      <c r="AD1280" s="525"/>
      <c r="AE1280" s="526"/>
      <c r="AF1280" s="535"/>
      <c r="AG1280" s="536"/>
      <c r="AH1280" s="521"/>
      <c r="AI1280" s="522"/>
      <c r="AJ1280" s="525"/>
      <c r="AK1280" s="526"/>
      <c r="AL1280" s="529"/>
      <c r="AM1280" s="530"/>
      <c r="AN1280" s="521"/>
      <c r="AO1280" s="522"/>
      <c r="AP1280" s="525"/>
      <c r="AQ1280" s="526"/>
      <c r="AR1280" s="529"/>
      <c r="AS1280" s="530"/>
      <c r="AT1280" s="543"/>
      <c r="AU1280" s="544"/>
      <c r="AV1280" s="547"/>
      <c r="AW1280" s="548"/>
      <c r="AX1280" s="529"/>
      <c r="AY1280" s="530"/>
      <c r="AZ1280" s="521"/>
      <c r="BA1280" s="522"/>
      <c r="BB1280" s="525"/>
      <c r="BC1280" s="526"/>
      <c r="BD1280" s="529"/>
      <c r="BE1280" s="530"/>
      <c r="BF1280" s="543"/>
      <c r="BG1280" s="544"/>
      <c r="BH1280" s="547"/>
      <c r="BI1280" s="548"/>
      <c r="BJ1280" s="529"/>
      <c r="BK1280" s="530"/>
      <c r="BL1280" s="552"/>
      <c r="BM1280" s="553"/>
      <c r="BN1280" s="554"/>
      <c r="BO1280" s="502"/>
      <c r="BP1280" s="502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05" t="str">
        <f>IF(ROSTER!B18="","",ROSTER!B18)</f>
        <v>11</v>
      </c>
      <c r="C1281" s="507" t="str">
        <f>IF(ROSTER!C$18="","",ROSTER!C$18)</f>
        <v>Kaylee</v>
      </c>
      <c r="D1281" s="508"/>
      <c r="E1281" s="509"/>
      <c r="F1281" s="511">
        <f>IF(E1281="y",1,IF(E1281="S",1,0))</f>
        <v>0</v>
      </c>
      <c r="G1281" s="513">
        <f>IF(E1281="S",1,0)</f>
        <v>0</v>
      </c>
      <c r="H1281" s="515"/>
      <c r="I1281" s="516"/>
      <c r="J1281" s="519">
        <v>3</v>
      </c>
      <c r="K1281" s="520"/>
      <c r="L1281" s="523"/>
      <c r="M1281" s="524"/>
      <c r="N1281" s="537">
        <f>L1281+J1281</f>
        <v>3</v>
      </c>
      <c r="O1281" s="538"/>
      <c r="P1281" s="519"/>
      <c r="Q1281" s="520"/>
      <c r="R1281" s="523"/>
      <c r="S1281" s="524"/>
      <c r="T1281" s="527">
        <f t="shared" ref="T1281" si="1144">R1281-P1281</f>
        <v>0</v>
      </c>
      <c r="U1281" s="528"/>
      <c r="V1281" s="531"/>
      <c r="W1281" s="516"/>
      <c r="X1281" s="519">
        <v>1</v>
      </c>
      <c r="Y1281" s="516"/>
      <c r="Z1281" s="519"/>
      <c r="AA1281" s="516"/>
      <c r="AB1281" s="519"/>
      <c r="AC1281" s="520"/>
      <c r="AD1281" s="523"/>
      <c r="AE1281" s="524"/>
      <c r="AF1281" s="533">
        <f>IF(AB1281=0,0,(AD1281/AB1281)*100)</f>
        <v>0</v>
      </c>
      <c r="AG1281" s="534"/>
      <c r="AH1281" s="519">
        <v>1</v>
      </c>
      <c r="AI1281" s="520"/>
      <c r="AJ1281" s="523">
        <v>1</v>
      </c>
      <c r="AK1281" s="524"/>
      <c r="AL1281" s="527">
        <f>IF(AH1281=0,0,(AJ1281/AH1281)*100)</f>
        <v>100</v>
      </c>
      <c r="AM1281" s="528"/>
      <c r="AN1281" s="519">
        <v>3</v>
      </c>
      <c r="AO1281" s="520"/>
      <c r="AP1281" s="523">
        <v>1</v>
      </c>
      <c r="AQ1281" s="524"/>
      <c r="AR1281" s="527">
        <f>IF(AN1281=0,0,(AP1281/AN1281)*100)</f>
        <v>33.333333333333329</v>
      </c>
      <c r="AS1281" s="528"/>
      <c r="AT1281" s="541">
        <f>AB1281+AH1281+AN1281</f>
        <v>4</v>
      </c>
      <c r="AU1281" s="542"/>
      <c r="AV1281" s="545">
        <f>AD1281+AJ1281+AP1281</f>
        <v>2</v>
      </c>
      <c r="AW1281" s="546"/>
      <c r="AX1281" s="527">
        <f>IF(AT1281=0,0,(AV1281/AT1281)*100)</f>
        <v>50</v>
      </c>
      <c r="AY1281" s="528"/>
      <c r="AZ1281" s="519"/>
      <c r="BA1281" s="520"/>
      <c r="BB1281" s="523"/>
      <c r="BC1281" s="524"/>
      <c r="BD1281" s="527">
        <f>IF(AZ1281=0,0,(BB1281/AZ1281)*100)</f>
        <v>0</v>
      </c>
      <c r="BE1281" s="528"/>
      <c r="BF1281" s="541">
        <f>AT1281+AZ1281</f>
        <v>4</v>
      </c>
      <c r="BG1281" s="542"/>
      <c r="BH1281" s="545">
        <f>AV1281+BB1281</f>
        <v>2</v>
      </c>
      <c r="BI1281" s="546"/>
      <c r="BJ1281" s="527">
        <f>IF(BF1281=0,0,(BH1281/BF1281)*100)</f>
        <v>50</v>
      </c>
      <c r="BK1281" s="528"/>
      <c r="BL1281" s="549">
        <f>(AD1281*2)+(AJ1281*2)+(AP1281*3)+BB1281</f>
        <v>5</v>
      </c>
      <c r="BM1281" s="550"/>
      <c r="BN1281" s="551"/>
      <c r="BO1281" s="501" t="e">
        <f>(BL1281*BR$1271)+(N1281*BR$1272)+(X1281*BR$1273)+(R1281*BR$1274)+(V1281*BR$1275)+(Z1281*BR$1276)</f>
        <v>#REF!</v>
      </c>
      <c r="BP1281" s="501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06"/>
      <c r="C1282" s="503" t="str">
        <f>IF(ROSTER!D$18="","",ROSTER!D$18)</f>
        <v>Smiler</v>
      </c>
      <c r="D1282" s="504"/>
      <c r="E1282" s="510"/>
      <c r="F1282" s="512"/>
      <c r="G1282" s="514"/>
      <c r="H1282" s="517"/>
      <c r="I1282" s="518"/>
      <c r="J1282" s="521"/>
      <c r="K1282" s="522"/>
      <c r="L1282" s="525"/>
      <c r="M1282" s="526"/>
      <c r="N1282" s="539"/>
      <c r="O1282" s="540"/>
      <c r="P1282" s="521"/>
      <c r="Q1282" s="522"/>
      <c r="R1282" s="525"/>
      <c r="S1282" s="526"/>
      <c r="T1282" s="529"/>
      <c r="U1282" s="530"/>
      <c r="V1282" s="532"/>
      <c r="W1282" s="518"/>
      <c r="X1282" s="521"/>
      <c r="Y1282" s="518"/>
      <c r="Z1282" s="521"/>
      <c r="AA1282" s="518"/>
      <c r="AB1282" s="521"/>
      <c r="AC1282" s="522"/>
      <c r="AD1282" s="525"/>
      <c r="AE1282" s="526"/>
      <c r="AF1282" s="535"/>
      <c r="AG1282" s="536"/>
      <c r="AH1282" s="521"/>
      <c r="AI1282" s="522"/>
      <c r="AJ1282" s="525"/>
      <c r="AK1282" s="526"/>
      <c r="AL1282" s="529"/>
      <c r="AM1282" s="530"/>
      <c r="AN1282" s="521"/>
      <c r="AO1282" s="522"/>
      <c r="AP1282" s="525"/>
      <c r="AQ1282" s="526"/>
      <c r="AR1282" s="529"/>
      <c r="AS1282" s="530"/>
      <c r="AT1282" s="543"/>
      <c r="AU1282" s="544"/>
      <c r="AV1282" s="547"/>
      <c r="AW1282" s="548"/>
      <c r="AX1282" s="529"/>
      <c r="AY1282" s="530"/>
      <c r="AZ1282" s="521"/>
      <c r="BA1282" s="522"/>
      <c r="BB1282" s="525"/>
      <c r="BC1282" s="526"/>
      <c r="BD1282" s="529"/>
      <c r="BE1282" s="530"/>
      <c r="BF1282" s="543"/>
      <c r="BG1282" s="544"/>
      <c r="BH1282" s="547"/>
      <c r="BI1282" s="548"/>
      <c r="BJ1282" s="529"/>
      <c r="BK1282" s="530"/>
      <c r="BL1282" s="552"/>
      <c r="BM1282" s="553"/>
      <c r="BN1282" s="554"/>
      <c r="BO1282" s="502"/>
      <c r="BP1282" s="502"/>
      <c r="BQ1282" s="54"/>
      <c r="BR1282" s="54"/>
      <c r="BS1282" s="54"/>
    </row>
    <row r="1283" spans="1:71" ht="21.75" customHeight="1" x14ac:dyDescent="0.2">
      <c r="A1283" s="54"/>
      <c r="B1283" s="505" t="str">
        <f>IF(ROSTER!B20="","",ROSTER!B20)</f>
        <v>12</v>
      </c>
      <c r="C1283" s="507" t="str">
        <f>IF(ROSTER!C$20="","",ROSTER!C$20)</f>
        <v>Lauren</v>
      </c>
      <c r="D1283" s="508"/>
      <c r="E1283" s="509"/>
      <c r="F1283" s="511">
        <f>IF(E1283="y",1,IF(E1283="S",1,0))</f>
        <v>0</v>
      </c>
      <c r="G1283" s="513">
        <f>IF(E1283="S",1,0)</f>
        <v>0</v>
      </c>
      <c r="H1283" s="515"/>
      <c r="I1283" s="516"/>
      <c r="J1283" s="519">
        <v>5</v>
      </c>
      <c r="K1283" s="520"/>
      <c r="L1283" s="523">
        <v>4</v>
      </c>
      <c r="M1283" s="524"/>
      <c r="N1283" s="537">
        <f>L1283+J1283</f>
        <v>9</v>
      </c>
      <c r="O1283" s="538"/>
      <c r="P1283" s="519"/>
      <c r="Q1283" s="520"/>
      <c r="R1283" s="523">
        <v>1</v>
      </c>
      <c r="S1283" s="524"/>
      <c r="T1283" s="527">
        <f t="shared" ref="T1283" si="1145">R1283-P1283</f>
        <v>1</v>
      </c>
      <c r="U1283" s="528"/>
      <c r="V1283" s="531"/>
      <c r="W1283" s="516"/>
      <c r="X1283" s="519">
        <v>1</v>
      </c>
      <c r="Y1283" s="516"/>
      <c r="Z1283" s="519"/>
      <c r="AA1283" s="516"/>
      <c r="AB1283" s="519"/>
      <c r="AC1283" s="520"/>
      <c r="AD1283" s="523"/>
      <c r="AE1283" s="524"/>
      <c r="AF1283" s="533">
        <f>IF(AB1283=0,0,(AD1283/AB1283)*100)</f>
        <v>0</v>
      </c>
      <c r="AG1283" s="534"/>
      <c r="AH1283" s="519">
        <v>7</v>
      </c>
      <c r="AI1283" s="520"/>
      <c r="AJ1283" s="523">
        <v>4</v>
      </c>
      <c r="AK1283" s="524"/>
      <c r="AL1283" s="527">
        <f>IF(AH1283=0,0,(AJ1283/AH1283)*100)</f>
        <v>57.142857142857139</v>
      </c>
      <c r="AM1283" s="528"/>
      <c r="AN1283" s="519"/>
      <c r="AO1283" s="520"/>
      <c r="AP1283" s="523"/>
      <c r="AQ1283" s="524"/>
      <c r="AR1283" s="527">
        <f>IF(AN1283=0,0,(AP1283/AN1283)*100)</f>
        <v>0</v>
      </c>
      <c r="AS1283" s="528"/>
      <c r="AT1283" s="541">
        <f>AB1283+AH1283+AN1283</f>
        <v>7</v>
      </c>
      <c r="AU1283" s="542"/>
      <c r="AV1283" s="545">
        <f>AD1283+AJ1283+AP1283</f>
        <v>4</v>
      </c>
      <c r="AW1283" s="546"/>
      <c r="AX1283" s="527">
        <f>IF(AT1283=0,0,(AV1283/AT1283)*100)</f>
        <v>57.142857142857139</v>
      </c>
      <c r="AY1283" s="528"/>
      <c r="AZ1283" s="519"/>
      <c r="BA1283" s="520"/>
      <c r="BB1283" s="523"/>
      <c r="BC1283" s="524"/>
      <c r="BD1283" s="527">
        <f>IF(AZ1283=0,0,(BB1283/AZ1283)*100)</f>
        <v>0</v>
      </c>
      <c r="BE1283" s="528"/>
      <c r="BF1283" s="541">
        <f>AT1283+AZ1283</f>
        <v>7</v>
      </c>
      <c r="BG1283" s="542"/>
      <c r="BH1283" s="545">
        <f>AV1283+BB1283</f>
        <v>4</v>
      </c>
      <c r="BI1283" s="546"/>
      <c r="BJ1283" s="527">
        <f>IF(BF1283=0,0,(BH1283/BF1283)*100)</f>
        <v>57.142857142857139</v>
      </c>
      <c r="BK1283" s="528"/>
      <c r="BL1283" s="549">
        <f>(AD1283*2)+(AJ1283*2)+(AP1283*3)+BB1283</f>
        <v>8</v>
      </c>
      <c r="BM1283" s="550"/>
      <c r="BN1283" s="551"/>
      <c r="BO1283" s="501" t="e">
        <f>(BL1283*BR$1271)+(N1283*BR$1272)+(X1283*BR$1273)+(R1283*BR$1274)+(V1283*BR$1275)+(Z1283*BR$1276)</f>
        <v>#REF!</v>
      </c>
      <c r="BP1283" s="501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06"/>
      <c r="C1284" s="503" t="str">
        <f>IF(ROSTER!D$20="","",ROSTER!D$20)</f>
        <v>Gustin</v>
      </c>
      <c r="D1284" s="504"/>
      <c r="E1284" s="510"/>
      <c r="F1284" s="512"/>
      <c r="G1284" s="514"/>
      <c r="H1284" s="517"/>
      <c r="I1284" s="518"/>
      <c r="J1284" s="521"/>
      <c r="K1284" s="522"/>
      <c r="L1284" s="525"/>
      <c r="M1284" s="526"/>
      <c r="N1284" s="539" t="s">
        <v>14</v>
      </c>
      <c r="O1284" s="540"/>
      <c r="P1284" s="521"/>
      <c r="Q1284" s="522"/>
      <c r="R1284" s="525"/>
      <c r="S1284" s="526"/>
      <c r="T1284" s="529"/>
      <c r="U1284" s="530"/>
      <c r="V1284" s="532"/>
      <c r="W1284" s="518"/>
      <c r="X1284" s="521"/>
      <c r="Y1284" s="518"/>
      <c r="Z1284" s="521"/>
      <c r="AA1284" s="518"/>
      <c r="AB1284" s="521"/>
      <c r="AC1284" s="522"/>
      <c r="AD1284" s="525"/>
      <c r="AE1284" s="526"/>
      <c r="AF1284" s="535"/>
      <c r="AG1284" s="536"/>
      <c r="AH1284" s="521"/>
      <c r="AI1284" s="522"/>
      <c r="AJ1284" s="525"/>
      <c r="AK1284" s="526"/>
      <c r="AL1284" s="529"/>
      <c r="AM1284" s="530"/>
      <c r="AN1284" s="521"/>
      <c r="AO1284" s="522"/>
      <c r="AP1284" s="525"/>
      <c r="AQ1284" s="526"/>
      <c r="AR1284" s="529"/>
      <c r="AS1284" s="530"/>
      <c r="AT1284" s="543"/>
      <c r="AU1284" s="544"/>
      <c r="AV1284" s="547"/>
      <c r="AW1284" s="548"/>
      <c r="AX1284" s="529"/>
      <c r="AY1284" s="530"/>
      <c r="AZ1284" s="521"/>
      <c r="BA1284" s="522"/>
      <c r="BB1284" s="525"/>
      <c r="BC1284" s="526"/>
      <c r="BD1284" s="529"/>
      <c r="BE1284" s="530"/>
      <c r="BF1284" s="543"/>
      <c r="BG1284" s="544"/>
      <c r="BH1284" s="547"/>
      <c r="BI1284" s="548"/>
      <c r="BJ1284" s="529"/>
      <c r="BK1284" s="530"/>
      <c r="BL1284" s="552"/>
      <c r="BM1284" s="553"/>
      <c r="BN1284" s="554"/>
      <c r="BO1284" s="502"/>
      <c r="BP1284" s="502"/>
      <c r="BQ1284" s="54"/>
      <c r="BR1284" s="54"/>
      <c r="BS1284" s="54"/>
    </row>
    <row r="1285" spans="1:71" ht="21.75" customHeight="1" x14ac:dyDescent="0.2">
      <c r="A1285" s="54"/>
      <c r="B1285" s="505" t="str">
        <f>IF(ROSTER!B22="","",ROSTER!B22)</f>
        <v>13</v>
      </c>
      <c r="C1285" s="507" t="str">
        <f>IF(ROSTER!C$22="","",ROSTER!C$22)</f>
        <v>Paisley</v>
      </c>
      <c r="D1285" s="508"/>
      <c r="E1285" s="509"/>
      <c r="F1285" s="511">
        <f>IF(E1285="y",1,IF(E1285="S",1,0))</f>
        <v>0</v>
      </c>
      <c r="G1285" s="513">
        <f>IF(E1285="S",1,0)</f>
        <v>0</v>
      </c>
      <c r="H1285" s="515"/>
      <c r="I1285" s="516"/>
      <c r="J1285" s="519">
        <v>2</v>
      </c>
      <c r="K1285" s="520"/>
      <c r="L1285" s="523">
        <v>1</v>
      </c>
      <c r="M1285" s="524"/>
      <c r="N1285" s="537">
        <f>L1285+J1285</f>
        <v>3</v>
      </c>
      <c r="O1285" s="538"/>
      <c r="P1285" s="519"/>
      <c r="Q1285" s="520"/>
      <c r="R1285" s="523">
        <v>3</v>
      </c>
      <c r="S1285" s="524"/>
      <c r="T1285" s="527">
        <f t="shared" ref="T1285" si="1146">R1285-P1285</f>
        <v>3</v>
      </c>
      <c r="U1285" s="528"/>
      <c r="V1285" s="531"/>
      <c r="W1285" s="516"/>
      <c r="X1285" s="519">
        <v>5</v>
      </c>
      <c r="Y1285" s="516"/>
      <c r="Z1285" s="519"/>
      <c r="AA1285" s="516"/>
      <c r="AB1285" s="519"/>
      <c r="AC1285" s="520"/>
      <c r="AD1285" s="523"/>
      <c r="AE1285" s="524"/>
      <c r="AF1285" s="533">
        <f>IF(AB1285=0,0,(AD1285/AB1285)*100)</f>
        <v>0</v>
      </c>
      <c r="AG1285" s="534"/>
      <c r="AH1285" s="519">
        <v>12</v>
      </c>
      <c r="AI1285" s="520"/>
      <c r="AJ1285" s="523">
        <v>5</v>
      </c>
      <c r="AK1285" s="524"/>
      <c r="AL1285" s="527">
        <f>IF(AH1285=0,0,(AJ1285/AH1285)*100)</f>
        <v>41.666666666666671</v>
      </c>
      <c r="AM1285" s="528"/>
      <c r="AN1285" s="519">
        <v>2</v>
      </c>
      <c r="AO1285" s="520"/>
      <c r="AP1285" s="523">
        <v>1</v>
      </c>
      <c r="AQ1285" s="524"/>
      <c r="AR1285" s="527">
        <f>IF(AN1285=0,0,(AP1285/AN1285)*100)</f>
        <v>50</v>
      </c>
      <c r="AS1285" s="528"/>
      <c r="AT1285" s="541">
        <f>AB1285+AH1285+AN1285</f>
        <v>14</v>
      </c>
      <c r="AU1285" s="542"/>
      <c r="AV1285" s="545">
        <f>AD1285+AJ1285+AP1285</f>
        <v>6</v>
      </c>
      <c r="AW1285" s="546"/>
      <c r="AX1285" s="527">
        <f>IF(AT1285=0,0,(AV1285/AT1285)*100)</f>
        <v>42.857142857142854</v>
      </c>
      <c r="AY1285" s="528"/>
      <c r="AZ1285" s="519"/>
      <c r="BA1285" s="520"/>
      <c r="BB1285" s="523"/>
      <c r="BC1285" s="524"/>
      <c r="BD1285" s="527">
        <f>IF(AZ1285=0,0,(BB1285/AZ1285)*100)</f>
        <v>0</v>
      </c>
      <c r="BE1285" s="528"/>
      <c r="BF1285" s="541">
        <f>AT1285+AZ1285</f>
        <v>14</v>
      </c>
      <c r="BG1285" s="542"/>
      <c r="BH1285" s="545">
        <f>AV1285+BB1285</f>
        <v>6</v>
      </c>
      <c r="BI1285" s="546"/>
      <c r="BJ1285" s="527">
        <f>IF(BF1285=0,0,(BH1285/BF1285)*100)</f>
        <v>42.857142857142854</v>
      </c>
      <c r="BK1285" s="528"/>
      <c r="BL1285" s="549">
        <f>(AD1285*2)+(AJ1285*2)+(AP1285*3)+BB1285</f>
        <v>13</v>
      </c>
      <c r="BM1285" s="550"/>
      <c r="BN1285" s="551"/>
      <c r="BO1285" s="501" t="e">
        <f>(BL1285*BR$1271)+(N1285*BR$1272)+(X1285*BR$1273)+(R1285*BR$1274)+(V1285*BR$1275)+(Z1285*BR$1276)</f>
        <v>#REF!</v>
      </c>
      <c r="BP1285" s="501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06"/>
      <c r="C1286" s="503" t="str">
        <f>IF(ROSTER!D$22="","",ROSTER!D$22)</f>
        <v>Harding</v>
      </c>
      <c r="D1286" s="504"/>
      <c r="E1286" s="510"/>
      <c r="F1286" s="512"/>
      <c r="G1286" s="514"/>
      <c r="H1286" s="517"/>
      <c r="I1286" s="518"/>
      <c r="J1286" s="521"/>
      <c r="K1286" s="522"/>
      <c r="L1286" s="525"/>
      <c r="M1286" s="526"/>
      <c r="N1286" s="539" t="s">
        <v>14</v>
      </c>
      <c r="O1286" s="540"/>
      <c r="P1286" s="521"/>
      <c r="Q1286" s="522"/>
      <c r="R1286" s="525"/>
      <c r="S1286" s="526"/>
      <c r="T1286" s="529"/>
      <c r="U1286" s="530"/>
      <c r="V1286" s="532"/>
      <c r="W1286" s="518"/>
      <c r="X1286" s="521"/>
      <c r="Y1286" s="518"/>
      <c r="Z1286" s="521"/>
      <c r="AA1286" s="518"/>
      <c r="AB1286" s="521"/>
      <c r="AC1286" s="522"/>
      <c r="AD1286" s="525"/>
      <c r="AE1286" s="526"/>
      <c r="AF1286" s="535"/>
      <c r="AG1286" s="536"/>
      <c r="AH1286" s="521"/>
      <c r="AI1286" s="522"/>
      <c r="AJ1286" s="525"/>
      <c r="AK1286" s="526"/>
      <c r="AL1286" s="529"/>
      <c r="AM1286" s="530"/>
      <c r="AN1286" s="521"/>
      <c r="AO1286" s="522"/>
      <c r="AP1286" s="525"/>
      <c r="AQ1286" s="526"/>
      <c r="AR1286" s="529"/>
      <c r="AS1286" s="530"/>
      <c r="AT1286" s="543"/>
      <c r="AU1286" s="544"/>
      <c r="AV1286" s="547"/>
      <c r="AW1286" s="548"/>
      <c r="AX1286" s="529"/>
      <c r="AY1286" s="530"/>
      <c r="AZ1286" s="521"/>
      <c r="BA1286" s="522"/>
      <c r="BB1286" s="525"/>
      <c r="BC1286" s="526"/>
      <c r="BD1286" s="529"/>
      <c r="BE1286" s="530"/>
      <c r="BF1286" s="543"/>
      <c r="BG1286" s="544"/>
      <c r="BH1286" s="547"/>
      <c r="BI1286" s="548"/>
      <c r="BJ1286" s="529"/>
      <c r="BK1286" s="530"/>
      <c r="BL1286" s="552"/>
      <c r="BM1286" s="553"/>
      <c r="BN1286" s="554"/>
      <c r="BO1286" s="502"/>
      <c r="BP1286" s="502"/>
      <c r="BQ1286" s="54"/>
      <c r="BR1286" s="54"/>
      <c r="BS1286" s="54"/>
    </row>
    <row r="1287" spans="1:71" ht="21.75" customHeight="1" x14ac:dyDescent="0.2">
      <c r="A1287" s="54"/>
      <c r="B1287" s="505" t="str">
        <f>IF(ROSTER!B24="","",ROSTER!B24)</f>
        <v>22</v>
      </c>
      <c r="C1287" s="507" t="str">
        <f>IF(ROSTER!C$24="","",ROSTER!C$24)</f>
        <v>Sara</v>
      </c>
      <c r="D1287" s="508"/>
      <c r="E1287" s="509"/>
      <c r="F1287" s="511">
        <f>IF(E1287="y",1,IF(E1287="S",1,0))</f>
        <v>0</v>
      </c>
      <c r="G1287" s="513">
        <f>IF(E1287="S",1,0)</f>
        <v>0</v>
      </c>
      <c r="H1287" s="515"/>
      <c r="I1287" s="516"/>
      <c r="J1287" s="519"/>
      <c r="K1287" s="520"/>
      <c r="L1287" s="523">
        <v>2</v>
      </c>
      <c r="M1287" s="524"/>
      <c r="N1287" s="537">
        <f>L1287+J1287</f>
        <v>2</v>
      </c>
      <c r="O1287" s="538"/>
      <c r="P1287" s="519">
        <v>1</v>
      </c>
      <c r="Q1287" s="520"/>
      <c r="R1287" s="523"/>
      <c r="S1287" s="524"/>
      <c r="T1287" s="527">
        <f t="shared" ref="T1287" si="1147">R1287-P1287</f>
        <v>-1</v>
      </c>
      <c r="U1287" s="528"/>
      <c r="V1287" s="531">
        <v>1</v>
      </c>
      <c r="W1287" s="516"/>
      <c r="X1287" s="519"/>
      <c r="Y1287" s="516"/>
      <c r="Z1287" s="519"/>
      <c r="AA1287" s="516"/>
      <c r="AB1287" s="519"/>
      <c r="AC1287" s="520"/>
      <c r="AD1287" s="523"/>
      <c r="AE1287" s="524"/>
      <c r="AF1287" s="533">
        <f>IF(AB1287=0,0,(AD1287/AB1287)*100)</f>
        <v>0</v>
      </c>
      <c r="AG1287" s="534"/>
      <c r="AH1287" s="519">
        <v>4</v>
      </c>
      <c r="AI1287" s="520"/>
      <c r="AJ1287" s="523">
        <v>1</v>
      </c>
      <c r="AK1287" s="524"/>
      <c r="AL1287" s="527">
        <f>IF(AH1287=0,0,(AJ1287/AH1287)*100)</f>
        <v>25</v>
      </c>
      <c r="AM1287" s="528"/>
      <c r="AN1287" s="519"/>
      <c r="AO1287" s="520"/>
      <c r="AP1287" s="523"/>
      <c r="AQ1287" s="524"/>
      <c r="AR1287" s="527">
        <f>IF(AN1287=0,0,(AP1287/AN1287)*100)</f>
        <v>0</v>
      </c>
      <c r="AS1287" s="528"/>
      <c r="AT1287" s="541">
        <f>AB1287+AH1287+AN1287</f>
        <v>4</v>
      </c>
      <c r="AU1287" s="542"/>
      <c r="AV1287" s="545">
        <f>AD1287+AJ1287+AP1287</f>
        <v>1</v>
      </c>
      <c r="AW1287" s="546"/>
      <c r="AX1287" s="527">
        <f>IF(AT1287=0,0,(AV1287/AT1287)*100)</f>
        <v>25</v>
      </c>
      <c r="AY1287" s="528"/>
      <c r="AZ1287" s="519"/>
      <c r="BA1287" s="520"/>
      <c r="BB1287" s="523"/>
      <c r="BC1287" s="524"/>
      <c r="BD1287" s="527">
        <f>IF(AZ1287=0,0,(BB1287/AZ1287)*100)</f>
        <v>0</v>
      </c>
      <c r="BE1287" s="528"/>
      <c r="BF1287" s="541">
        <f>AT1287+AZ1287</f>
        <v>4</v>
      </c>
      <c r="BG1287" s="542"/>
      <c r="BH1287" s="545">
        <f>AV1287+BB1287</f>
        <v>1</v>
      </c>
      <c r="BI1287" s="546"/>
      <c r="BJ1287" s="527">
        <f>IF(BF1287=0,0,(BH1287/BF1287)*100)</f>
        <v>25</v>
      </c>
      <c r="BK1287" s="528"/>
      <c r="BL1287" s="549">
        <f>(AD1287*2)+(AJ1287*2)+(AP1287*3)+BB1287</f>
        <v>2</v>
      </c>
      <c r="BM1287" s="550"/>
      <c r="BN1287" s="551"/>
      <c r="BO1287" s="501" t="e">
        <f>(BL1287*BR$1271)+(N1287*BR$1272)+(X1287*BR$1273)+(R1287*BR$1274)+(V1287*BR$1275)+(Z1287*BR$1276)</f>
        <v>#REF!</v>
      </c>
      <c r="BP1287" s="501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06"/>
      <c r="C1288" s="503" t="str">
        <f>IF(ROSTER!D$24="","",ROSTER!D$24)</f>
        <v>Hamson</v>
      </c>
      <c r="D1288" s="504"/>
      <c r="E1288" s="510"/>
      <c r="F1288" s="512"/>
      <c r="G1288" s="514"/>
      <c r="H1288" s="517"/>
      <c r="I1288" s="518"/>
      <c r="J1288" s="521"/>
      <c r="K1288" s="522"/>
      <c r="L1288" s="525"/>
      <c r="M1288" s="526"/>
      <c r="N1288" s="539" t="s">
        <v>14</v>
      </c>
      <c r="O1288" s="540"/>
      <c r="P1288" s="521"/>
      <c r="Q1288" s="522"/>
      <c r="R1288" s="525"/>
      <c r="S1288" s="526"/>
      <c r="T1288" s="529"/>
      <c r="U1288" s="530"/>
      <c r="V1288" s="532"/>
      <c r="W1288" s="518"/>
      <c r="X1288" s="521"/>
      <c r="Y1288" s="518"/>
      <c r="Z1288" s="521"/>
      <c r="AA1288" s="518"/>
      <c r="AB1288" s="521"/>
      <c r="AC1288" s="522"/>
      <c r="AD1288" s="525"/>
      <c r="AE1288" s="526"/>
      <c r="AF1288" s="535"/>
      <c r="AG1288" s="536"/>
      <c r="AH1288" s="521"/>
      <c r="AI1288" s="522"/>
      <c r="AJ1288" s="525"/>
      <c r="AK1288" s="526"/>
      <c r="AL1288" s="529"/>
      <c r="AM1288" s="530"/>
      <c r="AN1288" s="521"/>
      <c r="AO1288" s="522"/>
      <c r="AP1288" s="525"/>
      <c r="AQ1288" s="526"/>
      <c r="AR1288" s="529"/>
      <c r="AS1288" s="530"/>
      <c r="AT1288" s="543"/>
      <c r="AU1288" s="544"/>
      <c r="AV1288" s="547"/>
      <c r="AW1288" s="548"/>
      <c r="AX1288" s="529"/>
      <c r="AY1288" s="530"/>
      <c r="AZ1288" s="521"/>
      <c r="BA1288" s="522"/>
      <c r="BB1288" s="525"/>
      <c r="BC1288" s="526"/>
      <c r="BD1288" s="529"/>
      <c r="BE1288" s="530"/>
      <c r="BF1288" s="543"/>
      <c r="BG1288" s="544"/>
      <c r="BH1288" s="547"/>
      <c r="BI1288" s="548"/>
      <c r="BJ1288" s="529"/>
      <c r="BK1288" s="530"/>
      <c r="BL1288" s="552"/>
      <c r="BM1288" s="553"/>
      <c r="BN1288" s="554"/>
      <c r="BO1288" s="502"/>
      <c r="BP1288" s="502"/>
      <c r="BQ1288" s="54"/>
      <c r="BR1288" s="54"/>
      <c r="BS1288" s="54"/>
    </row>
    <row r="1289" spans="1:71" ht="21.75" customHeight="1" x14ac:dyDescent="0.2">
      <c r="A1289" s="54"/>
      <c r="B1289" s="505" t="str">
        <f>IF(ROSTER!B26="","",ROSTER!B26)</f>
        <v>30</v>
      </c>
      <c r="C1289" s="507" t="str">
        <f>IF(ROSTER!C$26="","",ROSTER!C$26)</f>
        <v>Kate</v>
      </c>
      <c r="D1289" s="508"/>
      <c r="E1289" s="509"/>
      <c r="F1289" s="511">
        <f>IF(E1289="y",1,IF(E1289="S",1,0))</f>
        <v>0</v>
      </c>
      <c r="G1289" s="513">
        <f>IF(E1289="S",1,0)</f>
        <v>0</v>
      </c>
      <c r="H1289" s="515"/>
      <c r="I1289" s="516"/>
      <c r="J1289" s="519">
        <v>1</v>
      </c>
      <c r="K1289" s="520"/>
      <c r="L1289" s="523"/>
      <c r="M1289" s="524"/>
      <c r="N1289" s="537">
        <f>L1289+J1289</f>
        <v>1</v>
      </c>
      <c r="O1289" s="538"/>
      <c r="P1289" s="519">
        <v>2</v>
      </c>
      <c r="Q1289" s="520"/>
      <c r="R1289" s="523"/>
      <c r="S1289" s="524"/>
      <c r="T1289" s="527">
        <f t="shared" ref="T1289" si="1148">R1289-P1289</f>
        <v>-2</v>
      </c>
      <c r="U1289" s="528"/>
      <c r="V1289" s="531"/>
      <c r="W1289" s="516"/>
      <c r="X1289" s="519"/>
      <c r="Y1289" s="516"/>
      <c r="Z1289" s="519"/>
      <c r="AA1289" s="516"/>
      <c r="AB1289" s="519"/>
      <c r="AC1289" s="520"/>
      <c r="AD1289" s="523"/>
      <c r="AE1289" s="524"/>
      <c r="AF1289" s="533">
        <f>IF(AB1289=0,0,(AD1289/AB1289)*100)</f>
        <v>0</v>
      </c>
      <c r="AG1289" s="534"/>
      <c r="AH1289" s="519">
        <v>5</v>
      </c>
      <c r="AI1289" s="520"/>
      <c r="AJ1289" s="523">
        <v>4</v>
      </c>
      <c r="AK1289" s="524"/>
      <c r="AL1289" s="527">
        <f>IF(AH1289=0,0,(AJ1289/AH1289)*100)</f>
        <v>80</v>
      </c>
      <c r="AM1289" s="528"/>
      <c r="AN1289" s="519">
        <v>7</v>
      </c>
      <c r="AO1289" s="520"/>
      <c r="AP1289" s="523">
        <v>6</v>
      </c>
      <c r="AQ1289" s="524"/>
      <c r="AR1289" s="527">
        <f>IF(AN1289=0,0,(AP1289/AN1289)*100)</f>
        <v>85.714285714285708</v>
      </c>
      <c r="AS1289" s="528"/>
      <c r="AT1289" s="541">
        <f>AB1289+AH1289+AN1289</f>
        <v>12</v>
      </c>
      <c r="AU1289" s="542"/>
      <c r="AV1289" s="545">
        <f>AD1289+AJ1289+AP1289</f>
        <v>10</v>
      </c>
      <c r="AW1289" s="546"/>
      <c r="AX1289" s="527">
        <f>IF(AT1289=0,0,(AV1289/AT1289)*100)</f>
        <v>83.333333333333343</v>
      </c>
      <c r="AY1289" s="528"/>
      <c r="AZ1289" s="519"/>
      <c r="BA1289" s="520"/>
      <c r="BB1289" s="523"/>
      <c r="BC1289" s="524"/>
      <c r="BD1289" s="527">
        <f>IF(AZ1289=0,0,(BB1289/AZ1289)*100)</f>
        <v>0</v>
      </c>
      <c r="BE1289" s="528"/>
      <c r="BF1289" s="541">
        <f>AT1289+AZ1289</f>
        <v>12</v>
      </c>
      <c r="BG1289" s="542"/>
      <c r="BH1289" s="545">
        <f>AV1289+BB1289</f>
        <v>10</v>
      </c>
      <c r="BI1289" s="546"/>
      <c r="BJ1289" s="527">
        <f>IF(BF1289=0,0,(BH1289/BF1289)*100)</f>
        <v>83.333333333333343</v>
      </c>
      <c r="BK1289" s="528"/>
      <c r="BL1289" s="549">
        <f>(AD1289*2)+(AJ1289*2)+(AP1289*3)+BB1289</f>
        <v>26</v>
      </c>
      <c r="BM1289" s="550"/>
      <c r="BN1289" s="551"/>
      <c r="BO1289" s="501" t="e">
        <f>(BL1289*BR$1271)+(N1289*BR$1272)+(X1289*BR$1273)+(R1289*BR$1274)+(V1289*BR$1275)+(Z1289*BR$1276)</f>
        <v>#REF!</v>
      </c>
      <c r="BP1289" s="501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06"/>
      <c r="C1290" s="503" t="str">
        <f>IF(ROSTER!D$26="","",ROSTER!D$26)</f>
        <v>Vorwaller</v>
      </c>
      <c r="D1290" s="504"/>
      <c r="E1290" s="510"/>
      <c r="F1290" s="512"/>
      <c r="G1290" s="514"/>
      <c r="H1290" s="517"/>
      <c r="I1290" s="518"/>
      <c r="J1290" s="521"/>
      <c r="K1290" s="522"/>
      <c r="L1290" s="525"/>
      <c r="M1290" s="526"/>
      <c r="N1290" s="539" t="s">
        <v>14</v>
      </c>
      <c r="O1290" s="540"/>
      <c r="P1290" s="521"/>
      <c r="Q1290" s="522"/>
      <c r="R1290" s="525"/>
      <c r="S1290" s="526"/>
      <c r="T1290" s="529"/>
      <c r="U1290" s="530"/>
      <c r="V1290" s="532"/>
      <c r="W1290" s="518"/>
      <c r="X1290" s="521"/>
      <c r="Y1290" s="518"/>
      <c r="Z1290" s="521"/>
      <c r="AA1290" s="518"/>
      <c r="AB1290" s="521"/>
      <c r="AC1290" s="522"/>
      <c r="AD1290" s="525"/>
      <c r="AE1290" s="526"/>
      <c r="AF1290" s="535"/>
      <c r="AG1290" s="536"/>
      <c r="AH1290" s="521"/>
      <c r="AI1290" s="522"/>
      <c r="AJ1290" s="525"/>
      <c r="AK1290" s="526"/>
      <c r="AL1290" s="529"/>
      <c r="AM1290" s="530"/>
      <c r="AN1290" s="521"/>
      <c r="AO1290" s="522"/>
      <c r="AP1290" s="525"/>
      <c r="AQ1290" s="526"/>
      <c r="AR1290" s="529"/>
      <c r="AS1290" s="530"/>
      <c r="AT1290" s="543"/>
      <c r="AU1290" s="544"/>
      <c r="AV1290" s="547"/>
      <c r="AW1290" s="548"/>
      <c r="AX1290" s="529"/>
      <c r="AY1290" s="530"/>
      <c r="AZ1290" s="521"/>
      <c r="BA1290" s="522"/>
      <c r="BB1290" s="525"/>
      <c r="BC1290" s="526"/>
      <c r="BD1290" s="529"/>
      <c r="BE1290" s="530"/>
      <c r="BF1290" s="543"/>
      <c r="BG1290" s="544"/>
      <c r="BH1290" s="547"/>
      <c r="BI1290" s="548"/>
      <c r="BJ1290" s="529"/>
      <c r="BK1290" s="530"/>
      <c r="BL1290" s="552"/>
      <c r="BM1290" s="553"/>
      <c r="BN1290" s="554"/>
      <c r="BO1290" s="502"/>
      <c r="BP1290" s="502"/>
      <c r="BQ1290" s="54"/>
      <c r="BR1290" s="54"/>
      <c r="BS1290" s="54"/>
    </row>
    <row r="1291" spans="1:71" ht="21.75" customHeight="1" x14ac:dyDescent="0.2">
      <c r="A1291" s="54"/>
      <c r="B1291" s="505" t="str">
        <f>IF(ROSTER!B28="","",ROSTER!B28)</f>
        <v>32</v>
      </c>
      <c r="C1291" s="507" t="str">
        <f>IF(ROSTER!C$28="","",ROSTER!C$28)</f>
        <v>Signe</v>
      </c>
      <c r="D1291" s="508"/>
      <c r="E1291" s="509"/>
      <c r="F1291" s="511">
        <f>IF(E1291="y",1,IF(E1291="S",1,0))</f>
        <v>0</v>
      </c>
      <c r="G1291" s="513">
        <f>IF(E1291="S",1,0)</f>
        <v>0</v>
      </c>
      <c r="H1291" s="515"/>
      <c r="I1291" s="516"/>
      <c r="J1291" s="519"/>
      <c r="K1291" s="520"/>
      <c r="L1291" s="523"/>
      <c r="M1291" s="524"/>
      <c r="N1291" s="537">
        <f>L1291+J1291</f>
        <v>0</v>
      </c>
      <c r="O1291" s="538"/>
      <c r="P1291" s="519"/>
      <c r="Q1291" s="520"/>
      <c r="R1291" s="523">
        <v>1</v>
      </c>
      <c r="S1291" s="524"/>
      <c r="T1291" s="527">
        <f t="shared" ref="T1291" si="1149">R1291-P1291</f>
        <v>1</v>
      </c>
      <c r="U1291" s="528"/>
      <c r="V1291" s="531"/>
      <c r="W1291" s="516"/>
      <c r="X1291" s="519"/>
      <c r="Y1291" s="516"/>
      <c r="Z1291" s="519"/>
      <c r="AA1291" s="516"/>
      <c r="AB1291" s="519"/>
      <c r="AC1291" s="520"/>
      <c r="AD1291" s="523"/>
      <c r="AE1291" s="524"/>
      <c r="AF1291" s="533">
        <f>IF(AB1291=0,0,(AD1291/AB1291)*100)</f>
        <v>0</v>
      </c>
      <c r="AG1291" s="534"/>
      <c r="AH1291" s="519">
        <v>2</v>
      </c>
      <c r="AI1291" s="520"/>
      <c r="AJ1291" s="523">
        <v>1</v>
      </c>
      <c r="AK1291" s="524"/>
      <c r="AL1291" s="527">
        <f>IF(AH1291=0,0,(AJ1291/AH1291)*100)</f>
        <v>50</v>
      </c>
      <c r="AM1291" s="528"/>
      <c r="AN1291" s="519">
        <v>5</v>
      </c>
      <c r="AO1291" s="520"/>
      <c r="AP1291" s="523">
        <v>3</v>
      </c>
      <c r="AQ1291" s="524"/>
      <c r="AR1291" s="527">
        <f>IF(AN1291=0,0,(AP1291/AN1291)*100)</f>
        <v>60</v>
      </c>
      <c r="AS1291" s="528"/>
      <c r="AT1291" s="541">
        <f>AB1291+AH1291+AN1291</f>
        <v>7</v>
      </c>
      <c r="AU1291" s="542"/>
      <c r="AV1291" s="545">
        <f>AD1291+AJ1291+AP1291</f>
        <v>4</v>
      </c>
      <c r="AW1291" s="546"/>
      <c r="AX1291" s="527">
        <f>IF(AT1291=0,0,(AV1291/AT1291)*100)</f>
        <v>57.142857142857139</v>
      </c>
      <c r="AY1291" s="528"/>
      <c r="AZ1291" s="519"/>
      <c r="BA1291" s="520"/>
      <c r="BB1291" s="523"/>
      <c r="BC1291" s="524"/>
      <c r="BD1291" s="527">
        <f>IF(AZ1291=0,0,(BB1291/AZ1291)*100)</f>
        <v>0</v>
      </c>
      <c r="BE1291" s="528"/>
      <c r="BF1291" s="541">
        <f>AT1291+AZ1291</f>
        <v>7</v>
      </c>
      <c r="BG1291" s="542"/>
      <c r="BH1291" s="545">
        <f>AV1291+BB1291</f>
        <v>4</v>
      </c>
      <c r="BI1291" s="546"/>
      <c r="BJ1291" s="527">
        <f>IF(BF1291=0,0,(BH1291/BF1291)*100)</f>
        <v>57.142857142857139</v>
      </c>
      <c r="BK1291" s="528"/>
      <c r="BL1291" s="549">
        <f>(AD1291*2)+(AJ1291*2)+(AP1291*3)+BB1291</f>
        <v>11</v>
      </c>
      <c r="BM1291" s="550"/>
      <c r="BN1291" s="551"/>
      <c r="BO1291" s="501" t="e">
        <f>(BL1291*BR$1271)+(N1291*BR$1272)+(X1291*BR$1273)+(R1291*BR$1274)+(V1291*BR$1275)+(Z1291*BR$1276)</f>
        <v>#REF!</v>
      </c>
      <c r="BP1291" s="501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06"/>
      <c r="C1292" s="503" t="str">
        <f>IF(ROSTER!D$28="","",ROSTER!D$28)</f>
        <v>Glantz</v>
      </c>
      <c r="D1292" s="504"/>
      <c r="E1292" s="510"/>
      <c r="F1292" s="512"/>
      <c r="G1292" s="514"/>
      <c r="H1292" s="517"/>
      <c r="I1292" s="518"/>
      <c r="J1292" s="521"/>
      <c r="K1292" s="522"/>
      <c r="L1292" s="525"/>
      <c r="M1292" s="526"/>
      <c r="N1292" s="539" t="s">
        <v>14</v>
      </c>
      <c r="O1292" s="540"/>
      <c r="P1292" s="521"/>
      <c r="Q1292" s="522"/>
      <c r="R1292" s="525"/>
      <c r="S1292" s="526"/>
      <c r="T1292" s="529"/>
      <c r="U1292" s="530"/>
      <c r="V1292" s="532"/>
      <c r="W1292" s="518"/>
      <c r="X1292" s="521"/>
      <c r="Y1292" s="518"/>
      <c r="Z1292" s="521"/>
      <c r="AA1292" s="518"/>
      <c r="AB1292" s="521"/>
      <c r="AC1292" s="522"/>
      <c r="AD1292" s="525"/>
      <c r="AE1292" s="526"/>
      <c r="AF1292" s="535"/>
      <c r="AG1292" s="536"/>
      <c r="AH1292" s="521"/>
      <c r="AI1292" s="522"/>
      <c r="AJ1292" s="525"/>
      <c r="AK1292" s="526"/>
      <c r="AL1292" s="529"/>
      <c r="AM1292" s="530"/>
      <c r="AN1292" s="521"/>
      <c r="AO1292" s="522"/>
      <c r="AP1292" s="525"/>
      <c r="AQ1292" s="526"/>
      <c r="AR1292" s="529"/>
      <c r="AS1292" s="530"/>
      <c r="AT1292" s="543"/>
      <c r="AU1292" s="544"/>
      <c r="AV1292" s="547"/>
      <c r="AW1292" s="548"/>
      <c r="AX1292" s="529"/>
      <c r="AY1292" s="530"/>
      <c r="AZ1292" s="521"/>
      <c r="BA1292" s="522"/>
      <c r="BB1292" s="525"/>
      <c r="BC1292" s="526"/>
      <c r="BD1292" s="529"/>
      <c r="BE1292" s="530"/>
      <c r="BF1292" s="543"/>
      <c r="BG1292" s="544"/>
      <c r="BH1292" s="547"/>
      <c r="BI1292" s="548"/>
      <c r="BJ1292" s="529"/>
      <c r="BK1292" s="530"/>
      <c r="BL1292" s="552"/>
      <c r="BM1292" s="553"/>
      <c r="BN1292" s="554"/>
      <c r="BO1292" s="502"/>
      <c r="BP1292" s="502"/>
      <c r="BQ1292" s="54"/>
      <c r="BR1292" s="54"/>
      <c r="BS1292" s="54"/>
    </row>
    <row r="1293" spans="1:71" ht="21.75" customHeight="1" x14ac:dyDescent="0.2">
      <c r="A1293" s="54"/>
      <c r="B1293" s="505" t="str">
        <f>IF(ROSTER!B30="","",ROSTER!B30)</f>
        <v>34</v>
      </c>
      <c r="C1293" s="507" t="str">
        <f>IF(ROSTER!C$30="","",ROSTER!C$30)</f>
        <v/>
      </c>
      <c r="D1293" s="508"/>
      <c r="E1293" s="509"/>
      <c r="F1293" s="511">
        <f>IF(E1293="y",1,IF(E1293="S",1,0))</f>
        <v>0</v>
      </c>
      <c r="G1293" s="513">
        <f>IF(E1293="S",1,0)</f>
        <v>0</v>
      </c>
      <c r="H1293" s="515"/>
      <c r="I1293" s="516"/>
      <c r="J1293" s="519"/>
      <c r="K1293" s="520"/>
      <c r="L1293" s="523"/>
      <c r="M1293" s="524"/>
      <c r="N1293" s="537">
        <f>L1293+J1293</f>
        <v>0</v>
      </c>
      <c r="O1293" s="538"/>
      <c r="P1293" s="519"/>
      <c r="Q1293" s="520"/>
      <c r="R1293" s="523"/>
      <c r="S1293" s="524"/>
      <c r="T1293" s="527">
        <f t="shared" ref="T1293" si="1150">R1293-P1293</f>
        <v>0</v>
      </c>
      <c r="U1293" s="528"/>
      <c r="V1293" s="531"/>
      <c r="W1293" s="516"/>
      <c r="X1293" s="519"/>
      <c r="Y1293" s="516"/>
      <c r="Z1293" s="519"/>
      <c r="AA1293" s="516"/>
      <c r="AB1293" s="519"/>
      <c r="AC1293" s="520"/>
      <c r="AD1293" s="523"/>
      <c r="AE1293" s="524"/>
      <c r="AF1293" s="533">
        <f>IF(AB1293=0,0,(AD1293/AB1293)*100)</f>
        <v>0</v>
      </c>
      <c r="AG1293" s="534"/>
      <c r="AH1293" s="519"/>
      <c r="AI1293" s="520"/>
      <c r="AJ1293" s="523"/>
      <c r="AK1293" s="524"/>
      <c r="AL1293" s="527">
        <f>IF(AH1293=0,0,(AJ1293/AH1293)*100)</f>
        <v>0</v>
      </c>
      <c r="AM1293" s="528"/>
      <c r="AN1293" s="519"/>
      <c r="AO1293" s="520"/>
      <c r="AP1293" s="523"/>
      <c r="AQ1293" s="524"/>
      <c r="AR1293" s="527">
        <f>IF(AN1293=0,0,(AP1293/AN1293)*100)</f>
        <v>0</v>
      </c>
      <c r="AS1293" s="528"/>
      <c r="AT1293" s="541">
        <f>AB1293+AH1293+AN1293</f>
        <v>0</v>
      </c>
      <c r="AU1293" s="542"/>
      <c r="AV1293" s="545">
        <f>AD1293+AJ1293+AP1293</f>
        <v>0</v>
      </c>
      <c r="AW1293" s="546"/>
      <c r="AX1293" s="527">
        <f>IF(AT1293=0,0,(AV1293/AT1293)*100)</f>
        <v>0</v>
      </c>
      <c r="AY1293" s="528"/>
      <c r="AZ1293" s="519"/>
      <c r="BA1293" s="520"/>
      <c r="BB1293" s="523"/>
      <c r="BC1293" s="524"/>
      <c r="BD1293" s="527">
        <f>IF(AZ1293=0,0,(BB1293/AZ1293)*100)</f>
        <v>0</v>
      </c>
      <c r="BE1293" s="528"/>
      <c r="BF1293" s="541">
        <f>AT1293+AZ1293</f>
        <v>0</v>
      </c>
      <c r="BG1293" s="542"/>
      <c r="BH1293" s="545">
        <f>AV1293+BB1293</f>
        <v>0</v>
      </c>
      <c r="BI1293" s="546"/>
      <c r="BJ1293" s="527">
        <f>IF(BF1293=0,0,(BH1293/BF1293)*100)</f>
        <v>0</v>
      </c>
      <c r="BK1293" s="528"/>
      <c r="BL1293" s="549">
        <f>(AD1293*2)+(AJ1293*2)+(AP1293*3)+BB1293</f>
        <v>0</v>
      </c>
      <c r="BM1293" s="550"/>
      <c r="BN1293" s="551"/>
      <c r="BO1293" s="501" t="e">
        <f>(BL1293*BR$1271)+(N1293*BR$1272)+(X1293*BR$1273)+(R1293*BR$1274)+(V1293*BR$1275)+(Z1293*BR$1276)</f>
        <v>#REF!</v>
      </c>
      <c r="BP1293" s="501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06"/>
      <c r="C1294" s="503" t="str">
        <f>IF(ROSTER!D$30="","",ROSTER!D$30)</f>
        <v/>
      </c>
      <c r="D1294" s="504"/>
      <c r="E1294" s="510"/>
      <c r="F1294" s="512"/>
      <c r="G1294" s="514"/>
      <c r="H1294" s="517"/>
      <c r="I1294" s="518"/>
      <c r="J1294" s="521"/>
      <c r="K1294" s="522"/>
      <c r="L1294" s="525"/>
      <c r="M1294" s="526"/>
      <c r="N1294" s="539" t="s">
        <v>14</v>
      </c>
      <c r="O1294" s="540"/>
      <c r="P1294" s="521"/>
      <c r="Q1294" s="522"/>
      <c r="R1294" s="525"/>
      <c r="S1294" s="526"/>
      <c r="T1294" s="529"/>
      <c r="U1294" s="530"/>
      <c r="V1294" s="532"/>
      <c r="W1294" s="518"/>
      <c r="X1294" s="521"/>
      <c r="Y1294" s="518"/>
      <c r="Z1294" s="521"/>
      <c r="AA1294" s="518"/>
      <c r="AB1294" s="521"/>
      <c r="AC1294" s="522"/>
      <c r="AD1294" s="525"/>
      <c r="AE1294" s="526"/>
      <c r="AF1294" s="535"/>
      <c r="AG1294" s="536"/>
      <c r="AH1294" s="521"/>
      <c r="AI1294" s="522"/>
      <c r="AJ1294" s="525"/>
      <c r="AK1294" s="526"/>
      <c r="AL1294" s="529"/>
      <c r="AM1294" s="530"/>
      <c r="AN1294" s="521"/>
      <c r="AO1294" s="522"/>
      <c r="AP1294" s="525"/>
      <c r="AQ1294" s="526"/>
      <c r="AR1294" s="529"/>
      <c r="AS1294" s="530"/>
      <c r="AT1294" s="543"/>
      <c r="AU1294" s="544"/>
      <c r="AV1294" s="547"/>
      <c r="AW1294" s="548"/>
      <c r="AX1294" s="529"/>
      <c r="AY1294" s="530"/>
      <c r="AZ1294" s="521"/>
      <c r="BA1294" s="522"/>
      <c r="BB1294" s="525"/>
      <c r="BC1294" s="526"/>
      <c r="BD1294" s="529"/>
      <c r="BE1294" s="530"/>
      <c r="BF1294" s="543"/>
      <c r="BG1294" s="544"/>
      <c r="BH1294" s="547"/>
      <c r="BI1294" s="548"/>
      <c r="BJ1294" s="529"/>
      <c r="BK1294" s="530"/>
      <c r="BL1294" s="552"/>
      <c r="BM1294" s="553"/>
      <c r="BN1294" s="554"/>
      <c r="BO1294" s="502"/>
      <c r="BP1294" s="502"/>
      <c r="BQ1294" s="54"/>
      <c r="BR1294" s="54"/>
      <c r="BS1294" s="54"/>
    </row>
    <row r="1295" spans="1:71" ht="21.75" customHeight="1" x14ac:dyDescent="0.2">
      <c r="A1295" s="54"/>
      <c r="B1295" s="505" t="str">
        <f>IF(ROSTER!B32="","",ROSTER!B32)</f>
        <v>42</v>
      </c>
      <c r="C1295" s="507" t="str">
        <f>IF(ROSTER!C$32="","",ROSTER!C$32)</f>
        <v/>
      </c>
      <c r="D1295" s="508"/>
      <c r="E1295" s="509"/>
      <c r="F1295" s="511">
        <f>IF(E1295="y",1,IF(E1295="S",1,0))</f>
        <v>0</v>
      </c>
      <c r="G1295" s="513">
        <f>IF(E1295="S",1,0)</f>
        <v>0</v>
      </c>
      <c r="H1295" s="515"/>
      <c r="I1295" s="516"/>
      <c r="J1295" s="519"/>
      <c r="K1295" s="520"/>
      <c r="L1295" s="523"/>
      <c r="M1295" s="524"/>
      <c r="N1295" s="537">
        <f>L1295+J1295</f>
        <v>0</v>
      </c>
      <c r="O1295" s="538"/>
      <c r="P1295" s="519"/>
      <c r="Q1295" s="520"/>
      <c r="R1295" s="523"/>
      <c r="S1295" s="524"/>
      <c r="T1295" s="527">
        <f t="shared" ref="T1295" si="1151">R1295-P1295</f>
        <v>0</v>
      </c>
      <c r="U1295" s="528"/>
      <c r="V1295" s="531"/>
      <c r="W1295" s="516"/>
      <c r="X1295" s="519"/>
      <c r="Y1295" s="516"/>
      <c r="Z1295" s="519"/>
      <c r="AA1295" s="516"/>
      <c r="AB1295" s="519"/>
      <c r="AC1295" s="520"/>
      <c r="AD1295" s="523"/>
      <c r="AE1295" s="524"/>
      <c r="AF1295" s="533">
        <f>IF(AB1295=0,0,(AD1295/AB1295)*100)</f>
        <v>0</v>
      </c>
      <c r="AG1295" s="534"/>
      <c r="AH1295" s="519"/>
      <c r="AI1295" s="520"/>
      <c r="AJ1295" s="523"/>
      <c r="AK1295" s="524"/>
      <c r="AL1295" s="527">
        <f>IF(AH1295=0,0,(AJ1295/AH1295)*100)</f>
        <v>0</v>
      </c>
      <c r="AM1295" s="528"/>
      <c r="AN1295" s="519"/>
      <c r="AO1295" s="520"/>
      <c r="AP1295" s="523"/>
      <c r="AQ1295" s="524"/>
      <c r="AR1295" s="527">
        <f>IF(AN1295=0,0,(AP1295/AN1295)*100)</f>
        <v>0</v>
      </c>
      <c r="AS1295" s="528"/>
      <c r="AT1295" s="541">
        <f>AB1295+AH1295+AN1295</f>
        <v>0</v>
      </c>
      <c r="AU1295" s="542"/>
      <c r="AV1295" s="545">
        <f>AD1295+AJ1295+AP1295</f>
        <v>0</v>
      </c>
      <c r="AW1295" s="546"/>
      <c r="AX1295" s="527">
        <f>IF(AT1295=0,0,(AV1295/AT1295)*100)</f>
        <v>0</v>
      </c>
      <c r="AY1295" s="528"/>
      <c r="AZ1295" s="519"/>
      <c r="BA1295" s="520"/>
      <c r="BB1295" s="523"/>
      <c r="BC1295" s="524"/>
      <c r="BD1295" s="527">
        <f>IF(AZ1295=0,0,(BB1295/AZ1295)*100)</f>
        <v>0</v>
      </c>
      <c r="BE1295" s="528"/>
      <c r="BF1295" s="541">
        <f>AT1295+AZ1295</f>
        <v>0</v>
      </c>
      <c r="BG1295" s="542"/>
      <c r="BH1295" s="545">
        <f>AV1295+BB1295</f>
        <v>0</v>
      </c>
      <c r="BI1295" s="546"/>
      <c r="BJ1295" s="527">
        <f>IF(BF1295=0,0,(BH1295/BF1295)*100)</f>
        <v>0</v>
      </c>
      <c r="BK1295" s="528"/>
      <c r="BL1295" s="549">
        <f>(AD1295*2)+(AJ1295*2)+(AP1295*3)+BB1295</f>
        <v>0</v>
      </c>
      <c r="BM1295" s="550"/>
      <c r="BN1295" s="551"/>
      <c r="BO1295" s="501" t="e">
        <f>(BL1295*BR$1271)+(N1295*BR$1272)+(X1295*BR$1273)+(R1295*BR$1274)+(V1295*BR$1275)+(Z1295*BR$1276)</f>
        <v>#REF!</v>
      </c>
      <c r="BP1295" s="501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06"/>
      <c r="C1296" s="503" t="str">
        <f>IF(ROSTER!D$32="","",ROSTER!D$32)</f>
        <v/>
      </c>
      <c r="D1296" s="504"/>
      <c r="E1296" s="510"/>
      <c r="F1296" s="512"/>
      <c r="G1296" s="514"/>
      <c r="H1296" s="517"/>
      <c r="I1296" s="518"/>
      <c r="J1296" s="521"/>
      <c r="K1296" s="522"/>
      <c r="L1296" s="525"/>
      <c r="M1296" s="526"/>
      <c r="N1296" s="539" t="s">
        <v>14</v>
      </c>
      <c r="O1296" s="540"/>
      <c r="P1296" s="521"/>
      <c r="Q1296" s="522"/>
      <c r="R1296" s="525"/>
      <c r="S1296" s="526"/>
      <c r="T1296" s="529"/>
      <c r="U1296" s="530"/>
      <c r="V1296" s="532"/>
      <c r="W1296" s="518"/>
      <c r="X1296" s="521"/>
      <c r="Y1296" s="518"/>
      <c r="Z1296" s="521"/>
      <c r="AA1296" s="518"/>
      <c r="AB1296" s="521"/>
      <c r="AC1296" s="522"/>
      <c r="AD1296" s="525"/>
      <c r="AE1296" s="526"/>
      <c r="AF1296" s="535"/>
      <c r="AG1296" s="536"/>
      <c r="AH1296" s="521"/>
      <c r="AI1296" s="522"/>
      <c r="AJ1296" s="525"/>
      <c r="AK1296" s="526"/>
      <c r="AL1296" s="529"/>
      <c r="AM1296" s="530"/>
      <c r="AN1296" s="521"/>
      <c r="AO1296" s="522"/>
      <c r="AP1296" s="525"/>
      <c r="AQ1296" s="526"/>
      <c r="AR1296" s="529"/>
      <c r="AS1296" s="530"/>
      <c r="AT1296" s="543"/>
      <c r="AU1296" s="544"/>
      <c r="AV1296" s="547"/>
      <c r="AW1296" s="548"/>
      <c r="AX1296" s="529"/>
      <c r="AY1296" s="530"/>
      <c r="AZ1296" s="521"/>
      <c r="BA1296" s="522"/>
      <c r="BB1296" s="525"/>
      <c r="BC1296" s="526"/>
      <c r="BD1296" s="529"/>
      <c r="BE1296" s="530"/>
      <c r="BF1296" s="543"/>
      <c r="BG1296" s="544"/>
      <c r="BH1296" s="547"/>
      <c r="BI1296" s="548"/>
      <c r="BJ1296" s="529"/>
      <c r="BK1296" s="530"/>
      <c r="BL1296" s="552"/>
      <c r="BM1296" s="553"/>
      <c r="BN1296" s="554"/>
      <c r="BO1296" s="502"/>
      <c r="BP1296" s="502"/>
      <c r="BQ1296" s="54"/>
      <c r="BR1296" s="54"/>
      <c r="BS1296" s="54"/>
    </row>
    <row r="1297" spans="1:71" ht="21.75" customHeight="1" x14ac:dyDescent="0.2">
      <c r="A1297" s="54"/>
      <c r="B1297" s="505" t="str">
        <f>IF(ROSTER!B34="","",ROSTER!B34)</f>
        <v/>
      </c>
      <c r="C1297" s="507" t="str">
        <f>IF(ROSTER!C$34="","",ROSTER!C$34)</f>
        <v/>
      </c>
      <c r="D1297" s="508"/>
      <c r="E1297" s="509"/>
      <c r="F1297" s="511">
        <f>IF(E1297="y",1,IF(E1297="S",1,0))</f>
        <v>0</v>
      </c>
      <c r="G1297" s="513">
        <f>IF(E1297="S",1,0)</f>
        <v>0</v>
      </c>
      <c r="H1297" s="515"/>
      <c r="I1297" s="516"/>
      <c r="J1297" s="519"/>
      <c r="K1297" s="520"/>
      <c r="L1297" s="523"/>
      <c r="M1297" s="524"/>
      <c r="N1297" s="537">
        <f>L1297+J1297</f>
        <v>0</v>
      </c>
      <c r="O1297" s="538"/>
      <c r="P1297" s="519"/>
      <c r="Q1297" s="520"/>
      <c r="R1297" s="523"/>
      <c r="S1297" s="524"/>
      <c r="T1297" s="527">
        <f t="shared" ref="T1297" si="1152">R1297-P1297</f>
        <v>0</v>
      </c>
      <c r="U1297" s="528"/>
      <c r="V1297" s="531"/>
      <c r="W1297" s="516"/>
      <c r="X1297" s="519"/>
      <c r="Y1297" s="516"/>
      <c r="Z1297" s="519"/>
      <c r="AA1297" s="516"/>
      <c r="AB1297" s="519"/>
      <c r="AC1297" s="520"/>
      <c r="AD1297" s="523"/>
      <c r="AE1297" s="524"/>
      <c r="AF1297" s="533">
        <f>IF(AB1297=0,0,(AD1297/AB1297)*100)</f>
        <v>0</v>
      </c>
      <c r="AG1297" s="534"/>
      <c r="AH1297" s="519"/>
      <c r="AI1297" s="520"/>
      <c r="AJ1297" s="523"/>
      <c r="AK1297" s="524"/>
      <c r="AL1297" s="527">
        <f>IF(AH1297=0,0,(AJ1297/AH1297)*100)</f>
        <v>0</v>
      </c>
      <c r="AM1297" s="528"/>
      <c r="AN1297" s="519"/>
      <c r="AO1297" s="520"/>
      <c r="AP1297" s="523"/>
      <c r="AQ1297" s="524"/>
      <c r="AR1297" s="527">
        <f>IF(AN1297=0,0,(AP1297/AN1297)*100)</f>
        <v>0</v>
      </c>
      <c r="AS1297" s="528"/>
      <c r="AT1297" s="541">
        <f>AB1297+AH1297+AN1297</f>
        <v>0</v>
      </c>
      <c r="AU1297" s="542"/>
      <c r="AV1297" s="545">
        <f>AD1297+AJ1297+AP1297</f>
        <v>0</v>
      </c>
      <c r="AW1297" s="546"/>
      <c r="AX1297" s="527">
        <f>IF(AT1297=0,0,(AV1297/AT1297)*100)</f>
        <v>0</v>
      </c>
      <c r="AY1297" s="528"/>
      <c r="AZ1297" s="519"/>
      <c r="BA1297" s="520"/>
      <c r="BB1297" s="523"/>
      <c r="BC1297" s="524"/>
      <c r="BD1297" s="527">
        <f>IF(AZ1297=0,0,(BB1297/AZ1297)*100)</f>
        <v>0</v>
      </c>
      <c r="BE1297" s="528"/>
      <c r="BF1297" s="541">
        <f>AT1297+AZ1297</f>
        <v>0</v>
      </c>
      <c r="BG1297" s="542"/>
      <c r="BH1297" s="545">
        <f>AV1297+BB1297</f>
        <v>0</v>
      </c>
      <c r="BI1297" s="546"/>
      <c r="BJ1297" s="527">
        <f>IF(BF1297=0,0,(BH1297/BF1297)*100)</f>
        <v>0</v>
      </c>
      <c r="BK1297" s="528"/>
      <c r="BL1297" s="549">
        <f>(AD1297*2)+(AJ1297*2)+(AP1297*3)+BB1297</f>
        <v>0</v>
      </c>
      <c r="BM1297" s="550"/>
      <c r="BN1297" s="551"/>
      <c r="BO1297" s="501" t="e">
        <f>(BL1297*BR$1271)+(N1297*BR$1272)+(X1297*BR$1273)+(R1297*BR$1274)+(V1297*BR$1275)+(Z1297*BR$1276)</f>
        <v>#REF!</v>
      </c>
      <c r="BP1297" s="501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06"/>
      <c r="C1298" s="503" t="str">
        <f>IF(ROSTER!D$34="","",ROSTER!D$34)</f>
        <v/>
      </c>
      <c r="D1298" s="504"/>
      <c r="E1298" s="510"/>
      <c r="F1298" s="512"/>
      <c r="G1298" s="514"/>
      <c r="H1298" s="517"/>
      <c r="I1298" s="518"/>
      <c r="J1298" s="521"/>
      <c r="K1298" s="522"/>
      <c r="L1298" s="525"/>
      <c r="M1298" s="526"/>
      <c r="N1298" s="539" t="s">
        <v>14</v>
      </c>
      <c r="O1298" s="540"/>
      <c r="P1298" s="521"/>
      <c r="Q1298" s="522"/>
      <c r="R1298" s="525"/>
      <c r="S1298" s="526"/>
      <c r="T1298" s="529"/>
      <c r="U1298" s="530"/>
      <c r="V1298" s="532"/>
      <c r="W1298" s="518"/>
      <c r="X1298" s="521"/>
      <c r="Y1298" s="518"/>
      <c r="Z1298" s="521"/>
      <c r="AA1298" s="518"/>
      <c r="AB1298" s="521"/>
      <c r="AC1298" s="522"/>
      <c r="AD1298" s="525"/>
      <c r="AE1298" s="526"/>
      <c r="AF1298" s="535"/>
      <c r="AG1298" s="536"/>
      <c r="AH1298" s="521"/>
      <c r="AI1298" s="522"/>
      <c r="AJ1298" s="525"/>
      <c r="AK1298" s="526"/>
      <c r="AL1298" s="529"/>
      <c r="AM1298" s="530"/>
      <c r="AN1298" s="521"/>
      <c r="AO1298" s="522"/>
      <c r="AP1298" s="525"/>
      <c r="AQ1298" s="526"/>
      <c r="AR1298" s="529"/>
      <c r="AS1298" s="530"/>
      <c r="AT1298" s="543"/>
      <c r="AU1298" s="544"/>
      <c r="AV1298" s="547"/>
      <c r="AW1298" s="548"/>
      <c r="AX1298" s="529"/>
      <c r="AY1298" s="530"/>
      <c r="AZ1298" s="521"/>
      <c r="BA1298" s="522"/>
      <c r="BB1298" s="525"/>
      <c r="BC1298" s="526"/>
      <c r="BD1298" s="529"/>
      <c r="BE1298" s="530"/>
      <c r="BF1298" s="543"/>
      <c r="BG1298" s="544"/>
      <c r="BH1298" s="547"/>
      <c r="BI1298" s="548"/>
      <c r="BJ1298" s="529"/>
      <c r="BK1298" s="530"/>
      <c r="BL1298" s="552"/>
      <c r="BM1298" s="553"/>
      <c r="BN1298" s="554"/>
      <c r="BO1298" s="502"/>
      <c r="BP1298" s="502"/>
      <c r="BQ1298" s="54"/>
      <c r="BR1298" s="54"/>
      <c r="BS1298" s="54"/>
    </row>
    <row r="1299" spans="1:71" ht="21.75" customHeight="1" x14ac:dyDescent="0.2">
      <c r="A1299" s="54"/>
      <c r="B1299" s="505" t="str">
        <f>IF(ROSTER!B36="","",ROSTER!B36)</f>
        <v/>
      </c>
      <c r="C1299" s="507" t="str">
        <f>IF(ROSTER!C$36="","",ROSTER!C$36)</f>
        <v>Heather</v>
      </c>
      <c r="D1299" s="508"/>
      <c r="E1299" s="509"/>
      <c r="F1299" s="511">
        <f>IF(E1299="y",1,IF(E1299="S",1,0))</f>
        <v>0</v>
      </c>
      <c r="G1299" s="513">
        <f>IF(E1299="S",1,0)</f>
        <v>0</v>
      </c>
      <c r="H1299" s="515"/>
      <c r="I1299" s="516"/>
      <c r="J1299" s="519">
        <v>2</v>
      </c>
      <c r="K1299" s="520"/>
      <c r="L1299" s="523">
        <v>3</v>
      </c>
      <c r="M1299" s="524"/>
      <c r="N1299" s="537">
        <f>L1299+J1299</f>
        <v>5</v>
      </c>
      <c r="O1299" s="538"/>
      <c r="P1299" s="519">
        <v>1</v>
      </c>
      <c r="Q1299" s="520"/>
      <c r="R1299" s="523">
        <v>1</v>
      </c>
      <c r="S1299" s="524"/>
      <c r="T1299" s="527">
        <f t="shared" ref="T1299" si="1153">R1299-P1299</f>
        <v>0</v>
      </c>
      <c r="U1299" s="528"/>
      <c r="V1299" s="531"/>
      <c r="W1299" s="516"/>
      <c r="X1299" s="519"/>
      <c r="Y1299" s="516"/>
      <c r="Z1299" s="519"/>
      <c r="AA1299" s="516"/>
      <c r="AB1299" s="519"/>
      <c r="AC1299" s="520"/>
      <c r="AD1299" s="523"/>
      <c r="AE1299" s="524"/>
      <c r="AF1299" s="533">
        <f>IF(AB1299=0,0,(AD1299/AB1299)*100)</f>
        <v>0</v>
      </c>
      <c r="AG1299" s="534"/>
      <c r="AH1299" s="519">
        <v>4</v>
      </c>
      <c r="AI1299" s="520"/>
      <c r="AJ1299" s="523">
        <v>2</v>
      </c>
      <c r="AK1299" s="524"/>
      <c r="AL1299" s="527">
        <f>IF(AH1299=0,0,(AJ1299/AH1299)*100)</f>
        <v>50</v>
      </c>
      <c r="AM1299" s="528"/>
      <c r="AN1299" s="519"/>
      <c r="AO1299" s="520"/>
      <c r="AP1299" s="523"/>
      <c r="AQ1299" s="524"/>
      <c r="AR1299" s="527">
        <f>IF(AN1299=0,0,(AP1299/AN1299)*100)</f>
        <v>0</v>
      </c>
      <c r="AS1299" s="528"/>
      <c r="AT1299" s="541">
        <f>AB1299+AH1299+AN1299</f>
        <v>4</v>
      </c>
      <c r="AU1299" s="542"/>
      <c r="AV1299" s="545">
        <f>AD1299+AJ1299+AP1299</f>
        <v>2</v>
      </c>
      <c r="AW1299" s="546"/>
      <c r="AX1299" s="527">
        <f>IF(AT1299=0,0,(AV1299/AT1299)*100)</f>
        <v>50</v>
      </c>
      <c r="AY1299" s="528"/>
      <c r="AZ1299" s="519"/>
      <c r="BA1299" s="520"/>
      <c r="BB1299" s="523"/>
      <c r="BC1299" s="524"/>
      <c r="BD1299" s="527">
        <f>IF(AZ1299=0,0,(BB1299/AZ1299)*100)</f>
        <v>0</v>
      </c>
      <c r="BE1299" s="528"/>
      <c r="BF1299" s="541">
        <f>AT1299+AZ1299</f>
        <v>4</v>
      </c>
      <c r="BG1299" s="542"/>
      <c r="BH1299" s="545">
        <f>AV1299+BB1299</f>
        <v>2</v>
      </c>
      <c r="BI1299" s="546"/>
      <c r="BJ1299" s="527">
        <f>IF(BF1299=0,0,(BH1299/BF1299)*100)</f>
        <v>50</v>
      </c>
      <c r="BK1299" s="528"/>
      <c r="BL1299" s="549">
        <f>(AD1299*2)+(AJ1299*2)+(AP1299*3)+BB1299</f>
        <v>4</v>
      </c>
      <c r="BM1299" s="550"/>
      <c r="BN1299" s="551"/>
      <c r="BO1299" s="501" t="e">
        <f>(BL1299*BR$1271)+(N1299*BR$1272)+(X1299*BR$1273)+(R1299*BR$1274)+(V1299*BR$1275)+(Z1299*BR$1276)</f>
        <v>#REF!</v>
      </c>
      <c r="BP1299" s="501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06"/>
      <c r="C1300" s="503" t="str">
        <f>IF(ROSTER!D$36="","",ROSTER!D$36)</f>
        <v>Hamson</v>
      </c>
      <c r="D1300" s="504"/>
      <c r="E1300" s="510"/>
      <c r="F1300" s="512"/>
      <c r="G1300" s="514"/>
      <c r="H1300" s="517"/>
      <c r="I1300" s="518"/>
      <c r="J1300" s="521"/>
      <c r="K1300" s="522"/>
      <c r="L1300" s="525"/>
      <c r="M1300" s="526"/>
      <c r="N1300" s="539" t="s">
        <v>14</v>
      </c>
      <c r="O1300" s="540"/>
      <c r="P1300" s="521"/>
      <c r="Q1300" s="522"/>
      <c r="R1300" s="525"/>
      <c r="S1300" s="526"/>
      <c r="T1300" s="529"/>
      <c r="U1300" s="530"/>
      <c r="V1300" s="532"/>
      <c r="W1300" s="518"/>
      <c r="X1300" s="521"/>
      <c r="Y1300" s="518"/>
      <c r="Z1300" s="521"/>
      <c r="AA1300" s="518"/>
      <c r="AB1300" s="521"/>
      <c r="AC1300" s="522"/>
      <c r="AD1300" s="525"/>
      <c r="AE1300" s="526"/>
      <c r="AF1300" s="535"/>
      <c r="AG1300" s="536"/>
      <c r="AH1300" s="521"/>
      <c r="AI1300" s="522"/>
      <c r="AJ1300" s="525"/>
      <c r="AK1300" s="526"/>
      <c r="AL1300" s="529"/>
      <c r="AM1300" s="530"/>
      <c r="AN1300" s="521"/>
      <c r="AO1300" s="522"/>
      <c r="AP1300" s="525"/>
      <c r="AQ1300" s="526"/>
      <c r="AR1300" s="529"/>
      <c r="AS1300" s="530"/>
      <c r="AT1300" s="543"/>
      <c r="AU1300" s="544"/>
      <c r="AV1300" s="547"/>
      <c r="AW1300" s="548"/>
      <c r="AX1300" s="529"/>
      <c r="AY1300" s="530"/>
      <c r="AZ1300" s="521"/>
      <c r="BA1300" s="522"/>
      <c r="BB1300" s="525"/>
      <c r="BC1300" s="526"/>
      <c r="BD1300" s="529"/>
      <c r="BE1300" s="530"/>
      <c r="BF1300" s="543"/>
      <c r="BG1300" s="544"/>
      <c r="BH1300" s="547"/>
      <c r="BI1300" s="548"/>
      <c r="BJ1300" s="529"/>
      <c r="BK1300" s="530"/>
      <c r="BL1300" s="552"/>
      <c r="BM1300" s="553"/>
      <c r="BN1300" s="554"/>
      <c r="BO1300" s="502"/>
      <c r="BP1300" s="502"/>
      <c r="BQ1300" s="54"/>
      <c r="BR1300" s="54"/>
      <c r="BS1300" s="54"/>
    </row>
    <row r="1301" spans="1:71" ht="21.75" customHeight="1" x14ac:dyDescent="0.2">
      <c r="A1301" s="54"/>
      <c r="B1301" s="505" t="str">
        <f>IF(ROSTER!B38="","",ROSTER!B38)</f>
        <v/>
      </c>
      <c r="C1301" s="507" t="str">
        <f>IF(ROSTER!C$38="","",ROSTER!C$38)</f>
        <v>Emma</v>
      </c>
      <c r="D1301" s="508"/>
      <c r="E1301" s="509"/>
      <c r="F1301" s="511">
        <f>IF(E1301="y",1,IF(E1301="S",1,0))</f>
        <v>0</v>
      </c>
      <c r="G1301" s="513">
        <f>IF(E1301="S",1,0)</f>
        <v>0</v>
      </c>
      <c r="H1301" s="515"/>
      <c r="I1301" s="516"/>
      <c r="J1301" s="519">
        <v>1</v>
      </c>
      <c r="K1301" s="520"/>
      <c r="L1301" s="523">
        <v>1</v>
      </c>
      <c r="M1301" s="524"/>
      <c r="N1301" s="537">
        <f>L1301+J1301</f>
        <v>2</v>
      </c>
      <c r="O1301" s="538"/>
      <c r="P1301" s="519">
        <v>2</v>
      </c>
      <c r="Q1301" s="520"/>
      <c r="R1301" s="523"/>
      <c r="S1301" s="524"/>
      <c r="T1301" s="527">
        <f t="shared" ref="T1301" si="1154">R1301-P1301</f>
        <v>-2</v>
      </c>
      <c r="U1301" s="528"/>
      <c r="V1301" s="531">
        <v>1</v>
      </c>
      <c r="W1301" s="516"/>
      <c r="X1301" s="519"/>
      <c r="Y1301" s="516"/>
      <c r="Z1301" s="519"/>
      <c r="AA1301" s="516"/>
      <c r="AB1301" s="519"/>
      <c r="AC1301" s="520"/>
      <c r="AD1301" s="523"/>
      <c r="AE1301" s="524"/>
      <c r="AF1301" s="533">
        <f>IF(AB1301=0,0,(AD1301/AB1301)*100)</f>
        <v>0</v>
      </c>
      <c r="AG1301" s="534"/>
      <c r="AH1301" s="519">
        <v>4</v>
      </c>
      <c r="AI1301" s="520"/>
      <c r="AJ1301" s="523">
        <v>2</v>
      </c>
      <c r="AK1301" s="524"/>
      <c r="AL1301" s="527">
        <f>IF(AH1301=0,0,(AJ1301/AH1301)*100)</f>
        <v>50</v>
      </c>
      <c r="AM1301" s="528"/>
      <c r="AN1301" s="519">
        <v>2</v>
      </c>
      <c r="AO1301" s="520"/>
      <c r="AP1301" s="523">
        <v>0</v>
      </c>
      <c r="AQ1301" s="524"/>
      <c r="AR1301" s="527">
        <f>IF(AN1301=0,0,(AP1301/AN1301)*100)</f>
        <v>0</v>
      </c>
      <c r="AS1301" s="528"/>
      <c r="AT1301" s="541">
        <f>AB1301+AH1301+AN1301</f>
        <v>6</v>
      </c>
      <c r="AU1301" s="542"/>
      <c r="AV1301" s="545">
        <f>AD1301+AJ1301+AP1301</f>
        <v>2</v>
      </c>
      <c r="AW1301" s="546"/>
      <c r="AX1301" s="527">
        <f>IF(AT1301=0,0,(AV1301/AT1301)*100)</f>
        <v>33.333333333333329</v>
      </c>
      <c r="AY1301" s="528"/>
      <c r="AZ1301" s="519"/>
      <c r="BA1301" s="520"/>
      <c r="BB1301" s="523"/>
      <c r="BC1301" s="524"/>
      <c r="BD1301" s="527">
        <f>IF(AZ1301=0,0,(BB1301/AZ1301)*100)</f>
        <v>0</v>
      </c>
      <c r="BE1301" s="528"/>
      <c r="BF1301" s="541">
        <f>AT1301+AZ1301</f>
        <v>6</v>
      </c>
      <c r="BG1301" s="542"/>
      <c r="BH1301" s="545">
        <f>AV1301+BB1301</f>
        <v>2</v>
      </c>
      <c r="BI1301" s="546"/>
      <c r="BJ1301" s="527">
        <f>IF(BF1301=0,0,(BH1301/BF1301)*100)</f>
        <v>33.333333333333329</v>
      </c>
      <c r="BK1301" s="528"/>
      <c r="BL1301" s="549">
        <f>(AD1301*2)+(AJ1301*2)+(AP1301*3)+BB1301</f>
        <v>4</v>
      </c>
      <c r="BM1301" s="550"/>
      <c r="BN1301" s="551"/>
      <c r="BO1301" s="501" t="e">
        <f>(BL1301*BR$1271)+(N1301*BR$1272)+(X1301*BR$1273)+(R1301*BR$1274)+(V1301*BR$1275)+(Z1301*BR$1276)</f>
        <v>#REF!</v>
      </c>
      <c r="BP1301" s="501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06"/>
      <c r="C1302" s="503" t="str">
        <f>IF(ROSTER!D$38="","",ROSTER!D$38)</f>
        <v>Calvert</v>
      </c>
      <c r="D1302" s="504"/>
      <c r="E1302" s="510"/>
      <c r="F1302" s="512"/>
      <c r="G1302" s="514"/>
      <c r="H1302" s="517"/>
      <c r="I1302" s="518"/>
      <c r="J1302" s="521"/>
      <c r="K1302" s="522"/>
      <c r="L1302" s="525"/>
      <c r="M1302" s="526"/>
      <c r="N1302" s="539" t="s">
        <v>14</v>
      </c>
      <c r="O1302" s="540"/>
      <c r="P1302" s="521"/>
      <c r="Q1302" s="522"/>
      <c r="R1302" s="525"/>
      <c r="S1302" s="526"/>
      <c r="T1302" s="529"/>
      <c r="U1302" s="530"/>
      <c r="V1302" s="532"/>
      <c r="W1302" s="518"/>
      <c r="X1302" s="521"/>
      <c r="Y1302" s="518"/>
      <c r="Z1302" s="521"/>
      <c r="AA1302" s="518"/>
      <c r="AB1302" s="521"/>
      <c r="AC1302" s="522"/>
      <c r="AD1302" s="525"/>
      <c r="AE1302" s="526"/>
      <c r="AF1302" s="535"/>
      <c r="AG1302" s="536"/>
      <c r="AH1302" s="521"/>
      <c r="AI1302" s="522"/>
      <c r="AJ1302" s="525"/>
      <c r="AK1302" s="526"/>
      <c r="AL1302" s="529"/>
      <c r="AM1302" s="530"/>
      <c r="AN1302" s="521"/>
      <c r="AO1302" s="522"/>
      <c r="AP1302" s="525"/>
      <c r="AQ1302" s="526"/>
      <c r="AR1302" s="529"/>
      <c r="AS1302" s="530"/>
      <c r="AT1302" s="543"/>
      <c r="AU1302" s="544"/>
      <c r="AV1302" s="547"/>
      <c r="AW1302" s="548"/>
      <c r="AX1302" s="529"/>
      <c r="AY1302" s="530"/>
      <c r="AZ1302" s="521"/>
      <c r="BA1302" s="522"/>
      <c r="BB1302" s="525"/>
      <c r="BC1302" s="526"/>
      <c r="BD1302" s="529"/>
      <c r="BE1302" s="530"/>
      <c r="BF1302" s="543"/>
      <c r="BG1302" s="544"/>
      <c r="BH1302" s="547"/>
      <c r="BI1302" s="548"/>
      <c r="BJ1302" s="529"/>
      <c r="BK1302" s="530"/>
      <c r="BL1302" s="552"/>
      <c r="BM1302" s="553"/>
      <c r="BN1302" s="554"/>
      <c r="BO1302" s="502"/>
      <c r="BP1302" s="502"/>
      <c r="BQ1302" s="54"/>
      <c r="BR1302" s="54"/>
      <c r="BS1302" s="54"/>
    </row>
    <row r="1303" spans="1:71" ht="21.75" customHeight="1" x14ac:dyDescent="0.2">
      <c r="A1303" s="54"/>
      <c r="B1303" s="505" t="str">
        <f>IF(ROSTER!B40="","",ROSTER!B40)</f>
        <v>1</v>
      </c>
      <c r="C1303" s="507" t="str">
        <f>IF(ROSTER!C$40="","",ROSTER!C$40)</f>
        <v>Amanda</v>
      </c>
      <c r="D1303" s="508"/>
      <c r="E1303" s="509"/>
      <c r="F1303" s="511">
        <f>IF(E1303="y",1,IF(E1303="S",1,0))</f>
        <v>0</v>
      </c>
      <c r="G1303" s="513">
        <f>IF(E1303="S",1,0)</f>
        <v>0</v>
      </c>
      <c r="H1303" s="515"/>
      <c r="I1303" s="516"/>
      <c r="J1303" s="519"/>
      <c r="K1303" s="520"/>
      <c r="L1303" s="523"/>
      <c r="M1303" s="524"/>
      <c r="N1303" s="537">
        <f>L1303+J1303</f>
        <v>0</v>
      </c>
      <c r="O1303" s="538"/>
      <c r="P1303" s="519"/>
      <c r="Q1303" s="520"/>
      <c r="R1303" s="523"/>
      <c r="S1303" s="524"/>
      <c r="T1303" s="527">
        <f t="shared" ref="T1303" si="1155">R1303-P1303</f>
        <v>0</v>
      </c>
      <c r="U1303" s="528"/>
      <c r="V1303" s="531"/>
      <c r="W1303" s="516"/>
      <c r="X1303" s="519"/>
      <c r="Y1303" s="516"/>
      <c r="Z1303" s="519"/>
      <c r="AA1303" s="516"/>
      <c r="AB1303" s="519"/>
      <c r="AC1303" s="520"/>
      <c r="AD1303" s="523"/>
      <c r="AE1303" s="524"/>
      <c r="AF1303" s="533">
        <f>IF(AB1303=0,0,(AD1303/AB1303)*100)</f>
        <v>0</v>
      </c>
      <c r="AG1303" s="534"/>
      <c r="AH1303" s="519"/>
      <c r="AI1303" s="520"/>
      <c r="AJ1303" s="523"/>
      <c r="AK1303" s="524"/>
      <c r="AL1303" s="527">
        <f>IF(AH1303=0,0,(AJ1303/AH1303)*100)</f>
        <v>0</v>
      </c>
      <c r="AM1303" s="528"/>
      <c r="AN1303" s="519"/>
      <c r="AO1303" s="520"/>
      <c r="AP1303" s="523"/>
      <c r="AQ1303" s="524"/>
      <c r="AR1303" s="527">
        <f>IF(AN1303=0,0,(AP1303/AN1303)*100)</f>
        <v>0</v>
      </c>
      <c r="AS1303" s="528"/>
      <c r="AT1303" s="541">
        <f>AB1303+AH1303+AN1303</f>
        <v>0</v>
      </c>
      <c r="AU1303" s="542"/>
      <c r="AV1303" s="545">
        <f>AD1303+AJ1303+AP1303</f>
        <v>0</v>
      </c>
      <c r="AW1303" s="546"/>
      <c r="AX1303" s="527">
        <f>IF(AT1303=0,0,(AV1303/AT1303)*100)</f>
        <v>0</v>
      </c>
      <c r="AY1303" s="528"/>
      <c r="AZ1303" s="519"/>
      <c r="BA1303" s="520"/>
      <c r="BB1303" s="523"/>
      <c r="BC1303" s="524"/>
      <c r="BD1303" s="527">
        <f>IF(AZ1303=0,0,(BB1303/AZ1303)*100)</f>
        <v>0</v>
      </c>
      <c r="BE1303" s="528"/>
      <c r="BF1303" s="541">
        <f>AT1303+AZ1303</f>
        <v>0</v>
      </c>
      <c r="BG1303" s="542"/>
      <c r="BH1303" s="545">
        <f>AV1303+BB1303</f>
        <v>0</v>
      </c>
      <c r="BI1303" s="546"/>
      <c r="BJ1303" s="527">
        <f>IF(BF1303=0,0,(BH1303/BF1303)*100)</f>
        <v>0</v>
      </c>
      <c r="BK1303" s="528"/>
      <c r="BL1303" s="549">
        <f>(AD1303*2)+(AJ1303*2)+(AP1303*3)+BB1303</f>
        <v>0</v>
      </c>
      <c r="BM1303" s="550"/>
      <c r="BN1303" s="551"/>
      <c r="BO1303" s="501" t="e">
        <f>(BL1303*BR$1271)+(N1303*BR$1272)+(X1303*BR$1273)+(R1303*BR$1274)+(V1303*BR$1275)+(Z1303*BR$1276)</f>
        <v>#REF!</v>
      </c>
      <c r="BP1303" s="501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06"/>
      <c r="C1304" s="503" t="str">
        <f>IF(ROSTER!D$40="","",ROSTER!D$40)</f>
        <v>Barcello</v>
      </c>
      <c r="D1304" s="504"/>
      <c r="E1304" s="510"/>
      <c r="F1304" s="512"/>
      <c r="G1304" s="514"/>
      <c r="H1304" s="517"/>
      <c r="I1304" s="518"/>
      <c r="J1304" s="521"/>
      <c r="K1304" s="522"/>
      <c r="L1304" s="525"/>
      <c r="M1304" s="526"/>
      <c r="N1304" s="539" t="s">
        <v>14</v>
      </c>
      <c r="O1304" s="540"/>
      <c r="P1304" s="521"/>
      <c r="Q1304" s="522"/>
      <c r="R1304" s="525"/>
      <c r="S1304" s="526"/>
      <c r="T1304" s="529"/>
      <c r="U1304" s="530"/>
      <c r="V1304" s="532"/>
      <c r="W1304" s="518"/>
      <c r="X1304" s="521"/>
      <c r="Y1304" s="518"/>
      <c r="Z1304" s="521"/>
      <c r="AA1304" s="518"/>
      <c r="AB1304" s="521"/>
      <c r="AC1304" s="522"/>
      <c r="AD1304" s="525"/>
      <c r="AE1304" s="526"/>
      <c r="AF1304" s="535"/>
      <c r="AG1304" s="536"/>
      <c r="AH1304" s="521"/>
      <c r="AI1304" s="522"/>
      <c r="AJ1304" s="525"/>
      <c r="AK1304" s="526"/>
      <c r="AL1304" s="529"/>
      <c r="AM1304" s="530"/>
      <c r="AN1304" s="521"/>
      <c r="AO1304" s="522"/>
      <c r="AP1304" s="525"/>
      <c r="AQ1304" s="526"/>
      <c r="AR1304" s="529"/>
      <c r="AS1304" s="530"/>
      <c r="AT1304" s="543"/>
      <c r="AU1304" s="544"/>
      <c r="AV1304" s="547"/>
      <c r="AW1304" s="548"/>
      <c r="AX1304" s="529"/>
      <c r="AY1304" s="530"/>
      <c r="AZ1304" s="521"/>
      <c r="BA1304" s="522"/>
      <c r="BB1304" s="525"/>
      <c r="BC1304" s="526"/>
      <c r="BD1304" s="529"/>
      <c r="BE1304" s="530"/>
      <c r="BF1304" s="543"/>
      <c r="BG1304" s="544"/>
      <c r="BH1304" s="547"/>
      <c r="BI1304" s="548"/>
      <c r="BJ1304" s="529"/>
      <c r="BK1304" s="530"/>
      <c r="BL1304" s="552"/>
      <c r="BM1304" s="553"/>
      <c r="BN1304" s="554"/>
      <c r="BO1304" s="502"/>
      <c r="BP1304" s="502"/>
      <c r="BQ1304" s="54"/>
      <c r="BR1304" s="54"/>
      <c r="BS1304" s="54"/>
    </row>
    <row r="1305" spans="1:71" ht="21.75" customHeight="1" x14ac:dyDescent="0.2">
      <c r="A1305" s="54"/>
      <c r="B1305" s="505" t="str">
        <f>IF(ROSTER!B42="","",ROSTER!B42)</f>
        <v>4</v>
      </c>
      <c r="C1305" s="507" t="str">
        <f>IF(ROSTER!C$42="","",ROSTER!C$42)</f>
        <v>Arielle</v>
      </c>
      <c r="D1305" s="508"/>
      <c r="E1305" s="509"/>
      <c r="F1305" s="511">
        <f>IF(E1305="y",1,IF(E1305="S",1,0))</f>
        <v>0</v>
      </c>
      <c r="G1305" s="513">
        <f>IF(E1305="S",1,0)</f>
        <v>0</v>
      </c>
      <c r="H1305" s="515"/>
      <c r="I1305" s="516"/>
      <c r="J1305" s="519">
        <v>3</v>
      </c>
      <c r="K1305" s="520"/>
      <c r="L1305" s="523"/>
      <c r="M1305" s="524"/>
      <c r="N1305" s="537">
        <f>L1305+J1305</f>
        <v>3</v>
      </c>
      <c r="O1305" s="538"/>
      <c r="P1305" s="519">
        <v>2</v>
      </c>
      <c r="Q1305" s="520"/>
      <c r="R1305" s="523"/>
      <c r="S1305" s="524"/>
      <c r="T1305" s="527">
        <f t="shared" ref="T1305" si="1156">R1305-P1305</f>
        <v>-2</v>
      </c>
      <c r="U1305" s="528"/>
      <c r="V1305" s="531"/>
      <c r="W1305" s="516"/>
      <c r="X1305" s="519"/>
      <c r="Y1305" s="516"/>
      <c r="Z1305" s="519"/>
      <c r="AA1305" s="516"/>
      <c r="AB1305" s="519"/>
      <c r="AC1305" s="520"/>
      <c r="AD1305" s="523"/>
      <c r="AE1305" s="524"/>
      <c r="AF1305" s="533">
        <f>IF(AB1305=0,0,(AD1305/AB1305)*100)</f>
        <v>0</v>
      </c>
      <c r="AG1305" s="534"/>
      <c r="AH1305" s="519">
        <v>4</v>
      </c>
      <c r="AI1305" s="520"/>
      <c r="AJ1305" s="523">
        <v>1</v>
      </c>
      <c r="AK1305" s="524"/>
      <c r="AL1305" s="527">
        <f>IF(AH1305=0,0,(AJ1305/AH1305)*100)</f>
        <v>25</v>
      </c>
      <c r="AM1305" s="528"/>
      <c r="AN1305" s="519">
        <v>3</v>
      </c>
      <c r="AO1305" s="520"/>
      <c r="AP1305" s="523">
        <v>0</v>
      </c>
      <c r="AQ1305" s="524"/>
      <c r="AR1305" s="527">
        <f>IF(AN1305=0,0,(AP1305/AN1305)*100)</f>
        <v>0</v>
      </c>
      <c r="AS1305" s="528"/>
      <c r="AT1305" s="541">
        <f>AB1305+AH1305+AN1305</f>
        <v>7</v>
      </c>
      <c r="AU1305" s="542"/>
      <c r="AV1305" s="545">
        <f>AD1305+AJ1305+AP1305</f>
        <v>1</v>
      </c>
      <c r="AW1305" s="546"/>
      <c r="AX1305" s="527">
        <f>IF(AT1305=0,0,(AV1305/AT1305)*100)</f>
        <v>14.285714285714285</v>
      </c>
      <c r="AY1305" s="528"/>
      <c r="AZ1305" s="519"/>
      <c r="BA1305" s="520"/>
      <c r="BB1305" s="523"/>
      <c r="BC1305" s="524"/>
      <c r="BD1305" s="527">
        <f>IF(AZ1305=0,0,(BB1305/AZ1305)*100)</f>
        <v>0</v>
      </c>
      <c r="BE1305" s="528"/>
      <c r="BF1305" s="541">
        <f>AT1305+AZ1305</f>
        <v>7</v>
      </c>
      <c r="BG1305" s="542"/>
      <c r="BH1305" s="545">
        <f>AV1305+BB1305</f>
        <v>1</v>
      </c>
      <c r="BI1305" s="546"/>
      <c r="BJ1305" s="527">
        <f>IF(BF1305=0,0,(BH1305/BF1305)*100)</f>
        <v>14.285714285714285</v>
      </c>
      <c r="BK1305" s="528"/>
      <c r="BL1305" s="549">
        <f>(AD1305*2)+(AJ1305*2)+(AP1305*3)+BB1305</f>
        <v>2</v>
      </c>
      <c r="BM1305" s="550"/>
      <c r="BN1305" s="551"/>
      <c r="BO1305" s="501" t="e">
        <f>(BL1305*BR$1271)+(N1305*BR$1272)+(X1305*BR$1273)+(R1305*BR$1274)+(V1305*BR$1275)+(Z1305*BR$1276)</f>
        <v>#REF!</v>
      </c>
      <c r="BP1305" s="501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06"/>
      <c r="C1306" s="503" t="str">
        <f>IF(ROSTER!D$42="","",ROSTER!D$42)</f>
        <v>Mackey-Williams</v>
      </c>
      <c r="D1306" s="504"/>
      <c r="E1306" s="510"/>
      <c r="F1306" s="512"/>
      <c r="G1306" s="514"/>
      <c r="H1306" s="517"/>
      <c r="I1306" s="518"/>
      <c r="J1306" s="521"/>
      <c r="K1306" s="522"/>
      <c r="L1306" s="525"/>
      <c r="M1306" s="526"/>
      <c r="N1306" s="539" t="s">
        <v>14</v>
      </c>
      <c r="O1306" s="540"/>
      <c r="P1306" s="521"/>
      <c r="Q1306" s="522"/>
      <c r="R1306" s="525"/>
      <c r="S1306" s="526"/>
      <c r="T1306" s="529"/>
      <c r="U1306" s="530"/>
      <c r="V1306" s="532"/>
      <c r="W1306" s="518"/>
      <c r="X1306" s="521"/>
      <c r="Y1306" s="518"/>
      <c r="Z1306" s="521"/>
      <c r="AA1306" s="518"/>
      <c r="AB1306" s="521"/>
      <c r="AC1306" s="522"/>
      <c r="AD1306" s="525"/>
      <c r="AE1306" s="526"/>
      <c r="AF1306" s="535"/>
      <c r="AG1306" s="536"/>
      <c r="AH1306" s="521"/>
      <c r="AI1306" s="522"/>
      <c r="AJ1306" s="525"/>
      <c r="AK1306" s="526"/>
      <c r="AL1306" s="529"/>
      <c r="AM1306" s="530"/>
      <c r="AN1306" s="521"/>
      <c r="AO1306" s="522"/>
      <c r="AP1306" s="525"/>
      <c r="AQ1306" s="526"/>
      <c r="AR1306" s="529"/>
      <c r="AS1306" s="530"/>
      <c r="AT1306" s="543"/>
      <c r="AU1306" s="544"/>
      <c r="AV1306" s="547"/>
      <c r="AW1306" s="548"/>
      <c r="AX1306" s="529"/>
      <c r="AY1306" s="530"/>
      <c r="AZ1306" s="521"/>
      <c r="BA1306" s="522"/>
      <c r="BB1306" s="525"/>
      <c r="BC1306" s="526"/>
      <c r="BD1306" s="529"/>
      <c r="BE1306" s="530"/>
      <c r="BF1306" s="543"/>
      <c r="BG1306" s="544"/>
      <c r="BH1306" s="547"/>
      <c r="BI1306" s="548"/>
      <c r="BJ1306" s="529"/>
      <c r="BK1306" s="530"/>
      <c r="BL1306" s="552"/>
      <c r="BM1306" s="553"/>
      <c r="BN1306" s="554"/>
      <c r="BO1306" s="502"/>
      <c r="BP1306" s="502"/>
      <c r="BQ1306" s="54"/>
      <c r="BR1306" s="54"/>
      <c r="BS1306" s="54"/>
    </row>
    <row r="1307" spans="1:71" ht="21.75" customHeight="1" x14ac:dyDescent="0.2">
      <c r="A1307" s="54"/>
      <c r="B1307" s="505" t="str">
        <f>IF(ROSTER!B44="","",ROSTER!B44)</f>
        <v/>
      </c>
      <c r="C1307" s="507" t="str">
        <f>IF(ROSTER!C$44="","",ROSTER!C$44)</f>
        <v>Rose</v>
      </c>
      <c r="D1307" s="508"/>
      <c r="E1307" s="509"/>
      <c r="F1307" s="511">
        <f>IF(E1307="y",1,IF(E1307="S",1,0))</f>
        <v>0</v>
      </c>
      <c r="G1307" s="513">
        <f>IF(E1307="S",1,0)</f>
        <v>0</v>
      </c>
      <c r="H1307" s="515"/>
      <c r="I1307" s="516"/>
      <c r="J1307" s="519">
        <v>1</v>
      </c>
      <c r="K1307" s="520"/>
      <c r="L1307" s="523"/>
      <c r="M1307" s="524"/>
      <c r="N1307" s="537">
        <f>L1307+J1307</f>
        <v>1</v>
      </c>
      <c r="O1307" s="538"/>
      <c r="P1307" s="519"/>
      <c r="Q1307" s="520"/>
      <c r="R1307" s="523">
        <v>1</v>
      </c>
      <c r="S1307" s="524"/>
      <c r="T1307" s="527">
        <f t="shared" ref="T1307" si="1157">R1307-P1307</f>
        <v>1</v>
      </c>
      <c r="U1307" s="528"/>
      <c r="V1307" s="531"/>
      <c r="W1307" s="516"/>
      <c r="X1307" s="519"/>
      <c r="Y1307" s="516"/>
      <c r="Z1307" s="519"/>
      <c r="AA1307" s="516"/>
      <c r="AB1307" s="519"/>
      <c r="AC1307" s="520"/>
      <c r="AD1307" s="523"/>
      <c r="AE1307" s="524"/>
      <c r="AF1307" s="533">
        <f>IF(AB1307=0,0,(AD1307/AB1307)*100)</f>
        <v>0</v>
      </c>
      <c r="AG1307" s="534"/>
      <c r="AH1307" s="519">
        <v>6</v>
      </c>
      <c r="AI1307" s="520"/>
      <c r="AJ1307" s="523">
        <v>2</v>
      </c>
      <c r="AK1307" s="524"/>
      <c r="AL1307" s="527">
        <f>IF(AH1307=0,0,(AJ1307/AH1307)*100)</f>
        <v>33.333333333333329</v>
      </c>
      <c r="AM1307" s="528"/>
      <c r="AN1307" s="519"/>
      <c r="AO1307" s="520"/>
      <c r="AP1307" s="523"/>
      <c r="AQ1307" s="524"/>
      <c r="AR1307" s="527">
        <f>IF(AN1307=0,0,(AP1307/AN1307)*100)</f>
        <v>0</v>
      </c>
      <c r="AS1307" s="528"/>
      <c r="AT1307" s="541">
        <f>AB1307+AH1307+AN1307</f>
        <v>6</v>
      </c>
      <c r="AU1307" s="542"/>
      <c r="AV1307" s="545">
        <f>AD1307+AJ1307+AP1307</f>
        <v>2</v>
      </c>
      <c r="AW1307" s="546"/>
      <c r="AX1307" s="527">
        <f>IF(AT1307=0,0,(AV1307/AT1307)*100)</f>
        <v>33.333333333333329</v>
      </c>
      <c r="AY1307" s="528"/>
      <c r="AZ1307" s="519"/>
      <c r="BA1307" s="520"/>
      <c r="BB1307" s="523"/>
      <c r="BC1307" s="524"/>
      <c r="BD1307" s="527">
        <f>IF(AZ1307=0,0,(BB1307/AZ1307)*100)</f>
        <v>0</v>
      </c>
      <c r="BE1307" s="528"/>
      <c r="BF1307" s="541">
        <f>AT1307+AZ1307</f>
        <v>6</v>
      </c>
      <c r="BG1307" s="542"/>
      <c r="BH1307" s="545">
        <f>AV1307+BB1307</f>
        <v>2</v>
      </c>
      <c r="BI1307" s="546"/>
      <c r="BJ1307" s="527">
        <f>IF(BF1307=0,0,(BH1307/BF1307)*100)</f>
        <v>33.333333333333329</v>
      </c>
      <c r="BK1307" s="528"/>
      <c r="BL1307" s="549">
        <f>(AD1307*2)+(AJ1307*2)+(AP1307*3)+BB1307</f>
        <v>4</v>
      </c>
      <c r="BM1307" s="550"/>
      <c r="BN1307" s="551"/>
      <c r="BO1307" s="501" t="e">
        <f>(BL1307*BR$1271)+(N1307*BR$1272)+(X1307*BR$1273)+(R1307*BR$1274)+(V1307*BR$1275)+(Z1307*BR$1276)</f>
        <v>#REF!</v>
      </c>
      <c r="BP1307" s="501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06"/>
      <c r="C1308" s="503" t="str">
        <f>IF(ROSTER!D$44="","",ROSTER!D$44)</f>
        <v>Bubakar</v>
      </c>
      <c r="D1308" s="504"/>
      <c r="E1308" s="510"/>
      <c r="F1308" s="512"/>
      <c r="G1308" s="514"/>
      <c r="H1308" s="517"/>
      <c r="I1308" s="518"/>
      <c r="J1308" s="521"/>
      <c r="K1308" s="522"/>
      <c r="L1308" s="525"/>
      <c r="M1308" s="526"/>
      <c r="N1308" s="539" t="s">
        <v>14</v>
      </c>
      <c r="O1308" s="540"/>
      <c r="P1308" s="521"/>
      <c r="Q1308" s="522"/>
      <c r="R1308" s="525"/>
      <c r="S1308" s="526"/>
      <c r="T1308" s="529"/>
      <c r="U1308" s="530"/>
      <c r="V1308" s="532"/>
      <c r="W1308" s="518"/>
      <c r="X1308" s="521"/>
      <c r="Y1308" s="518"/>
      <c r="Z1308" s="521"/>
      <c r="AA1308" s="518"/>
      <c r="AB1308" s="521"/>
      <c r="AC1308" s="522"/>
      <c r="AD1308" s="525"/>
      <c r="AE1308" s="526"/>
      <c r="AF1308" s="535"/>
      <c r="AG1308" s="536"/>
      <c r="AH1308" s="521"/>
      <c r="AI1308" s="522"/>
      <c r="AJ1308" s="525"/>
      <c r="AK1308" s="526"/>
      <c r="AL1308" s="529"/>
      <c r="AM1308" s="530"/>
      <c r="AN1308" s="521"/>
      <c r="AO1308" s="522"/>
      <c r="AP1308" s="525"/>
      <c r="AQ1308" s="526"/>
      <c r="AR1308" s="529"/>
      <c r="AS1308" s="530"/>
      <c r="AT1308" s="543"/>
      <c r="AU1308" s="544"/>
      <c r="AV1308" s="547"/>
      <c r="AW1308" s="548"/>
      <c r="AX1308" s="529"/>
      <c r="AY1308" s="530"/>
      <c r="AZ1308" s="521"/>
      <c r="BA1308" s="522"/>
      <c r="BB1308" s="525"/>
      <c r="BC1308" s="526"/>
      <c r="BD1308" s="529"/>
      <c r="BE1308" s="530"/>
      <c r="BF1308" s="543"/>
      <c r="BG1308" s="544"/>
      <c r="BH1308" s="547"/>
      <c r="BI1308" s="548"/>
      <c r="BJ1308" s="529"/>
      <c r="BK1308" s="530"/>
      <c r="BL1308" s="552"/>
      <c r="BM1308" s="553"/>
      <c r="BN1308" s="554"/>
      <c r="BO1308" s="502"/>
      <c r="BP1308" s="502"/>
      <c r="BQ1308" s="54"/>
      <c r="BR1308" s="54"/>
      <c r="BS1308" s="54"/>
    </row>
    <row r="1309" spans="1:71" ht="21.75" customHeight="1" x14ac:dyDescent="0.2">
      <c r="A1309" s="54"/>
      <c r="B1309" s="505" t="str">
        <f>IF(ROSTER!B46="","",ROSTER!B46)</f>
        <v/>
      </c>
      <c r="C1309" s="507" t="str">
        <f>IF(ROSTER!C$46="","",ROSTER!C$46)</f>
        <v/>
      </c>
      <c r="D1309" s="508"/>
      <c r="E1309" s="509"/>
      <c r="F1309" s="511">
        <f>IF(E1309="y",1,IF(E1309="S",1,0))</f>
        <v>0</v>
      </c>
      <c r="G1309" s="513">
        <f>IF(E1309="S",1,0)</f>
        <v>0</v>
      </c>
      <c r="H1309" s="515"/>
      <c r="I1309" s="516"/>
      <c r="J1309" s="519"/>
      <c r="K1309" s="520"/>
      <c r="L1309" s="523"/>
      <c r="M1309" s="524"/>
      <c r="N1309" s="537">
        <f>L1309+J1309</f>
        <v>0</v>
      </c>
      <c r="O1309" s="538"/>
      <c r="P1309" s="519"/>
      <c r="Q1309" s="520"/>
      <c r="R1309" s="523"/>
      <c r="S1309" s="524"/>
      <c r="T1309" s="527">
        <f t="shared" ref="T1309" si="1158">R1309-P1309</f>
        <v>0</v>
      </c>
      <c r="U1309" s="528"/>
      <c r="V1309" s="531"/>
      <c r="W1309" s="516"/>
      <c r="X1309" s="519"/>
      <c r="Y1309" s="516"/>
      <c r="Z1309" s="519"/>
      <c r="AA1309" s="516"/>
      <c r="AB1309" s="519"/>
      <c r="AC1309" s="520"/>
      <c r="AD1309" s="523"/>
      <c r="AE1309" s="524"/>
      <c r="AF1309" s="533">
        <f>IF(AB1309=0,0,(AD1309/AB1309)*100)</f>
        <v>0</v>
      </c>
      <c r="AG1309" s="534"/>
      <c r="AH1309" s="519"/>
      <c r="AI1309" s="520"/>
      <c r="AJ1309" s="523"/>
      <c r="AK1309" s="524"/>
      <c r="AL1309" s="527">
        <f>IF(AH1309=0,0,(AJ1309/AH1309)*100)</f>
        <v>0</v>
      </c>
      <c r="AM1309" s="528"/>
      <c r="AN1309" s="519"/>
      <c r="AO1309" s="520"/>
      <c r="AP1309" s="523"/>
      <c r="AQ1309" s="524"/>
      <c r="AR1309" s="527">
        <f>IF(AN1309=0,0,(AP1309/AN1309)*100)</f>
        <v>0</v>
      </c>
      <c r="AS1309" s="528"/>
      <c r="AT1309" s="541">
        <f>AB1309+AH1309+AN1309</f>
        <v>0</v>
      </c>
      <c r="AU1309" s="542"/>
      <c r="AV1309" s="545">
        <f>AD1309+AJ1309+AP1309</f>
        <v>0</v>
      </c>
      <c r="AW1309" s="546"/>
      <c r="AX1309" s="527">
        <f>IF(AT1309=0,0,(AV1309/AT1309)*100)</f>
        <v>0</v>
      </c>
      <c r="AY1309" s="528"/>
      <c r="AZ1309" s="519"/>
      <c r="BA1309" s="520"/>
      <c r="BB1309" s="523"/>
      <c r="BC1309" s="524"/>
      <c r="BD1309" s="527">
        <f>IF(AZ1309=0,0,(BB1309/AZ1309)*100)</f>
        <v>0</v>
      </c>
      <c r="BE1309" s="528"/>
      <c r="BF1309" s="541">
        <f>AT1309+AZ1309</f>
        <v>0</v>
      </c>
      <c r="BG1309" s="542"/>
      <c r="BH1309" s="545">
        <f>AV1309+BB1309</f>
        <v>0</v>
      </c>
      <c r="BI1309" s="546"/>
      <c r="BJ1309" s="527">
        <f>IF(BF1309=0,0,(BH1309/BF1309)*100)</f>
        <v>0</v>
      </c>
      <c r="BK1309" s="528"/>
      <c r="BL1309" s="549">
        <f>(AD1309*2)+(AJ1309*2)+(AP1309*3)+BB1309</f>
        <v>0</v>
      </c>
      <c r="BM1309" s="550"/>
      <c r="BN1309" s="551"/>
      <c r="BO1309" s="499" t="e">
        <f>(BL1309*BR$74)+(N1309*BR$75)+(X1309*BR$76)+(R1309*BR$77)+(V1309*BR$78)+(Z1309*BR$79)</f>
        <v>#REF!</v>
      </c>
      <c r="BP1309" s="501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06"/>
      <c r="C1310" s="503" t="str">
        <f>IF(ROSTER!D$46="","",ROSTER!D$46)</f>
        <v/>
      </c>
      <c r="D1310" s="504"/>
      <c r="E1310" s="510"/>
      <c r="F1310" s="512"/>
      <c r="G1310" s="514"/>
      <c r="H1310" s="517"/>
      <c r="I1310" s="518"/>
      <c r="J1310" s="521"/>
      <c r="K1310" s="522"/>
      <c r="L1310" s="525"/>
      <c r="M1310" s="526"/>
      <c r="N1310" s="539" t="s">
        <v>14</v>
      </c>
      <c r="O1310" s="540"/>
      <c r="P1310" s="521"/>
      <c r="Q1310" s="522"/>
      <c r="R1310" s="525"/>
      <c r="S1310" s="526"/>
      <c r="T1310" s="529"/>
      <c r="U1310" s="530"/>
      <c r="V1310" s="532"/>
      <c r="W1310" s="518"/>
      <c r="X1310" s="521"/>
      <c r="Y1310" s="518"/>
      <c r="Z1310" s="521"/>
      <c r="AA1310" s="518"/>
      <c r="AB1310" s="521"/>
      <c r="AC1310" s="522"/>
      <c r="AD1310" s="525"/>
      <c r="AE1310" s="526"/>
      <c r="AF1310" s="535"/>
      <c r="AG1310" s="536"/>
      <c r="AH1310" s="521"/>
      <c r="AI1310" s="522"/>
      <c r="AJ1310" s="525"/>
      <c r="AK1310" s="526"/>
      <c r="AL1310" s="529"/>
      <c r="AM1310" s="530"/>
      <c r="AN1310" s="521"/>
      <c r="AO1310" s="522"/>
      <c r="AP1310" s="525"/>
      <c r="AQ1310" s="526"/>
      <c r="AR1310" s="529"/>
      <c r="AS1310" s="530"/>
      <c r="AT1310" s="543"/>
      <c r="AU1310" s="544"/>
      <c r="AV1310" s="547"/>
      <c r="AW1310" s="548"/>
      <c r="AX1310" s="529"/>
      <c r="AY1310" s="530"/>
      <c r="AZ1310" s="521"/>
      <c r="BA1310" s="522"/>
      <c r="BB1310" s="525"/>
      <c r="BC1310" s="526"/>
      <c r="BD1310" s="529"/>
      <c r="BE1310" s="530"/>
      <c r="BF1310" s="543"/>
      <c r="BG1310" s="544"/>
      <c r="BH1310" s="547"/>
      <c r="BI1310" s="548"/>
      <c r="BJ1310" s="529"/>
      <c r="BK1310" s="530"/>
      <c r="BL1310" s="552"/>
      <c r="BM1310" s="553"/>
      <c r="BN1310" s="554"/>
      <c r="BO1310" s="500"/>
      <c r="BP1310" s="502"/>
      <c r="BQ1310" s="54"/>
      <c r="BR1310" s="54"/>
      <c r="BS1310" s="54"/>
    </row>
    <row r="1311" spans="1:71" ht="21.75" customHeight="1" x14ac:dyDescent="0.2">
      <c r="A1311" s="54"/>
      <c r="B1311" s="505" t="str">
        <f>IF(ROSTER!B48="","",ROSTER!B48)</f>
        <v/>
      </c>
      <c r="C1311" s="507" t="str">
        <f>IF(ROSTER!C$48="","",ROSTER!C$48)</f>
        <v/>
      </c>
      <c r="D1311" s="508"/>
      <c r="E1311" s="509"/>
      <c r="F1311" s="511">
        <f t="shared" ref="F1311" si="1159">IF(E1311="y",1,IF(E1311="S",1,0))</f>
        <v>0</v>
      </c>
      <c r="G1311" s="513">
        <f t="shared" ref="G1311" si="1160">IF(E1311="S",1,0)</f>
        <v>0</v>
      </c>
      <c r="H1311" s="515"/>
      <c r="I1311" s="516"/>
      <c r="J1311" s="519"/>
      <c r="K1311" s="520"/>
      <c r="L1311" s="523"/>
      <c r="M1311" s="524"/>
      <c r="N1311" s="537">
        <f t="shared" ref="N1311" si="1161">L1311+J1311</f>
        <v>0</v>
      </c>
      <c r="O1311" s="538"/>
      <c r="P1311" s="519"/>
      <c r="Q1311" s="520"/>
      <c r="R1311" s="523"/>
      <c r="S1311" s="524"/>
      <c r="T1311" s="527">
        <f t="shared" ref="T1311" si="1162">R1311-P1311</f>
        <v>0</v>
      </c>
      <c r="U1311" s="528"/>
      <c r="V1311" s="531"/>
      <c r="W1311" s="516"/>
      <c r="X1311" s="519"/>
      <c r="Y1311" s="516"/>
      <c r="Z1311" s="519"/>
      <c r="AA1311" s="516"/>
      <c r="AB1311" s="519"/>
      <c r="AC1311" s="520"/>
      <c r="AD1311" s="523"/>
      <c r="AE1311" s="524"/>
      <c r="AF1311" s="533"/>
      <c r="AG1311" s="534"/>
      <c r="AH1311" s="519"/>
      <c r="AI1311" s="520"/>
      <c r="AJ1311" s="523"/>
      <c r="AK1311" s="524"/>
      <c r="AL1311" s="527">
        <f t="shared" ref="AL1311" si="1163">IF(AH1311=0,0,(AJ1311/AH1311)*100)</f>
        <v>0</v>
      </c>
      <c r="AM1311" s="528"/>
      <c r="AN1311" s="519"/>
      <c r="AO1311" s="520"/>
      <c r="AP1311" s="523"/>
      <c r="AQ1311" s="524"/>
      <c r="AR1311" s="527">
        <f t="shared" ref="AR1311" si="1164">IF(AN1311=0,0,(AP1311/AN1311)*100)</f>
        <v>0</v>
      </c>
      <c r="AS1311" s="528"/>
      <c r="AT1311" s="541">
        <f t="shared" ref="AT1311" si="1165">AB1311+AH1311+AN1311</f>
        <v>0</v>
      </c>
      <c r="AU1311" s="542"/>
      <c r="AV1311" s="545">
        <f t="shared" ref="AV1311" si="1166">AD1311+AJ1311+AP1311</f>
        <v>0</v>
      </c>
      <c r="AW1311" s="546"/>
      <c r="AX1311" s="527">
        <f t="shared" ref="AX1311" si="1167">IF(AT1311=0,0,(AV1311/AT1311)*100)</f>
        <v>0</v>
      </c>
      <c r="AY1311" s="528"/>
      <c r="AZ1311" s="519"/>
      <c r="BA1311" s="520"/>
      <c r="BB1311" s="523"/>
      <c r="BC1311" s="524"/>
      <c r="BD1311" s="527">
        <f t="shared" ref="BD1311" si="1168">IF(AZ1311=0,0,(BB1311/AZ1311)*100)</f>
        <v>0</v>
      </c>
      <c r="BE1311" s="528"/>
      <c r="BF1311" s="541">
        <f t="shared" ref="BF1311" si="1169">AT1311+AZ1311</f>
        <v>0</v>
      </c>
      <c r="BG1311" s="542"/>
      <c r="BH1311" s="545">
        <f t="shared" ref="BH1311" si="1170">AV1311+BB1311</f>
        <v>0</v>
      </c>
      <c r="BI1311" s="546"/>
      <c r="BJ1311" s="527">
        <f t="shared" ref="BJ1311" si="1171">IF(BF1311=0,0,(BH1311/BF1311)*100)</f>
        <v>0</v>
      </c>
      <c r="BK1311" s="528"/>
      <c r="BL1311" s="549">
        <f t="shared" ref="BL1311" si="1172">(AD1311*2)+(AJ1311*2)+(AP1311*3)+BB1311</f>
        <v>0</v>
      </c>
      <c r="BM1311" s="550"/>
      <c r="BN1311" s="551"/>
      <c r="BO1311" s="499" t="e">
        <f>(BL1311*BR$74)+(N1311*BR$75)+(X1311*BR$76)+(R1311*BR$77)+(V1311*BR$78)+(Z1311*BR$79)</f>
        <v>#REF!</v>
      </c>
      <c r="BP1311" s="501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06"/>
      <c r="C1312" s="503" t="str">
        <f>IF(ROSTER!D$48="","",ROSTER!D$48)</f>
        <v/>
      </c>
      <c r="D1312" s="504"/>
      <c r="E1312" s="510"/>
      <c r="F1312" s="512"/>
      <c r="G1312" s="514"/>
      <c r="H1312" s="517"/>
      <c r="I1312" s="518"/>
      <c r="J1312" s="521"/>
      <c r="K1312" s="522"/>
      <c r="L1312" s="525"/>
      <c r="M1312" s="526"/>
      <c r="N1312" s="539" t="s">
        <v>14</v>
      </c>
      <c r="O1312" s="540"/>
      <c r="P1312" s="521"/>
      <c r="Q1312" s="522"/>
      <c r="R1312" s="525"/>
      <c r="S1312" s="526"/>
      <c r="T1312" s="529"/>
      <c r="U1312" s="530"/>
      <c r="V1312" s="532"/>
      <c r="W1312" s="518"/>
      <c r="X1312" s="521"/>
      <c r="Y1312" s="518"/>
      <c r="Z1312" s="521"/>
      <c r="AA1312" s="518"/>
      <c r="AB1312" s="521"/>
      <c r="AC1312" s="522"/>
      <c r="AD1312" s="525"/>
      <c r="AE1312" s="526"/>
      <c r="AF1312" s="535"/>
      <c r="AG1312" s="536"/>
      <c r="AH1312" s="521"/>
      <c r="AI1312" s="522"/>
      <c r="AJ1312" s="525"/>
      <c r="AK1312" s="526"/>
      <c r="AL1312" s="529"/>
      <c r="AM1312" s="530"/>
      <c r="AN1312" s="521"/>
      <c r="AO1312" s="522"/>
      <c r="AP1312" s="525"/>
      <c r="AQ1312" s="526"/>
      <c r="AR1312" s="529"/>
      <c r="AS1312" s="530"/>
      <c r="AT1312" s="543"/>
      <c r="AU1312" s="544"/>
      <c r="AV1312" s="547"/>
      <c r="AW1312" s="548"/>
      <c r="AX1312" s="529"/>
      <c r="AY1312" s="530"/>
      <c r="AZ1312" s="521"/>
      <c r="BA1312" s="522"/>
      <c r="BB1312" s="525"/>
      <c r="BC1312" s="526"/>
      <c r="BD1312" s="529"/>
      <c r="BE1312" s="530"/>
      <c r="BF1312" s="543"/>
      <c r="BG1312" s="544"/>
      <c r="BH1312" s="547"/>
      <c r="BI1312" s="548"/>
      <c r="BJ1312" s="529"/>
      <c r="BK1312" s="530"/>
      <c r="BL1312" s="552"/>
      <c r="BM1312" s="553"/>
      <c r="BN1312" s="554"/>
      <c r="BO1312" s="500"/>
      <c r="BP1312" s="502"/>
      <c r="BQ1312" s="54"/>
      <c r="BR1312" s="54"/>
      <c r="BS1312" s="54"/>
    </row>
    <row r="1313" spans="1:71" ht="21.75" customHeight="1" x14ac:dyDescent="0.2">
      <c r="A1313" s="54"/>
      <c r="B1313" s="505" t="str">
        <f>IF(ROSTER!B50="","",ROSTER!B50)</f>
        <v/>
      </c>
      <c r="C1313" s="507" t="str">
        <f>IF(ROSTER!C$50="","",ROSTER!C$50)</f>
        <v/>
      </c>
      <c r="D1313" s="508"/>
      <c r="E1313" s="509"/>
      <c r="F1313" s="511">
        <f t="shared" ref="F1313" si="1173">IF(E1313="y",1,IF(E1313="S",1,0))</f>
        <v>0</v>
      </c>
      <c r="G1313" s="513">
        <f t="shared" ref="G1313" si="1174">IF(E1313="S",1,0)</f>
        <v>0</v>
      </c>
      <c r="H1313" s="515"/>
      <c r="I1313" s="516"/>
      <c r="J1313" s="519"/>
      <c r="K1313" s="520"/>
      <c r="L1313" s="523"/>
      <c r="M1313" s="524"/>
      <c r="N1313" s="537">
        <f t="shared" ref="N1313" si="1175">L1313+J1313</f>
        <v>0</v>
      </c>
      <c r="O1313" s="538"/>
      <c r="P1313" s="519"/>
      <c r="Q1313" s="520"/>
      <c r="R1313" s="523"/>
      <c r="S1313" s="524"/>
      <c r="T1313" s="527">
        <f t="shared" ref="T1313" si="1176">R1313-P1313</f>
        <v>0</v>
      </c>
      <c r="U1313" s="528"/>
      <c r="V1313" s="531"/>
      <c r="W1313" s="516"/>
      <c r="X1313" s="519"/>
      <c r="Y1313" s="516"/>
      <c r="Z1313" s="519"/>
      <c r="AA1313" s="516"/>
      <c r="AB1313" s="519"/>
      <c r="AC1313" s="520"/>
      <c r="AD1313" s="523"/>
      <c r="AE1313" s="524"/>
      <c r="AF1313" s="533"/>
      <c r="AG1313" s="534"/>
      <c r="AH1313" s="519"/>
      <c r="AI1313" s="520"/>
      <c r="AJ1313" s="523"/>
      <c r="AK1313" s="524"/>
      <c r="AL1313" s="527">
        <f t="shared" ref="AL1313" si="1177">IF(AH1313=0,0,(AJ1313/AH1313)*100)</f>
        <v>0</v>
      </c>
      <c r="AM1313" s="528"/>
      <c r="AN1313" s="519"/>
      <c r="AO1313" s="520"/>
      <c r="AP1313" s="523"/>
      <c r="AQ1313" s="524"/>
      <c r="AR1313" s="527">
        <f t="shared" ref="AR1313" si="1178">IF(AN1313=0,0,(AP1313/AN1313)*100)</f>
        <v>0</v>
      </c>
      <c r="AS1313" s="528"/>
      <c r="AT1313" s="541">
        <f t="shared" ref="AT1313" si="1179">AB1313+AH1313+AN1313</f>
        <v>0</v>
      </c>
      <c r="AU1313" s="542"/>
      <c r="AV1313" s="545">
        <f t="shared" ref="AV1313" si="1180">AD1313+AJ1313+AP1313</f>
        <v>0</v>
      </c>
      <c r="AW1313" s="546"/>
      <c r="AX1313" s="527">
        <f t="shared" ref="AX1313" si="1181">IF(AT1313=0,0,(AV1313/AT1313)*100)</f>
        <v>0</v>
      </c>
      <c r="AY1313" s="528"/>
      <c r="AZ1313" s="519"/>
      <c r="BA1313" s="520"/>
      <c r="BB1313" s="523"/>
      <c r="BC1313" s="524"/>
      <c r="BD1313" s="527">
        <f t="shared" ref="BD1313" si="1182">IF(AZ1313=0,0,(BB1313/AZ1313)*100)</f>
        <v>0</v>
      </c>
      <c r="BE1313" s="528"/>
      <c r="BF1313" s="541">
        <f t="shared" ref="BF1313" si="1183">AT1313+AZ1313</f>
        <v>0</v>
      </c>
      <c r="BG1313" s="542"/>
      <c r="BH1313" s="545">
        <f t="shared" ref="BH1313" si="1184">AV1313+BB1313</f>
        <v>0</v>
      </c>
      <c r="BI1313" s="546"/>
      <c r="BJ1313" s="527">
        <f t="shared" ref="BJ1313" si="1185">IF(BF1313=0,0,(BH1313/BF1313)*100)</f>
        <v>0</v>
      </c>
      <c r="BK1313" s="528"/>
      <c r="BL1313" s="549">
        <f t="shared" ref="BL1313" si="1186">(AD1313*2)+(AJ1313*2)+(AP1313*3)+BB1313</f>
        <v>0</v>
      </c>
      <c r="BM1313" s="550"/>
      <c r="BN1313" s="551"/>
      <c r="BO1313" s="499" t="e">
        <f>(BL1313*BR$74)+(N1313*BR$75)+(X1313*BR$76)+(R1313*BR$77)+(V1313*BR$78)+(Z1313*BR$79)</f>
        <v>#REF!</v>
      </c>
      <c r="BP1313" s="501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06"/>
      <c r="C1314" s="503" t="str">
        <f>IF(ROSTER!D$50="","",ROSTER!D$50)</f>
        <v/>
      </c>
      <c r="D1314" s="504"/>
      <c r="E1314" s="510"/>
      <c r="F1314" s="512"/>
      <c r="G1314" s="514"/>
      <c r="H1314" s="517"/>
      <c r="I1314" s="518"/>
      <c r="J1314" s="521"/>
      <c r="K1314" s="522"/>
      <c r="L1314" s="525"/>
      <c r="M1314" s="526"/>
      <c r="N1314" s="539" t="s">
        <v>14</v>
      </c>
      <c r="O1314" s="540"/>
      <c r="P1314" s="521"/>
      <c r="Q1314" s="522"/>
      <c r="R1314" s="525"/>
      <c r="S1314" s="526"/>
      <c r="T1314" s="529"/>
      <c r="U1314" s="530"/>
      <c r="V1314" s="532"/>
      <c r="W1314" s="518"/>
      <c r="X1314" s="521"/>
      <c r="Y1314" s="518"/>
      <c r="Z1314" s="521"/>
      <c r="AA1314" s="518"/>
      <c r="AB1314" s="521"/>
      <c r="AC1314" s="522"/>
      <c r="AD1314" s="525"/>
      <c r="AE1314" s="526"/>
      <c r="AF1314" s="535"/>
      <c r="AG1314" s="536"/>
      <c r="AH1314" s="521"/>
      <c r="AI1314" s="522"/>
      <c r="AJ1314" s="525"/>
      <c r="AK1314" s="526"/>
      <c r="AL1314" s="529"/>
      <c r="AM1314" s="530"/>
      <c r="AN1314" s="521"/>
      <c r="AO1314" s="522"/>
      <c r="AP1314" s="525"/>
      <c r="AQ1314" s="526"/>
      <c r="AR1314" s="529"/>
      <c r="AS1314" s="530"/>
      <c r="AT1314" s="543"/>
      <c r="AU1314" s="544"/>
      <c r="AV1314" s="547"/>
      <c r="AW1314" s="548"/>
      <c r="AX1314" s="529"/>
      <c r="AY1314" s="530"/>
      <c r="AZ1314" s="521"/>
      <c r="BA1314" s="522"/>
      <c r="BB1314" s="525"/>
      <c r="BC1314" s="526"/>
      <c r="BD1314" s="529"/>
      <c r="BE1314" s="530"/>
      <c r="BF1314" s="543"/>
      <c r="BG1314" s="544"/>
      <c r="BH1314" s="547"/>
      <c r="BI1314" s="548"/>
      <c r="BJ1314" s="529"/>
      <c r="BK1314" s="530"/>
      <c r="BL1314" s="552"/>
      <c r="BM1314" s="553"/>
      <c r="BN1314" s="554"/>
      <c r="BO1314" s="500"/>
      <c r="BP1314" s="502"/>
      <c r="BQ1314" s="54"/>
      <c r="BR1314" s="54"/>
      <c r="BS1314" s="54"/>
    </row>
    <row r="1315" spans="1:71" s="335" customFormat="1" ht="33.5" customHeight="1" x14ac:dyDescent="0.35">
      <c r="A1315" s="333"/>
      <c r="B1315" s="631"/>
      <c r="C1315" s="627"/>
      <c r="D1315" s="627" t="s">
        <v>10</v>
      </c>
      <c r="E1315" s="628"/>
      <c r="F1315" s="334"/>
      <c r="G1315" s="334"/>
      <c r="H1315" s="597">
        <f>SUM(H1271:I1314)</f>
        <v>0</v>
      </c>
      <c r="I1315" s="598"/>
      <c r="J1315" s="597">
        <f>SUM(J1271:K1314)</f>
        <v>30</v>
      </c>
      <c r="K1315" s="598"/>
      <c r="L1315" s="593">
        <f>SUM(L1271:M1314)</f>
        <v>11</v>
      </c>
      <c r="M1315" s="594"/>
      <c r="N1315" s="589">
        <f>L1315+J1315</f>
        <v>41</v>
      </c>
      <c r="O1315" s="590"/>
      <c r="P1315" s="593">
        <f>SUM(P1271:Q1314)</f>
        <v>8</v>
      </c>
      <c r="Q1315" s="598"/>
      <c r="R1315" s="593">
        <f t="shared" ref="R1315" si="1187">SUM(R1271:S1314)</f>
        <v>10</v>
      </c>
      <c r="S1315" s="594"/>
      <c r="T1315" s="593">
        <f t="shared" ref="T1315" si="1188">SUM(T1271:U1314)</f>
        <v>2</v>
      </c>
      <c r="U1315" s="590"/>
      <c r="V1315" s="594">
        <f t="shared" ref="V1315" si="1189">SUM(V1271:W1314)</f>
        <v>3</v>
      </c>
      <c r="W1315" s="594"/>
      <c r="X1315" s="597">
        <f t="shared" ref="X1315" si="1190">SUM(X1271:Y1314)</f>
        <v>9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61</v>
      </c>
      <c r="AI1315" s="598"/>
      <c r="AJ1315" s="593">
        <f t="shared" ref="AJ1315" si="1196">SUM(AJ1271:AK1314)</f>
        <v>30</v>
      </c>
      <c r="AK1315" s="594"/>
      <c r="AL1315" s="589">
        <f>IF(AH1315=0,0,(AJ1315/AH1315)*100)</f>
        <v>49.180327868852459</v>
      </c>
      <c r="AM1315" s="590"/>
      <c r="AN1315" s="593">
        <f>SUM(AN1271:AO1314)</f>
        <v>37</v>
      </c>
      <c r="AO1315" s="598"/>
      <c r="AP1315" s="593">
        <f>SUM(AP1271:AQ1314)</f>
        <v>14</v>
      </c>
      <c r="AQ1315" s="594"/>
      <c r="AR1315" s="589">
        <f>IF(AN1315=0,0,(AP1315/AN1315)*100)</f>
        <v>37.837837837837839</v>
      </c>
      <c r="AS1315" s="590"/>
      <c r="AT1315" s="597">
        <f>AB1315+AH1315+AN1315</f>
        <v>98</v>
      </c>
      <c r="AU1315" s="598"/>
      <c r="AV1315" s="593">
        <f>AD1315+AJ1315+AP1315</f>
        <v>44</v>
      </c>
      <c r="AW1315" s="601"/>
      <c r="AX1315" s="589">
        <f>IF(AT1315=0,0,(AV1315/AT1315)*100)</f>
        <v>44.897959183673471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98</v>
      </c>
      <c r="BG1315" s="598"/>
      <c r="BH1315" s="593">
        <f>AV1315+BB1315</f>
        <v>44</v>
      </c>
      <c r="BI1315" s="601"/>
      <c r="BJ1315" s="589">
        <f>IF(BF1315=0,0,(BH1315/BF1315)*100)</f>
        <v>44.897959183673471</v>
      </c>
      <c r="BK1315" s="649"/>
      <c r="BL1315" s="643">
        <f>SUM(BL1271:BN1314)</f>
        <v>102</v>
      </c>
      <c r="BM1315" s="644"/>
      <c r="BN1315" s="645"/>
      <c r="BO1315" s="499" t="e">
        <f>(BL1315*BR$74)+(N1315*BR$75)+(X1315*BR$76)+(R1315*BR$77)+(V1315*BR$78)+(Z1315*BR$79)</f>
        <v>#REF!</v>
      </c>
      <c r="BP1315" s="501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32"/>
      <c r="C1316" s="629"/>
      <c r="D1316" s="629"/>
      <c r="E1316" s="630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50"/>
      <c r="BL1316" s="646"/>
      <c r="BM1316" s="647"/>
      <c r="BN1316" s="648"/>
      <c r="BO1316" s="500"/>
      <c r="BP1316" s="502"/>
      <c r="BQ1316" s="333"/>
      <c r="BR1316" s="333"/>
      <c r="BS1316" s="333"/>
    </row>
    <row r="1317" spans="1:71" s="341" customFormat="1" ht="48.25" customHeight="1" thickBot="1" x14ac:dyDescent="0.4">
      <c r="A1317" s="337"/>
      <c r="B1317" s="637"/>
      <c r="C1317" s="587"/>
      <c r="D1317" s="587" t="s">
        <v>13</v>
      </c>
      <c r="E1317" s="588"/>
      <c r="F1317" s="338"/>
      <c r="G1317" s="334"/>
      <c r="H1317" s="585"/>
      <c r="I1317" s="586"/>
      <c r="J1317" s="625"/>
      <c r="K1317" s="626"/>
      <c r="L1317" s="623"/>
      <c r="M1317" s="624"/>
      <c r="N1317" s="633">
        <f>J1317+L1317</f>
        <v>0</v>
      </c>
      <c r="O1317" s="634"/>
      <c r="P1317" s="625"/>
      <c r="Q1317" s="626"/>
      <c r="R1317" s="623"/>
      <c r="S1317" s="626"/>
      <c r="T1317" s="589">
        <f>R1317-P1317</f>
        <v>0</v>
      </c>
      <c r="U1317" s="590"/>
      <c r="V1317" s="625"/>
      <c r="W1317" s="638"/>
      <c r="X1317" s="639"/>
      <c r="Y1317" s="640"/>
      <c r="Z1317" s="625"/>
      <c r="AA1317" s="638"/>
      <c r="AB1317" s="625"/>
      <c r="AC1317" s="626"/>
      <c r="AD1317" s="623"/>
      <c r="AE1317" s="624"/>
      <c r="AF1317" s="635">
        <f>IF(AB1317=0,0,(AD1317/AB1317)*100)</f>
        <v>0</v>
      </c>
      <c r="AG1317" s="636"/>
      <c r="AH1317" s="625"/>
      <c r="AI1317" s="626"/>
      <c r="AJ1317" s="623"/>
      <c r="AK1317" s="624"/>
      <c r="AL1317" s="589">
        <f>IF(AH1317=0,0,(AJ1317/AH1317)*100)</f>
        <v>0</v>
      </c>
      <c r="AM1317" s="590"/>
      <c r="AN1317" s="625"/>
      <c r="AO1317" s="626"/>
      <c r="AP1317" s="623"/>
      <c r="AQ1317" s="624"/>
      <c r="AR1317" s="589">
        <f>IF(AN1317=0,0,(AP1317/AN1317)*100)</f>
        <v>0</v>
      </c>
      <c r="AS1317" s="590"/>
      <c r="AT1317" s="609">
        <f>AB1317+AH1317+AN1317</f>
        <v>0</v>
      </c>
      <c r="AU1317" s="610"/>
      <c r="AV1317" s="607">
        <f>AD1317+AJ1317+AP1317</f>
        <v>0</v>
      </c>
      <c r="AW1317" s="608"/>
      <c r="AX1317" s="589">
        <f>IF(AT1317=0,0,(AV1317/AT1317)*100)</f>
        <v>0</v>
      </c>
      <c r="AY1317" s="590"/>
      <c r="AZ1317" s="625"/>
      <c r="BA1317" s="626"/>
      <c r="BB1317" s="623"/>
      <c r="BC1317" s="624"/>
      <c r="BD1317" s="589">
        <f>IF(AZ1317=0,0,(BB1317/AZ1317)*100)</f>
        <v>0</v>
      </c>
      <c r="BE1317" s="590"/>
      <c r="BF1317" s="609">
        <f>AT1317+AZ1317</f>
        <v>0</v>
      </c>
      <c r="BG1317" s="610"/>
      <c r="BH1317" s="607">
        <f>AV1317+BB1317</f>
        <v>0</v>
      </c>
      <c r="BI1317" s="608"/>
      <c r="BJ1317" s="589">
        <f>IF(BF1317=0,0,(BH1317/BF1317)*100)</f>
        <v>0</v>
      </c>
      <c r="BK1317" s="590"/>
      <c r="BL1317" s="604"/>
      <c r="BM1317" s="605"/>
      <c r="BN1317" s="606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9" t="s">
        <v>95</v>
      </c>
      <c r="E1318" s="620"/>
      <c r="F1318" s="344"/>
      <c r="G1318" s="344"/>
      <c r="H1318" s="343"/>
      <c r="I1318" s="343"/>
      <c r="J1318" s="616">
        <f>IF((J1315+L1317)=0,0,J1315/(J1315+L1317)*100)</f>
        <v>100</v>
      </c>
      <c r="K1318" s="618"/>
      <c r="L1318" s="616">
        <f>IF((L1315+J1317)=0,0,L1315/(L1315+J1317)*100)</f>
        <v>100</v>
      </c>
      <c r="M1318" s="618"/>
      <c r="N1318" s="616">
        <f>IF((N1315+N1317)=0,0,N1315/(N1315+N1317)*100)</f>
        <v>100</v>
      </c>
      <c r="O1318" s="617"/>
      <c r="P1318" s="611"/>
      <c r="Q1318" s="583"/>
      <c r="R1318" s="583"/>
      <c r="S1318" s="583"/>
      <c r="T1318" s="612"/>
      <c r="U1318" s="612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14" t="s">
        <v>62</v>
      </c>
      <c r="C1320" s="615"/>
      <c r="D1320" s="613" t="s">
        <v>54</v>
      </c>
      <c r="E1320" s="613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21" t="s">
        <v>117</v>
      </c>
      <c r="BC1320" s="622"/>
      <c r="BD1320" s="622"/>
      <c r="BE1320" s="642"/>
      <c r="BF1320" s="574">
        <f>BL1315</f>
        <v>102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21" t="s">
        <v>47</v>
      </c>
      <c r="C1322" s="622"/>
      <c r="D1322" s="613" t="s">
        <v>55</v>
      </c>
      <c r="E1322" s="613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21" t="s">
        <v>118</v>
      </c>
      <c r="BC1322" s="622"/>
      <c r="BD1322" s="622"/>
      <c r="BE1322" s="642"/>
      <c r="BF1322" s="574">
        <f>BF1320-AU1320</f>
        <v>102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41" t="s">
        <v>11</v>
      </c>
      <c r="AF1327" s="641"/>
      <c r="AG1327" s="641"/>
      <c r="AH1327" s="641"/>
      <c r="AI1327" s="641"/>
      <c r="AJ1327" s="641"/>
      <c r="AK1327" s="641"/>
      <c r="AL1327" s="641"/>
      <c r="AM1327" s="641"/>
      <c r="AN1327" s="651"/>
      <c r="AO1327" s="651"/>
      <c r="AP1327" s="651"/>
      <c r="AQ1327" s="651"/>
      <c r="AR1327" s="651"/>
      <c r="AS1327" s="651"/>
      <c r="AT1327" s="651"/>
      <c r="AU1327" s="651"/>
      <c r="AV1327" s="651"/>
      <c r="AW1327" s="651"/>
      <c r="AX1327" s="651"/>
      <c r="AY1327" s="651"/>
      <c r="AZ1327" s="651"/>
      <c r="BA1327" s="651"/>
      <c r="BB1327" s="651"/>
      <c r="BC1327" s="651"/>
      <c r="BD1327" s="651"/>
      <c r="BE1327" s="651"/>
      <c r="BF1327" s="651"/>
      <c r="BG1327" s="651"/>
      <c r="BH1327" s="651"/>
      <c r="BI1327" s="651"/>
      <c r="BJ1327" s="651"/>
      <c r="BK1327" s="651"/>
      <c r="BL1327" s="651"/>
      <c r="BM1327" s="651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51"/>
      <c r="F1329" s="651"/>
      <c r="G1329" s="651"/>
      <c r="H1329" s="651"/>
      <c r="I1329" s="651"/>
      <c r="J1329" s="651"/>
      <c r="K1329" s="651"/>
      <c r="L1329" s="651"/>
      <c r="M1329" s="651"/>
      <c r="N1329" s="651"/>
      <c r="O1329" s="651"/>
      <c r="P1329" s="651"/>
      <c r="Q1329" s="651"/>
      <c r="R1329" s="651"/>
      <c r="S1329" s="651"/>
      <c r="T1329" s="651"/>
      <c r="U1329" s="651"/>
      <c r="V1329" s="651"/>
      <c r="W1329" s="651"/>
      <c r="X1329" s="651"/>
      <c r="Y1329" s="651"/>
      <c r="Z1329" s="651"/>
      <c r="AA1329" s="651"/>
      <c r="AB1329" s="651"/>
      <c r="AC1329" s="651"/>
      <c r="AD1329" s="198"/>
      <c r="AE1329" s="239" t="s">
        <v>19</v>
      </c>
      <c r="AF1329" s="239"/>
      <c r="AG1329" s="239"/>
      <c r="AH1329" s="641" t="s">
        <v>19</v>
      </c>
      <c r="AI1329" s="641"/>
      <c r="AJ1329" s="641"/>
      <c r="AK1329" s="641"/>
      <c r="AL1329" s="641"/>
      <c r="AM1329" s="641"/>
      <c r="AN1329" s="651"/>
      <c r="AO1329" s="651"/>
      <c r="AP1329" s="651"/>
      <c r="AQ1329" s="651"/>
      <c r="AR1329" s="651"/>
      <c r="AS1329" s="651"/>
      <c r="AT1329" s="651"/>
      <c r="AU1329" s="651"/>
      <c r="AV1329" s="651"/>
      <c r="AW1329" s="651"/>
      <c r="AX1329" s="651"/>
      <c r="AY1329" s="651"/>
      <c r="AZ1329" s="651"/>
      <c r="BA1329" s="641" t="s">
        <v>12</v>
      </c>
      <c r="BB1329" s="641"/>
      <c r="BC1329" s="641"/>
      <c r="BD1329" s="652">
        <v>44491</v>
      </c>
      <c r="BE1329" s="652"/>
      <c r="BF1329" s="652"/>
      <c r="BG1329" s="652"/>
      <c r="BH1329" s="652"/>
      <c r="BI1329" s="652"/>
      <c r="BJ1329" s="652"/>
      <c r="BK1329" s="652"/>
      <c r="BL1329" s="652"/>
      <c r="BM1329" s="652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53" t="s">
        <v>119</v>
      </c>
      <c r="BM1332" s="654"/>
      <c r="BN1332" s="655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56"/>
      <c r="BM1333" s="657"/>
      <c r="BN1333" s="658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07" t="str">
        <f>IF(ROSTER!C$8="","",ROSTER!C$8)</f>
        <v>Shaylee</v>
      </c>
      <c r="D1334" s="508"/>
      <c r="E1334" s="509"/>
      <c r="F1334" s="511">
        <f>IF(E1334="y",1,IF(E1334="S",1,0))</f>
        <v>0</v>
      </c>
      <c r="G1334" s="513">
        <f>IF(E1334="S",1,0)</f>
        <v>0</v>
      </c>
      <c r="H1334" s="515"/>
      <c r="I1334" s="516"/>
      <c r="J1334" s="519"/>
      <c r="K1334" s="520"/>
      <c r="L1334" s="523"/>
      <c r="M1334" s="524"/>
      <c r="N1334" s="537">
        <f>L1334+J1334</f>
        <v>0</v>
      </c>
      <c r="O1334" s="538"/>
      <c r="P1334" s="519"/>
      <c r="Q1334" s="520"/>
      <c r="R1334" s="523"/>
      <c r="S1334" s="524"/>
      <c r="T1334" s="527">
        <f>R1334-P1334</f>
        <v>0</v>
      </c>
      <c r="U1334" s="528"/>
      <c r="V1334" s="531"/>
      <c r="W1334" s="516"/>
      <c r="X1334" s="519"/>
      <c r="Y1334" s="516"/>
      <c r="Z1334" s="519"/>
      <c r="AA1334" s="516"/>
      <c r="AB1334" s="519"/>
      <c r="AC1334" s="520"/>
      <c r="AD1334" s="523"/>
      <c r="AE1334" s="524"/>
      <c r="AF1334" s="533">
        <f>IF(AB1334=0,0,(AD1334/AB1334)*100)</f>
        <v>0</v>
      </c>
      <c r="AG1334" s="534"/>
      <c r="AH1334" s="519"/>
      <c r="AI1334" s="520"/>
      <c r="AJ1334" s="523"/>
      <c r="AK1334" s="524"/>
      <c r="AL1334" s="527">
        <f>IF(AH1334=0,0,(AJ1334/AH1334)*100)</f>
        <v>0</v>
      </c>
      <c r="AM1334" s="528"/>
      <c r="AN1334" s="519"/>
      <c r="AO1334" s="520"/>
      <c r="AP1334" s="523"/>
      <c r="AQ1334" s="524"/>
      <c r="AR1334" s="527">
        <f>IF(AN1334=0,0,(AP1334/AN1334)*100)</f>
        <v>0</v>
      </c>
      <c r="AS1334" s="528"/>
      <c r="AT1334" s="541">
        <f>AB1334+AH1334+AN1334</f>
        <v>0</v>
      </c>
      <c r="AU1334" s="542"/>
      <c r="AV1334" s="545">
        <f>AD1334+AJ1334+AP1334</f>
        <v>0</v>
      </c>
      <c r="AW1334" s="546"/>
      <c r="AX1334" s="527">
        <f>IF(AT1334=0,0,(AV1334/AT1334)*100)</f>
        <v>0</v>
      </c>
      <c r="AY1334" s="528"/>
      <c r="AZ1334" s="519"/>
      <c r="BA1334" s="520"/>
      <c r="BB1334" s="523"/>
      <c r="BC1334" s="524"/>
      <c r="BD1334" s="527">
        <f>IF(AZ1334=0,0,(BB1334/AZ1334)*100)</f>
        <v>0</v>
      </c>
      <c r="BE1334" s="528"/>
      <c r="BF1334" s="541">
        <f>AT1334+AZ1334</f>
        <v>0</v>
      </c>
      <c r="BG1334" s="542"/>
      <c r="BH1334" s="545">
        <f>AV1334+BB1334</f>
        <v>0</v>
      </c>
      <c r="BI1334" s="546"/>
      <c r="BJ1334" s="527">
        <f>IF(BF1334=0,0,(BH1334/BF1334)*100)</f>
        <v>0</v>
      </c>
      <c r="BK1334" s="528"/>
      <c r="BL1334" s="549">
        <f>(AD1334*2)+(AJ1334*2)+(AP1334*3)+BB1334</f>
        <v>0</v>
      </c>
      <c r="BM1334" s="550"/>
      <c r="BN1334" s="551"/>
      <c r="BO1334" s="501" t="e">
        <f>(BL1334*BR$1334)+(N1334*BR$1335)+(X1334*BR$1336)+(R1334*BR$1337)+(V1334*BR$1338)+(Z1334*BR$1339)</f>
        <v>#REF!</v>
      </c>
      <c r="BP1334" s="501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03" t="str">
        <f>IF(ROSTER!D$8="","",ROSTER!D$8)</f>
        <v>Gonzales</v>
      </c>
      <c r="D1335" s="504"/>
      <c r="E1335" s="510"/>
      <c r="F1335" s="512"/>
      <c r="G1335" s="514"/>
      <c r="H1335" s="517"/>
      <c r="I1335" s="518"/>
      <c r="J1335" s="521"/>
      <c r="K1335" s="522"/>
      <c r="L1335" s="525"/>
      <c r="M1335" s="526"/>
      <c r="N1335" s="539" t="s">
        <v>14</v>
      </c>
      <c r="O1335" s="540"/>
      <c r="P1335" s="521"/>
      <c r="Q1335" s="522"/>
      <c r="R1335" s="525"/>
      <c r="S1335" s="526"/>
      <c r="T1335" s="529"/>
      <c r="U1335" s="530"/>
      <c r="V1335" s="532"/>
      <c r="W1335" s="518"/>
      <c r="X1335" s="521"/>
      <c r="Y1335" s="518"/>
      <c r="Z1335" s="521"/>
      <c r="AA1335" s="518"/>
      <c r="AB1335" s="521"/>
      <c r="AC1335" s="522"/>
      <c r="AD1335" s="525"/>
      <c r="AE1335" s="526"/>
      <c r="AF1335" s="535"/>
      <c r="AG1335" s="536"/>
      <c r="AH1335" s="521"/>
      <c r="AI1335" s="522"/>
      <c r="AJ1335" s="525"/>
      <c r="AK1335" s="526"/>
      <c r="AL1335" s="529"/>
      <c r="AM1335" s="530"/>
      <c r="AN1335" s="521"/>
      <c r="AO1335" s="522"/>
      <c r="AP1335" s="525"/>
      <c r="AQ1335" s="526"/>
      <c r="AR1335" s="529"/>
      <c r="AS1335" s="530"/>
      <c r="AT1335" s="543"/>
      <c r="AU1335" s="544"/>
      <c r="AV1335" s="547"/>
      <c r="AW1335" s="548"/>
      <c r="AX1335" s="529"/>
      <c r="AY1335" s="530"/>
      <c r="AZ1335" s="521"/>
      <c r="BA1335" s="522"/>
      <c r="BB1335" s="525"/>
      <c r="BC1335" s="526"/>
      <c r="BD1335" s="529"/>
      <c r="BE1335" s="530"/>
      <c r="BF1335" s="543"/>
      <c r="BG1335" s="544"/>
      <c r="BH1335" s="547"/>
      <c r="BI1335" s="548"/>
      <c r="BJ1335" s="529"/>
      <c r="BK1335" s="530"/>
      <c r="BL1335" s="552"/>
      <c r="BM1335" s="553"/>
      <c r="BN1335" s="554"/>
      <c r="BO1335" s="502"/>
      <c r="BP1335" s="502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07" t="str">
        <f>IF(ROSTER!C$10="","",ROSTER!C$10)</f>
        <v>Nani</v>
      </c>
      <c r="D1336" s="508"/>
      <c r="E1336" s="509"/>
      <c r="F1336" s="511">
        <f>IF(E1336="y",1,IF(E1336="S",1,0))</f>
        <v>0</v>
      </c>
      <c r="G1336" s="513">
        <f>IF(E1336="S",1,0)</f>
        <v>0</v>
      </c>
      <c r="H1336" s="515"/>
      <c r="I1336" s="516"/>
      <c r="J1336" s="519">
        <v>3</v>
      </c>
      <c r="K1336" s="520"/>
      <c r="L1336" s="523"/>
      <c r="M1336" s="524"/>
      <c r="N1336" s="537">
        <f>L1336+J1336</f>
        <v>3</v>
      </c>
      <c r="O1336" s="538"/>
      <c r="P1336" s="519"/>
      <c r="Q1336" s="520"/>
      <c r="R1336" s="523"/>
      <c r="S1336" s="524"/>
      <c r="T1336" s="527">
        <f t="shared" ref="T1336" si="1197">R1336-P1336</f>
        <v>0</v>
      </c>
      <c r="U1336" s="528"/>
      <c r="V1336" s="531">
        <v>1</v>
      </c>
      <c r="W1336" s="516"/>
      <c r="X1336" s="519">
        <v>1</v>
      </c>
      <c r="Y1336" s="516"/>
      <c r="Z1336" s="519"/>
      <c r="AA1336" s="516"/>
      <c r="AB1336" s="519"/>
      <c r="AC1336" s="520"/>
      <c r="AD1336" s="523"/>
      <c r="AE1336" s="524"/>
      <c r="AF1336" s="533">
        <f>IF(AB1336=0,0,(AD1336/AB1336)*100)</f>
        <v>0</v>
      </c>
      <c r="AG1336" s="534"/>
      <c r="AH1336" s="519">
        <v>1</v>
      </c>
      <c r="AI1336" s="520"/>
      <c r="AJ1336" s="523">
        <v>0</v>
      </c>
      <c r="AK1336" s="524"/>
      <c r="AL1336" s="527">
        <f>IF(AH1336=0,0,(AJ1336/AH1336)*100)</f>
        <v>0</v>
      </c>
      <c r="AM1336" s="528"/>
      <c r="AN1336" s="519">
        <v>1</v>
      </c>
      <c r="AO1336" s="520"/>
      <c r="AP1336" s="523">
        <v>0</v>
      </c>
      <c r="AQ1336" s="524"/>
      <c r="AR1336" s="527">
        <f>IF(AN1336=0,0,(AP1336/AN1336)*100)</f>
        <v>0</v>
      </c>
      <c r="AS1336" s="528"/>
      <c r="AT1336" s="541">
        <f>AB1336+AH1336+AN1336</f>
        <v>2</v>
      </c>
      <c r="AU1336" s="542"/>
      <c r="AV1336" s="545">
        <f>AD1336+AJ1336+AP1336</f>
        <v>0</v>
      </c>
      <c r="AW1336" s="546"/>
      <c r="AX1336" s="527">
        <f>IF(AT1336=0,0,(AV1336/AT1336)*100)</f>
        <v>0</v>
      </c>
      <c r="AY1336" s="528"/>
      <c r="AZ1336" s="519"/>
      <c r="BA1336" s="520"/>
      <c r="BB1336" s="523"/>
      <c r="BC1336" s="524"/>
      <c r="BD1336" s="527">
        <f>IF(AZ1336=0,0,(BB1336/AZ1336)*100)</f>
        <v>0</v>
      </c>
      <c r="BE1336" s="528"/>
      <c r="BF1336" s="541">
        <f>AT1336+AZ1336</f>
        <v>2</v>
      </c>
      <c r="BG1336" s="542"/>
      <c r="BH1336" s="545">
        <f>AV1336+BB1336</f>
        <v>0</v>
      </c>
      <c r="BI1336" s="546"/>
      <c r="BJ1336" s="527">
        <f>IF(BF1336=0,0,(BH1336/BF1336)*100)</f>
        <v>0</v>
      </c>
      <c r="BK1336" s="528"/>
      <c r="BL1336" s="549">
        <f>(AD1336*2)+(AJ1336*2)+(AP1336*3)+BB1336</f>
        <v>0</v>
      </c>
      <c r="BM1336" s="550"/>
      <c r="BN1336" s="551"/>
      <c r="BO1336" s="501" t="e">
        <f>(BL1336*BR$1334)+(N1336*BR$1335)+(X1336*BR$1336)+(R1336*BR$1337)+(V1336*BR$1338)+(Z1336*BR$1339)</f>
        <v>#REF!</v>
      </c>
      <c r="BP1336" s="501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03" t="str">
        <f>IF(ROSTER!D$10="","",ROSTER!D$10)</f>
        <v>Falatea</v>
      </c>
      <c r="D1337" s="504"/>
      <c r="E1337" s="510"/>
      <c r="F1337" s="512"/>
      <c r="G1337" s="514"/>
      <c r="H1337" s="517"/>
      <c r="I1337" s="518"/>
      <c r="J1337" s="521"/>
      <c r="K1337" s="522"/>
      <c r="L1337" s="525"/>
      <c r="M1337" s="526"/>
      <c r="N1337" s="539" t="s">
        <v>14</v>
      </c>
      <c r="O1337" s="540"/>
      <c r="P1337" s="521"/>
      <c r="Q1337" s="522"/>
      <c r="R1337" s="525"/>
      <c r="S1337" s="526"/>
      <c r="T1337" s="529"/>
      <c r="U1337" s="530"/>
      <c r="V1337" s="532"/>
      <c r="W1337" s="518"/>
      <c r="X1337" s="521"/>
      <c r="Y1337" s="518"/>
      <c r="Z1337" s="521"/>
      <c r="AA1337" s="518"/>
      <c r="AB1337" s="521"/>
      <c r="AC1337" s="522"/>
      <c r="AD1337" s="525"/>
      <c r="AE1337" s="526"/>
      <c r="AF1337" s="535"/>
      <c r="AG1337" s="536"/>
      <c r="AH1337" s="521"/>
      <c r="AI1337" s="522"/>
      <c r="AJ1337" s="525"/>
      <c r="AK1337" s="526"/>
      <c r="AL1337" s="529"/>
      <c r="AM1337" s="530"/>
      <c r="AN1337" s="521"/>
      <c r="AO1337" s="522"/>
      <c r="AP1337" s="525"/>
      <c r="AQ1337" s="526"/>
      <c r="AR1337" s="529"/>
      <c r="AS1337" s="530"/>
      <c r="AT1337" s="543"/>
      <c r="AU1337" s="544"/>
      <c r="AV1337" s="547"/>
      <c r="AW1337" s="548"/>
      <c r="AX1337" s="529"/>
      <c r="AY1337" s="530"/>
      <c r="AZ1337" s="521"/>
      <c r="BA1337" s="522"/>
      <c r="BB1337" s="525"/>
      <c r="BC1337" s="526"/>
      <c r="BD1337" s="529"/>
      <c r="BE1337" s="530"/>
      <c r="BF1337" s="543"/>
      <c r="BG1337" s="544"/>
      <c r="BH1337" s="547"/>
      <c r="BI1337" s="548"/>
      <c r="BJ1337" s="529"/>
      <c r="BK1337" s="530"/>
      <c r="BL1337" s="552"/>
      <c r="BM1337" s="553"/>
      <c r="BN1337" s="554"/>
      <c r="BO1337" s="502"/>
      <c r="BP1337" s="502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05" t="str">
        <f>IF(ROSTER!B12="","",ROSTER!B12)</f>
        <v>20</v>
      </c>
      <c r="C1338" s="507" t="str">
        <f>IF(ROSTER!C$12="","",ROSTER!C$12)</f>
        <v>Devry</v>
      </c>
      <c r="D1338" s="508"/>
      <c r="E1338" s="509"/>
      <c r="F1338" s="511">
        <f>IF(E1338="y",1,IF(E1338="S",1,0))</f>
        <v>0</v>
      </c>
      <c r="G1338" s="513">
        <f>IF(E1338="S",1,0)</f>
        <v>0</v>
      </c>
      <c r="H1338" s="515"/>
      <c r="I1338" s="516"/>
      <c r="J1338" s="519"/>
      <c r="K1338" s="520"/>
      <c r="L1338" s="523"/>
      <c r="M1338" s="524"/>
      <c r="N1338" s="537">
        <f>L1338+J1338</f>
        <v>0</v>
      </c>
      <c r="O1338" s="538"/>
      <c r="P1338" s="519"/>
      <c r="Q1338" s="520"/>
      <c r="R1338" s="523"/>
      <c r="S1338" s="524"/>
      <c r="T1338" s="527">
        <f t="shared" ref="T1338" si="1198">R1338-P1338</f>
        <v>0</v>
      </c>
      <c r="U1338" s="528"/>
      <c r="V1338" s="531"/>
      <c r="W1338" s="516"/>
      <c r="X1338" s="519"/>
      <c r="Y1338" s="516"/>
      <c r="Z1338" s="519"/>
      <c r="AA1338" s="516"/>
      <c r="AB1338" s="519"/>
      <c r="AC1338" s="520"/>
      <c r="AD1338" s="523"/>
      <c r="AE1338" s="524"/>
      <c r="AF1338" s="533">
        <f>IF(AB1338=0,0,(AD1338/AB1338)*100)</f>
        <v>0</v>
      </c>
      <c r="AG1338" s="534"/>
      <c r="AH1338" s="519"/>
      <c r="AI1338" s="520"/>
      <c r="AJ1338" s="523"/>
      <c r="AK1338" s="524"/>
      <c r="AL1338" s="527">
        <f>IF(AH1338=0,0,(AJ1338/AH1338)*100)</f>
        <v>0</v>
      </c>
      <c r="AM1338" s="528"/>
      <c r="AN1338" s="519">
        <v>2</v>
      </c>
      <c r="AO1338" s="520"/>
      <c r="AP1338" s="523">
        <v>2</v>
      </c>
      <c r="AQ1338" s="524"/>
      <c r="AR1338" s="527">
        <f>IF(AN1338=0,0,(AP1338/AN1338)*100)</f>
        <v>100</v>
      </c>
      <c r="AS1338" s="528"/>
      <c r="AT1338" s="541">
        <f>AB1338+AH1338+AN1338</f>
        <v>2</v>
      </c>
      <c r="AU1338" s="542"/>
      <c r="AV1338" s="545">
        <f>AD1338+AJ1338+AP1338</f>
        <v>2</v>
      </c>
      <c r="AW1338" s="546"/>
      <c r="AX1338" s="527">
        <f>IF(AT1338=0,0,(AV1338/AT1338)*100)</f>
        <v>100</v>
      </c>
      <c r="AY1338" s="528"/>
      <c r="AZ1338" s="519"/>
      <c r="BA1338" s="520"/>
      <c r="BB1338" s="523"/>
      <c r="BC1338" s="524"/>
      <c r="BD1338" s="527">
        <f>IF(AZ1338=0,0,(BB1338/AZ1338)*100)</f>
        <v>0</v>
      </c>
      <c r="BE1338" s="528"/>
      <c r="BF1338" s="541">
        <f>AT1338+AZ1338</f>
        <v>2</v>
      </c>
      <c r="BG1338" s="542"/>
      <c r="BH1338" s="545">
        <f>AV1338+BB1338</f>
        <v>2</v>
      </c>
      <c r="BI1338" s="546"/>
      <c r="BJ1338" s="527">
        <f>IF(BF1338=0,0,(BH1338/BF1338)*100)</f>
        <v>100</v>
      </c>
      <c r="BK1338" s="528"/>
      <c r="BL1338" s="549">
        <f>(AD1338*2)+(AJ1338*2)+(AP1338*3)+BB1338</f>
        <v>6</v>
      </c>
      <c r="BM1338" s="550"/>
      <c r="BN1338" s="551"/>
      <c r="BO1338" s="501" t="e">
        <f>(BL1338*BR$1334)+(N1338*BR$1335)+(X1338*BR$1336)+(R1338*BR$1337)+(V1338*BR$1338)+(Z1338*BR$1339)</f>
        <v>#REF!</v>
      </c>
      <c r="BP1338" s="501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06"/>
      <c r="C1339" s="503" t="str">
        <f>IF(ROSTER!D$12="","",ROSTER!D$12)</f>
        <v>Millett</v>
      </c>
      <c r="D1339" s="504"/>
      <c r="E1339" s="510"/>
      <c r="F1339" s="512"/>
      <c r="G1339" s="514"/>
      <c r="H1339" s="517"/>
      <c r="I1339" s="518"/>
      <c r="J1339" s="521"/>
      <c r="K1339" s="522"/>
      <c r="L1339" s="525"/>
      <c r="M1339" s="526"/>
      <c r="N1339" s="539" t="s">
        <v>14</v>
      </c>
      <c r="O1339" s="540"/>
      <c r="P1339" s="521"/>
      <c r="Q1339" s="522"/>
      <c r="R1339" s="525"/>
      <c r="S1339" s="526"/>
      <c r="T1339" s="529"/>
      <c r="U1339" s="530"/>
      <c r="V1339" s="532"/>
      <c r="W1339" s="518"/>
      <c r="X1339" s="521"/>
      <c r="Y1339" s="518"/>
      <c r="Z1339" s="521"/>
      <c r="AA1339" s="518"/>
      <c r="AB1339" s="521"/>
      <c r="AC1339" s="522"/>
      <c r="AD1339" s="525"/>
      <c r="AE1339" s="526"/>
      <c r="AF1339" s="535"/>
      <c r="AG1339" s="536"/>
      <c r="AH1339" s="521"/>
      <c r="AI1339" s="522"/>
      <c r="AJ1339" s="525"/>
      <c r="AK1339" s="526"/>
      <c r="AL1339" s="529"/>
      <c r="AM1339" s="530"/>
      <c r="AN1339" s="521"/>
      <c r="AO1339" s="522"/>
      <c r="AP1339" s="525"/>
      <c r="AQ1339" s="526"/>
      <c r="AR1339" s="529"/>
      <c r="AS1339" s="530"/>
      <c r="AT1339" s="543"/>
      <c r="AU1339" s="544"/>
      <c r="AV1339" s="547"/>
      <c r="AW1339" s="548"/>
      <c r="AX1339" s="529"/>
      <c r="AY1339" s="530"/>
      <c r="AZ1339" s="521"/>
      <c r="BA1339" s="522"/>
      <c r="BB1339" s="525"/>
      <c r="BC1339" s="526"/>
      <c r="BD1339" s="529"/>
      <c r="BE1339" s="530"/>
      <c r="BF1339" s="543"/>
      <c r="BG1339" s="544"/>
      <c r="BH1339" s="547"/>
      <c r="BI1339" s="548"/>
      <c r="BJ1339" s="529"/>
      <c r="BK1339" s="530"/>
      <c r="BL1339" s="552"/>
      <c r="BM1339" s="553"/>
      <c r="BN1339" s="554"/>
      <c r="BO1339" s="502"/>
      <c r="BP1339" s="502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05" t="str">
        <f>IF(ROSTER!B14="","",ROSTER!B14)</f>
        <v>5</v>
      </c>
      <c r="C1340" s="507" t="str">
        <f>IF(ROSTER!C$14="","",ROSTER!C$14)</f>
        <v>Maria</v>
      </c>
      <c r="D1340" s="508"/>
      <c r="E1340" s="509"/>
      <c r="F1340" s="511">
        <f>IF(E1340="y",1,IF(E1340="S",1,0))</f>
        <v>0</v>
      </c>
      <c r="G1340" s="513">
        <f>IF(E1340="S",1,0)</f>
        <v>0</v>
      </c>
      <c r="H1340" s="515"/>
      <c r="I1340" s="516"/>
      <c r="J1340" s="519"/>
      <c r="K1340" s="520"/>
      <c r="L1340" s="523"/>
      <c r="M1340" s="524"/>
      <c r="N1340" s="537">
        <f>L1340+J1340</f>
        <v>0</v>
      </c>
      <c r="O1340" s="538"/>
      <c r="P1340" s="519"/>
      <c r="Q1340" s="520"/>
      <c r="R1340" s="523"/>
      <c r="S1340" s="524"/>
      <c r="T1340" s="527">
        <f t="shared" ref="T1340" si="1199">R1340-P1340</f>
        <v>0</v>
      </c>
      <c r="U1340" s="528"/>
      <c r="V1340" s="531"/>
      <c r="W1340" s="516"/>
      <c r="X1340" s="519">
        <v>1</v>
      </c>
      <c r="Y1340" s="516"/>
      <c r="Z1340" s="519"/>
      <c r="AA1340" s="516"/>
      <c r="AB1340" s="519"/>
      <c r="AC1340" s="520"/>
      <c r="AD1340" s="523"/>
      <c r="AE1340" s="524"/>
      <c r="AF1340" s="533">
        <f>IF(AB1340=0,0,(AD1340/AB1340)*100)</f>
        <v>0</v>
      </c>
      <c r="AG1340" s="534"/>
      <c r="AH1340" s="519">
        <v>7</v>
      </c>
      <c r="AI1340" s="520"/>
      <c r="AJ1340" s="523">
        <v>1</v>
      </c>
      <c r="AK1340" s="524"/>
      <c r="AL1340" s="527">
        <f>IF(AH1340=0,0,(AJ1340/AH1340)*100)</f>
        <v>14.285714285714285</v>
      </c>
      <c r="AM1340" s="528"/>
      <c r="AN1340" s="519"/>
      <c r="AO1340" s="520"/>
      <c r="AP1340" s="523"/>
      <c r="AQ1340" s="524"/>
      <c r="AR1340" s="527">
        <f>IF(AN1340=0,0,(AP1340/AN1340)*100)</f>
        <v>0</v>
      </c>
      <c r="AS1340" s="528"/>
      <c r="AT1340" s="541">
        <f>AB1340+AH1340+AN1340</f>
        <v>7</v>
      </c>
      <c r="AU1340" s="542"/>
      <c r="AV1340" s="545">
        <f>AD1340+AJ1340+AP1340</f>
        <v>1</v>
      </c>
      <c r="AW1340" s="546"/>
      <c r="AX1340" s="527">
        <f>IF(AT1340=0,0,(AV1340/AT1340)*100)</f>
        <v>14.285714285714285</v>
      </c>
      <c r="AY1340" s="528"/>
      <c r="AZ1340" s="519"/>
      <c r="BA1340" s="520"/>
      <c r="BB1340" s="523"/>
      <c r="BC1340" s="524"/>
      <c r="BD1340" s="527">
        <f>IF(AZ1340=0,0,(BB1340/AZ1340)*100)</f>
        <v>0</v>
      </c>
      <c r="BE1340" s="528"/>
      <c r="BF1340" s="541">
        <f>AT1340+AZ1340</f>
        <v>7</v>
      </c>
      <c r="BG1340" s="542"/>
      <c r="BH1340" s="545">
        <f>AV1340+BB1340</f>
        <v>1</v>
      </c>
      <c r="BI1340" s="546"/>
      <c r="BJ1340" s="527">
        <f>IF(BF1340=0,0,(BH1340/BF1340)*100)</f>
        <v>14.285714285714285</v>
      </c>
      <c r="BK1340" s="528"/>
      <c r="BL1340" s="549">
        <f>(AD1340*2)+(AJ1340*2)+(AP1340*3)+BB1340</f>
        <v>2</v>
      </c>
      <c r="BM1340" s="550"/>
      <c r="BN1340" s="551"/>
      <c r="BO1340" s="501" t="e">
        <f>(BL1340*BR$1334)+(N1340*BR$1335)+(X1340*BR$1336)+(R1340*BR$1337)+(V1340*BR$1338)+(Z1340*BR$1339)</f>
        <v>#REF!</v>
      </c>
      <c r="BP1340" s="501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06"/>
      <c r="C1341" s="503" t="str">
        <f>IF(ROSTER!D$14="","",ROSTER!D$14)</f>
        <v>Albiero</v>
      </c>
      <c r="D1341" s="504"/>
      <c r="E1341" s="510"/>
      <c r="F1341" s="512"/>
      <c r="G1341" s="514"/>
      <c r="H1341" s="517"/>
      <c r="I1341" s="518"/>
      <c r="J1341" s="521"/>
      <c r="K1341" s="522"/>
      <c r="L1341" s="525"/>
      <c r="M1341" s="526"/>
      <c r="N1341" s="539" t="s">
        <v>14</v>
      </c>
      <c r="O1341" s="540"/>
      <c r="P1341" s="521"/>
      <c r="Q1341" s="522"/>
      <c r="R1341" s="525"/>
      <c r="S1341" s="526"/>
      <c r="T1341" s="529"/>
      <c r="U1341" s="530"/>
      <c r="V1341" s="532"/>
      <c r="W1341" s="518"/>
      <c r="X1341" s="521"/>
      <c r="Y1341" s="518"/>
      <c r="Z1341" s="521"/>
      <c r="AA1341" s="518"/>
      <c r="AB1341" s="521"/>
      <c r="AC1341" s="522"/>
      <c r="AD1341" s="525"/>
      <c r="AE1341" s="526"/>
      <c r="AF1341" s="535"/>
      <c r="AG1341" s="536"/>
      <c r="AH1341" s="521"/>
      <c r="AI1341" s="522"/>
      <c r="AJ1341" s="525"/>
      <c r="AK1341" s="526"/>
      <c r="AL1341" s="529"/>
      <c r="AM1341" s="530"/>
      <c r="AN1341" s="521"/>
      <c r="AO1341" s="522"/>
      <c r="AP1341" s="525"/>
      <c r="AQ1341" s="526"/>
      <c r="AR1341" s="529"/>
      <c r="AS1341" s="530"/>
      <c r="AT1341" s="543"/>
      <c r="AU1341" s="544"/>
      <c r="AV1341" s="547"/>
      <c r="AW1341" s="548"/>
      <c r="AX1341" s="529"/>
      <c r="AY1341" s="530"/>
      <c r="AZ1341" s="521"/>
      <c r="BA1341" s="522"/>
      <c r="BB1341" s="525"/>
      <c r="BC1341" s="526"/>
      <c r="BD1341" s="529"/>
      <c r="BE1341" s="530"/>
      <c r="BF1341" s="543"/>
      <c r="BG1341" s="544"/>
      <c r="BH1341" s="547"/>
      <c r="BI1341" s="548"/>
      <c r="BJ1341" s="529"/>
      <c r="BK1341" s="530"/>
      <c r="BL1341" s="552"/>
      <c r="BM1341" s="553"/>
      <c r="BN1341" s="554"/>
      <c r="BO1341" s="502"/>
      <c r="BP1341" s="502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05" t="str">
        <f>IF(ROSTER!B16="","",ROSTER!B16)</f>
        <v>10</v>
      </c>
      <c r="C1342" s="507" t="str">
        <f>IF(ROSTER!C$16="","",ROSTER!C$16)</f>
        <v>Tegan</v>
      </c>
      <c r="D1342" s="508"/>
      <c r="E1342" s="509"/>
      <c r="F1342" s="511">
        <f>IF(E1342="y",1,IF(E1342="S",1,0))</f>
        <v>0</v>
      </c>
      <c r="G1342" s="513">
        <f>IF(E1342="S",1,0)</f>
        <v>0</v>
      </c>
      <c r="H1342" s="515"/>
      <c r="I1342" s="516"/>
      <c r="J1342" s="519">
        <v>1</v>
      </c>
      <c r="K1342" s="520"/>
      <c r="L1342" s="523">
        <v>1</v>
      </c>
      <c r="M1342" s="524"/>
      <c r="N1342" s="537">
        <f>L1342+J1342</f>
        <v>2</v>
      </c>
      <c r="O1342" s="538"/>
      <c r="P1342" s="519">
        <v>1</v>
      </c>
      <c r="Q1342" s="520"/>
      <c r="R1342" s="523"/>
      <c r="S1342" s="524"/>
      <c r="T1342" s="527">
        <f t="shared" ref="T1342" si="1200">R1342-P1342</f>
        <v>-1</v>
      </c>
      <c r="U1342" s="528"/>
      <c r="V1342" s="531"/>
      <c r="W1342" s="516"/>
      <c r="X1342" s="519"/>
      <c r="Y1342" s="516"/>
      <c r="Z1342" s="519"/>
      <c r="AA1342" s="516"/>
      <c r="AB1342" s="519"/>
      <c r="AC1342" s="520"/>
      <c r="AD1342" s="523"/>
      <c r="AE1342" s="524"/>
      <c r="AF1342" s="533">
        <f>IF(AB1342=0,0,(AD1342/AB1342)*100)</f>
        <v>0</v>
      </c>
      <c r="AG1342" s="534"/>
      <c r="AH1342" s="519">
        <v>1</v>
      </c>
      <c r="AI1342" s="520"/>
      <c r="AJ1342" s="523">
        <v>1</v>
      </c>
      <c r="AK1342" s="524"/>
      <c r="AL1342" s="527">
        <f>IF(AH1342=0,0,(AJ1342/AH1342)*100)</f>
        <v>100</v>
      </c>
      <c r="AM1342" s="528"/>
      <c r="AN1342" s="519">
        <v>3</v>
      </c>
      <c r="AO1342" s="520"/>
      <c r="AP1342" s="523">
        <v>0</v>
      </c>
      <c r="AQ1342" s="524"/>
      <c r="AR1342" s="527">
        <f>IF(AN1342=0,0,(AP1342/AN1342)*100)</f>
        <v>0</v>
      </c>
      <c r="AS1342" s="528"/>
      <c r="AT1342" s="541">
        <f>AB1342+AH1342+AN1342</f>
        <v>4</v>
      </c>
      <c r="AU1342" s="542"/>
      <c r="AV1342" s="545">
        <f>AD1342+AJ1342+AP1342</f>
        <v>1</v>
      </c>
      <c r="AW1342" s="546"/>
      <c r="AX1342" s="527">
        <f>IF(AT1342=0,0,(AV1342/AT1342)*100)</f>
        <v>25</v>
      </c>
      <c r="AY1342" s="528"/>
      <c r="AZ1342" s="519"/>
      <c r="BA1342" s="520"/>
      <c r="BB1342" s="523"/>
      <c r="BC1342" s="524"/>
      <c r="BD1342" s="527">
        <f>IF(AZ1342=0,0,(BB1342/AZ1342)*100)</f>
        <v>0</v>
      </c>
      <c r="BE1342" s="528"/>
      <c r="BF1342" s="541">
        <f>AT1342+AZ1342</f>
        <v>4</v>
      </c>
      <c r="BG1342" s="542"/>
      <c r="BH1342" s="545">
        <f>AV1342+BB1342</f>
        <v>1</v>
      </c>
      <c r="BI1342" s="546"/>
      <c r="BJ1342" s="527">
        <f>IF(BF1342=0,0,(BH1342/BF1342)*100)</f>
        <v>25</v>
      </c>
      <c r="BK1342" s="528"/>
      <c r="BL1342" s="549">
        <f>(AD1342*2)+(AJ1342*2)+(AP1342*3)+BB1342</f>
        <v>2</v>
      </c>
      <c r="BM1342" s="550"/>
      <c r="BN1342" s="551"/>
      <c r="BO1342" s="501" t="e">
        <f>(BL1342*BR$1334)+(N1342*BR$1335)+(X1342*BR$1336)+(R1342*BR$1337)+(V1342*BR$1338)+(Z1342*BR$1339)</f>
        <v>#REF!</v>
      </c>
      <c r="BP1342" s="501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06"/>
      <c r="C1343" s="503" t="str">
        <f>IF(ROSTER!D$16="","",ROSTER!D$16)</f>
        <v>Graham</v>
      </c>
      <c r="D1343" s="504"/>
      <c r="E1343" s="510"/>
      <c r="F1343" s="512"/>
      <c r="G1343" s="514"/>
      <c r="H1343" s="517"/>
      <c r="I1343" s="518"/>
      <c r="J1343" s="521"/>
      <c r="K1343" s="522"/>
      <c r="L1343" s="525"/>
      <c r="M1343" s="526"/>
      <c r="N1343" s="539" t="s">
        <v>14</v>
      </c>
      <c r="O1343" s="540"/>
      <c r="P1343" s="521"/>
      <c r="Q1343" s="522"/>
      <c r="R1343" s="525"/>
      <c r="S1343" s="526"/>
      <c r="T1343" s="529"/>
      <c r="U1343" s="530"/>
      <c r="V1343" s="532"/>
      <c r="W1343" s="518"/>
      <c r="X1343" s="521"/>
      <c r="Y1343" s="518"/>
      <c r="Z1343" s="521"/>
      <c r="AA1343" s="518"/>
      <c r="AB1343" s="521"/>
      <c r="AC1343" s="522"/>
      <c r="AD1343" s="525"/>
      <c r="AE1343" s="526"/>
      <c r="AF1343" s="535"/>
      <c r="AG1343" s="536"/>
      <c r="AH1343" s="521"/>
      <c r="AI1343" s="522"/>
      <c r="AJ1343" s="525"/>
      <c r="AK1343" s="526"/>
      <c r="AL1343" s="529"/>
      <c r="AM1343" s="530"/>
      <c r="AN1343" s="521"/>
      <c r="AO1343" s="522"/>
      <c r="AP1343" s="525"/>
      <c r="AQ1343" s="526"/>
      <c r="AR1343" s="529"/>
      <c r="AS1343" s="530"/>
      <c r="AT1343" s="543"/>
      <c r="AU1343" s="544"/>
      <c r="AV1343" s="547"/>
      <c r="AW1343" s="548"/>
      <c r="AX1343" s="529"/>
      <c r="AY1343" s="530"/>
      <c r="AZ1343" s="521"/>
      <c r="BA1343" s="522"/>
      <c r="BB1343" s="525"/>
      <c r="BC1343" s="526"/>
      <c r="BD1343" s="529"/>
      <c r="BE1343" s="530"/>
      <c r="BF1343" s="543"/>
      <c r="BG1343" s="544"/>
      <c r="BH1343" s="547"/>
      <c r="BI1343" s="548"/>
      <c r="BJ1343" s="529"/>
      <c r="BK1343" s="530"/>
      <c r="BL1343" s="552"/>
      <c r="BM1343" s="553"/>
      <c r="BN1343" s="554"/>
      <c r="BO1343" s="502"/>
      <c r="BP1343" s="502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05" t="str">
        <f>IF(ROSTER!B18="","",ROSTER!B18)</f>
        <v>11</v>
      </c>
      <c r="C1344" s="507" t="str">
        <f>IF(ROSTER!C$18="","",ROSTER!C$18)</f>
        <v>Kaylee</v>
      </c>
      <c r="D1344" s="508"/>
      <c r="E1344" s="509"/>
      <c r="F1344" s="511">
        <f>IF(E1344="y",1,IF(E1344="S",1,0))</f>
        <v>0</v>
      </c>
      <c r="G1344" s="513">
        <f>IF(E1344="S",1,0)</f>
        <v>0</v>
      </c>
      <c r="H1344" s="515"/>
      <c r="I1344" s="516"/>
      <c r="J1344" s="519">
        <v>2</v>
      </c>
      <c r="K1344" s="520"/>
      <c r="L1344" s="523">
        <v>1</v>
      </c>
      <c r="M1344" s="524"/>
      <c r="N1344" s="537">
        <f>L1344+J1344</f>
        <v>3</v>
      </c>
      <c r="O1344" s="538"/>
      <c r="P1344" s="519"/>
      <c r="Q1344" s="520"/>
      <c r="R1344" s="523">
        <v>1</v>
      </c>
      <c r="S1344" s="524"/>
      <c r="T1344" s="527">
        <f t="shared" ref="T1344" si="1201">R1344-P1344</f>
        <v>1</v>
      </c>
      <c r="U1344" s="528"/>
      <c r="V1344" s="531"/>
      <c r="W1344" s="516"/>
      <c r="X1344" s="519"/>
      <c r="Y1344" s="516"/>
      <c r="Z1344" s="519"/>
      <c r="AA1344" s="516"/>
      <c r="AB1344" s="519"/>
      <c r="AC1344" s="520"/>
      <c r="AD1344" s="523"/>
      <c r="AE1344" s="524"/>
      <c r="AF1344" s="533">
        <f>IF(AB1344=0,0,(AD1344/AB1344)*100)</f>
        <v>0</v>
      </c>
      <c r="AG1344" s="534"/>
      <c r="AH1344" s="519">
        <v>2</v>
      </c>
      <c r="AI1344" s="520"/>
      <c r="AJ1344" s="523">
        <v>1</v>
      </c>
      <c r="AK1344" s="524"/>
      <c r="AL1344" s="527">
        <f>IF(AH1344=0,0,(AJ1344/AH1344)*100)</f>
        <v>50</v>
      </c>
      <c r="AM1344" s="528"/>
      <c r="AN1344" s="519">
        <v>4</v>
      </c>
      <c r="AO1344" s="520"/>
      <c r="AP1344" s="523">
        <v>2</v>
      </c>
      <c r="AQ1344" s="524"/>
      <c r="AR1344" s="527">
        <f>IF(AN1344=0,0,(AP1344/AN1344)*100)</f>
        <v>50</v>
      </c>
      <c r="AS1344" s="528"/>
      <c r="AT1344" s="541">
        <f>AB1344+AH1344+AN1344</f>
        <v>6</v>
      </c>
      <c r="AU1344" s="542"/>
      <c r="AV1344" s="545">
        <f>AD1344+AJ1344+AP1344</f>
        <v>3</v>
      </c>
      <c r="AW1344" s="546"/>
      <c r="AX1344" s="527">
        <f>IF(AT1344=0,0,(AV1344/AT1344)*100)</f>
        <v>50</v>
      </c>
      <c r="AY1344" s="528"/>
      <c r="AZ1344" s="519"/>
      <c r="BA1344" s="520"/>
      <c r="BB1344" s="523"/>
      <c r="BC1344" s="524"/>
      <c r="BD1344" s="527">
        <f>IF(AZ1344=0,0,(BB1344/AZ1344)*100)</f>
        <v>0</v>
      </c>
      <c r="BE1344" s="528"/>
      <c r="BF1344" s="541">
        <f>AT1344+AZ1344</f>
        <v>6</v>
      </c>
      <c r="BG1344" s="542"/>
      <c r="BH1344" s="545">
        <f>AV1344+BB1344</f>
        <v>3</v>
      </c>
      <c r="BI1344" s="546"/>
      <c r="BJ1344" s="527">
        <f>IF(BF1344=0,0,(BH1344/BF1344)*100)</f>
        <v>50</v>
      </c>
      <c r="BK1344" s="528"/>
      <c r="BL1344" s="549">
        <f>(AD1344*2)+(AJ1344*2)+(AP1344*3)+BB1344</f>
        <v>8</v>
      </c>
      <c r="BM1344" s="550"/>
      <c r="BN1344" s="551"/>
      <c r="BO1344" s="501" t="e">
        <f>(BL1344*BR$1334)+(N1344*BR$1335)+(X1344*BR$1336)+(R1344*BR$1337)+(V1344*BR$1338)+(Z1344*BR$1339)</f>
        <v>#REF!</v>
      </c>
      <c r="BP1344" s="501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06"/>
      <c r="C1345" s="503" t="str">
        <f>IF(ROSTER!D$18="","",ROSTER!D$18)</f>
        <v>Smiler</v>
      </c>
      <c r="D1345" s="504"/>
      <c r="E1345" s="510"/>
      <c r="F1345" s="512"/>
      <c r="G1345" s="514"/>
      <c r="H1345" s="517"/>
      <c r="I1345" s="518"/>
      <c r="J1345" s="521"/>
      <c r="K1345" s="522"/>
      <c r="L1345" s="525"/>
      <c r="M1345" s="526"/>
      <c r="N1345" s="539"/>
      <c r="O1345" s="540"/>
      <c r="P1345" s="521"/>
      <c r="Q1345" s="522"/>
      <c r="R1345" s="525"/>
      <c r="S1345" s="526"/>
      <c r="T1345" s="529"/>
      <c r="U1345" s="530"/>
      <c r="V1345" s="532"/>
      <c r="W1345" s="518"/>
      <c r="X1345" s="521"/>
      <c r="Y1345" s="518"/>
      <c r="Z1345" s="521"/>
      <c r="AA1345" s="518"/>
      <c r="AB1345" s="521"/>
      <c r="AC1345" s="522"/>
      <c r="AD1345" s="525"/>
      <c r="AE1345" s="526"/>
      <c r="AF1345" s="535"/>
      <c r="AG1345" s="536"/>
      <c r="AH1345" s="521"/>
      <c r="AI1345" s="522"/>
      <c r="AJ1345" s="525"/>
      <c r="AK1345" s="526"/>
      <c r="AL1345" s="529"/>
      <c r="AM1345" s="530"/>
      <c r="AN1345" s="521"/>
      <c r="AO1345" s="522"/>
      <c r="AP1345" s="525"/>
      <c r="AQ1345" s="526"/>
      <c r="AR1345" s="529"/>
      <c r="AS1345" s="530"/>
      <c r="AT1345" s="543"/>
      <c r="AU1345" s="544"/>
      <c r="AV1345" s="547"/>
      <c r="AW1345" s="548"/>
      <c r="AX1345" s="529"/>
      <c r="AY1345" s="530"/>
      <c r="AZ1345" s="521"/>
      <c r="BA1345" s="522"/>
      <c r="BB1345" s="525"/>
      <c r="BC1345" s="526"/>
      <c r="BD1345" s="529"/>
      <c r="BE1345" s="530"/>
      <c r="BF1345" s="543"/>
      <c r="BG1345" s="544"/>
      <c r="BH1345" s="547"/>
      <c r="BI1345" s="548"/>
      <c r="BJ1345" s="529"/>
      <c r="BK1345" s="530"/>
      <c r="BL1345" s="552"/>
      <c r="BM1345" s="553"/>
      <c r="BN1345" s="554"/>
      <c r="BO1345" s="502"/>
      <c r="BP1345" s="502"/>
      <c r="BQ1345" s="54"/>
      <c r="BR1345" s="54"/>
      <c r="BS1345" s="54"/>
    </row>
    <row r="1346" spans="1:71" ht="21.75" customHeight="1" x14ac:dyDescent="0.2">
      <c r="A1346" s="54"/>
      <c r="B1346" s="505" t="str">
        <f>IF(ROSTER!B20="","",ROSTER!B20)</f>
        <v>12</v>
      </c>
      <c r="C1346" s="507" t="str">
        <f>IF(ROSTER!C$20="","",ROSTER!C$20)</f>
        <v>Lauren</v>
      </c>
      <c r="D1346" s="508"/>
      <c r="E1346" s="509"/>
      <c r="F1346" s="511">
        <f>IF(E1346="y",1,IF(E1346="S",1,0))</f>
        <v>0</v>
      </c>
      <c r="G1346" s="513">
        <f>IF(E1346="S",1,0)</f>
        <v>0</v>
      </c>
      <c r="H1346" s="515"/>
      <c r="I1346" s="516"/>
      <c r="J1346" s="519"/>
      <c r="K1346" s="520"/>
      <c r="L1346" s="523">
        <v>1</v>
      </c>
      <c r="M1346" s="524"/>
      <c r="N1346" s="537">
        <f>L1346+J1346</f>
        <v>1</v>
      </c>
      <c r="O1346" s="538"/>
      <c r="P1346" s="519"/>
      <c r="Q1346" s="520"/>
      <c r="R1346" s="523"/>
      <c r="S1346" s="524"/>
      <c r="T1346" s="527">
        <f t="shared" ref="T1346" si="1202">R1346-P1346</f>
        <v>0</v>
      </c>
      <c r="U1346" s="528"/>
      <c r="V1346" s="531"/>
      <c r="W1346" s="516"/>
      <c r="X1346" s="519"/>
      <c r="Y1346" s="516"/>
      <c r="Z1346" s="519"/>
      <c r="AA1346" s="516"/>
      <c r="AB1346" s="519"/>
      <c r="AC1346" s="520"/>
      <c r="AD1346" s="523"/>
      <c r="AE1346" s="524"/>
      <c r="AF1346" s="533">
        <f>IF(AB1346=0,0,(AD1346/AB1346)*100)</f>
        <v>0</v>
      </c>
      <c r="AG1346" s="534"/>
      <c r="AH1346" s="519">
        <v>5</v>
      </c>
      <c r="AI1346" s="520"/>
      <c r="AJ1346" s="523">
        <v>2</v>
      </c>
      <c r="AK1346" s="524"/>
      <c r="AL1346" s="527">
        <f>IF(AH1346=0,0,(AJ1346/AH1346)*100)</f>
        <v>40</v>
      </c>
      <c r="AM1346" s="528"/>
      <c r="AN1346" s="519"/>
      <c r="AO1346" s="520"/>
      <c r="AP1346" s="523"/>
      <c r="AQ1346" s="524"/>
      <c r="AR1346" s="527">
        <f>IF(AN1346=0,0,(AP1346/AN1346)*100)</f>
        <v>0</v>
      </c>
      <c r="AS1346" s="528"/>
      <c r="AT1346" s="541">
        <f>AB1346+AH1346+AN1346</f>
        <v>5</v>
      </c>
      <c r="AU1346" s="542"/>
      <c r="AV1346" s="545">
        <f>AD1346+AJ1346+AP1346</f>
        <v>2</v>
      </c>
      <c r="AW1346" s="546"/>
      <c r="AX1346" s="527">
        <f>IF(AT1346=0,0,(AV1346/AT1346)*100)</f>
        <v>40</v>
      </c>
      <c r="AY1346" s="528"/>
      <c r="AZ1346" s="519"/>
      <c r="BA1346" s="520"/>
      <c r="BB1346" s="523"/>
      <c r="BC1346" s="524"/>
      <c r="BD1346" s="527">
        <f>IF(AZ1346=0,0,(BB1346/AZ1346)*100)</f>
        <v>0</v>
      </c>
      <c r="BE1346" s="528"/>
      <c r="BF1346" s="541">
        <f>AT1346+AZ1346</f>
        <v>5</v>
      </c>
      <c r="BG1346" s="542"/>
      <c r="BH1346" s="545">
        <f>AV1346+BB1346</f>
        <v>2</v>
      </c>
      <c r="BI1346" s="546"/>
      <c r="BJ1346" s="527">
        <f>IF(BF1346=0,0,(BH1346/BF1346)*100)</f>
        <v>40</v>
      </c>
      <c r="BK1346" s="528"/>
      <c r="BL1346" s="549">
        <f>(AD1346*2)+(AJ1346*2)+(AP1346*3)+BB1346</f>
        <v>4</v>
      </c>
      <c r="BM1346" s="550"/>
      <c r="BN1346" s="551"/>
      <c r="BO1346" s="501" t="e">
        <f>(BL1346*BR$1334)+(N1346*BR$1335)+(X1346*BR$1336)+(R1346*BR$1337)+(V1346*BR$1338)+(Z1346*BR$1339)</f>
        <v>#REF!</v>
      </c>
      <c r="BP1346" s="501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06"/>
      <c r="C1347" s="503" t="str">
        <f>IF(ROSTER!D$20="","",ROSTER!D$20)</f>
        <v>Gustin</v>
      </c>
      <c r="D1347" s="504"/>
      <c r="E1347" s="510"/>
      <c r="F1347" s="512"/>
      <c r="G1347" s="514"/>
      <c r="H1347" s="517"/>
      <c r="I1347" s="518"/>
      <c r="J1347" s="521"/>
      <c r="K1347" s="522"/>
      <c r="L1347" s="525"/>
      <c r="M1347" s="526"/>
      <c r="N1347" s="539" t="s">
        <v>14</v>
      </c>
      <c r="O1347" s="540"/>
      <c r="P1347" s="521"/>
      <c r="Q1347" s="522"/>
      <c r="R1347" s="525"/>
      <c r="S1347" s="526"/>
      <c r="T1347" s="529"/>
      <c r="U1347" s="530"/>
      <c r="V1347" s="532"/>
      <c r="W1347" s="518"/>
      <c r="X1347" s="521"/>
      <c r="Y1347" s="518"/>
      <c r="Z1347" s="521"/>
      <c r="AA1347" s="518"/>
      <c r="AB1347" s="521"/>
      <c r="AC1347" s="522"/>
      <c r="AD1347" s="525"/>
      <c r="AE1347" s="526"/>
      <c r="AF1347" s="535"/>
      <c r="AG1347" s="536"/>
      <c r="AH1347" s="521"/>
      <c r="AI1347" s="522"/>
      <c r="AJ1347" s="525"/>
      <c r="AK1347" s="526"/>
      <c r="AL1347" s="529"/>
      <c r="AM1347" s="530"/>
      <c r="AN1347" s="521"/>
      <c r="AO1347" s="522"/>
      <c r="AP1347" s="525"/>
      <c r="AQ1347" s="526"/>
      <c r="AR1347" s="529"/>
      <c r="AS1347" s="530"/>
      <c r="AT1347" s="543"/>
      <c r="AU1347" s="544"/>
      <c r="AV1347" s="547"/>
      <c r="AW1347" s="548"/>
      <c r="AX1347" s="529"/>
      <c r="AY1347" s="530"/>
      <c r="AZ1347" s="521"/>
      <c r="BA1347" s="522"/>
      <c r="BB1347" s="525"/>
      <c r="BC1347" s="526"/>
      <c r="BD1347" s="529"/>
      <c r="BE1347" s="530"/>
      <c r="BF1347" s="543"/>
      <c r="BG1347" s="544"/>
      <c r="BH1347" s="547"/>
      <c r="BI1347" s="548"/>
      <c r="BJ1347" s="529"/>
      <c r="BK1347" s="530"/>
      <c r="BL1347" s="552"/>
      <c r="BM1347" s="553"/>
      <c r="BN1347" s="554"/>
      <c r="BO1347" s="502"/>
      <c r="BP1347" s="502"/>
      <c r="BQ1347" s="54"/>
      <c r="BR1347" s="54"/>
      <c r="BS1347" s="54"/>
    </row>
    <row r="1348" spans="1:71" ht="21.75" customHeight="1" x14ac:dyDescent="0.2">
      <c r="A1348" s="54"/>
      <c r="B1348" s="505" t="str">
        <f>IF(ROSTER!B22="","",ROSTER!B22)</f>
        <v>13</v>
      </c>
      <c r="C1348" s="507" t="str">
        <f>IF(ROSTER!C$22="","",ROSTER!C$22)</f>
        <v>Paisley</v>
      </c>
      <c r="D1348" s="508"/>
      <c r="E1348" s="509"/>
      <c r="F1348" s="511">
        <f>IF(E1348="y",1,IF(E1348="S",1,0))</f>
        <v>0</v>
      </c>
      <c r="G1348" s="513">
        <f>IF(E1348="S",1,0)</f>
        <v>0</v>
      </c>
      <c r="H1348" s="515"/>
      <c r="I1348" s="516"/>
      <c r="J1348" s="519"/>
      <c r="K1348" s="520"/>
      <c r="L1348" s="523">
        <v>2</v>
      </c>
      <c r="M1348" s="524"/>
      <c r="N1348" s="537">
        <f>L1348+J1348</f>
        <v>2</v>
      </c>
      <c r="O1348" s="538"/>
      <c r="P1348" s="519"/>
      <c r="Q1348" s="520"/>
      <c r="R1348" s="523"/>
      <c r="S1348" s="524"/>
      <c r="T1348" s="527">
        <f t="shared" ref="T1348" si="1203">R1348-P1348</f>
        <v>0</v>
      </c>
      <c r="U1348" s="528"/>
      <c r="V1348" s="531"/>
      <c r="W1348" s="516"/>
      <c r="X1348" s="519"/>
      <c r="Y1348" s="516"/>
      <c r="Z1348" s="519"/>
      <c r="AA1348" s="516"/>
      <c r="AB1348" s="519"/>
      <c r="AC1348" s="520"/>
      <c r="AD1348" s="523"/>
      <c r="AE1348" s="524"/>
      <c r="AF1348" s="533">
        <f>IF(AB1348=0,0,(AD1348/AB1348)*100)</f>
        <v>0</v>
      </c>
      <c r="AG1348" s="534"/>
      <c r="AH1348" s="519">
        <v>7</v>
      </c>
      <c r="AI1348" s="520"/>
      <c r="AJ1348" s="523">
        <v>5</v>
      </c>
      <c r="AK1348" s="524"/>
      <c r="AL1348" s="527">
        <f>IF(AH1348=0,0,(AJ1348/AH1348)*100)</f>
        <v>71.428571428571431</v>
      </c>
      <c r="AM1348" s="528"/>
      <c r="AN1348" s="519">
        <v>3</v>
      </c>
      <c r="AO1348" s="520"/>
      <c r="AP1348" s="523">
        <v>1</v>
      </c>
      <c r="AQ1348" s="524"/>
      <c r="AR1348" s="527">
        <f>IF(AN1348=0,0,(AP1348/AN1348)*100)</f>
        <v>33.333333333333329</v>
      </c>
      <c r="AS1348" s="528"/>
      <c r="AT1348" s="541">
        <f>AB1348+AH1348+AN1348</f>
        <v>10</v>
      </c>
      <c r="AU1348" s="542"/>
      <c r="AV1348" s="545">
        <f>AD1348+AJ1348+AP1348</f>
        <v>6</v>
      </c>
      <c r="AW1348" s="546"/>
      <c r="AX1348" s="527">
        <f>IF(AT1348=0,0,(AV1348/AT1348)*100)</f>
        <v>60</v>
      </c>
      <c r="AY1348" s="528"/>
      <c r="AZ1348" s="519"/>
      <c r="BA1348" s="520"/>
      <c r="BB1348" s="523"/>
      <c r="BC1348" s="524"/>
      <c r="BD1348" s="527">
        <f>IF(AZ1348=0,0,(BB1348/AZ1348)*100)</f>
        <v>0</v>
      </c>
      <c r="BE1348" s="528"/>
      <c r="BF1348" s="541">
        <f>AT1348+AZ1348</f>
        <v>10</v>
      </c>
      <c r="BG1348" s="542"/>
      <c r="BH1348" s="545">
        <f>AV1348+BB1348</f>
        <v>6</v>
      </c>
      <c r="BI1348" s="546"/>
      <c r="BJ1348" s="527">
        <f>IF(BF1348=0,0,(BH1348/BF1348)*100)</f>
        <v>60</v>
      </c>
      <c r="BK1348" s="528"/>
      <c r="BL1348" s="549">
        <f>(AD1348*2)+(AJ1348*2)+(AP1348*3)+BB1348</f>
        <v>13</v>
      </c>
      <c r="BM1348" s="550"/>
      <c r="BN1348" s="551"/>
      <c r="BO1348" s="501" t="e">
        <f>(BL1348*BR$1334)+(N1348*BR$1335)+(X1348*BR$1336)+(R1348*BR$1337)+(V1348*BR$1338)+(Z1348*BR$1339)</f>
        <v>#REF!</v>
      </c>
      <c r="BP1348" s="501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06"/>
      <c r="C1349" s="503" t="str">
        <f>IF(ROSTER!D$22="","",ROSTER!D$22)</f>
        <v>Harding</v>
      </c>
      <c r="D1349" s="504"/>
      <c r="E1349" s="510"/>
      <c r="F1349" s="512"/>
      <c r="G1349" s="514"/>
      <c r="H1349" s="517"/>
      <c r="I1349" s="518"/>
      <c r="J1349" s="521"/>
      <c r="K1349" s="522"/>
      <c r="L1349" s="525"/>
      <c r="M1349" s="526"/>
      <c r="N1349" s="539" t="s">
        <v>14</v>
      </c>
      <c r="O1349" s="540"/>
      <c r="P1349" s="521"/>
      <c r="Q1349" s="522"/>
      <c r="R1349" s="525"/>
      <c r="S1349" s="526"/>
      <c r="T1349" s="529"/>
      <c r="U1349" s="530"/>
      <c r="V1349" s="532"/>
      <c r="W1349" s="518"/>
      <c r="X1349" s="521"/>
      <c r="Y1349" s="518"/>
      <c r="Z1349" s="521"/>
      <c r="AA1349" s="518"/>
      <c r="AB1349" s="521"/>
      <c r="AC1349" s="522"/>
      <c r="AD1349" s="525"/>
      <c r="AE1349" s="526"/>
      <c r="AF1349" s="535"/>
      <c r="AG1349" s="536"/>
      <c r="AH1349" s="521"/>
      <c r="AI1349" s="522"/>
      <c r="AJ1349" s="525"/>
      <c r="AK1349" s="526"/>
      <c r="AL1349" s="529"/>
      <c r="AM1349" s="530"/>
      <c r="AN1349" s="521"/>
      <c r="AO1349" s="522"/>
      <c r="AP1349" s="525"/>
      <c r="AQ1349" s="526"/>
      <c r="AR1349" s="529"/>
      <c r="AS1349" s="530"/>
      <c r="AT1349" s="543"/>
      <c r="AU1349" s="544"/>
      <c r="AV1349" s="547"/>
      <c r="AW1349" s="548"/>
      <c r="AX1349" s="529"/>
      <c r="AY1349" s="530"/>
      <c r="AZ1349" s="521"/>
      <c r="BA1349" s="522"/>
      <c r="BB1349" s="525"/>
      <c r="BC1349" s="526"/>
      <c r="BD1349" s="529"/>
      <c r="BE1349" s="530"/>
      <c r="BF1349" s="543"/>
      <c r="BG1349" s="544"/>
      <c r="BH1349" s="547"/>
      <c r="BI1349" s="548"/>
      <c r="BJ1349" s="529"/>
      <c r="BK1349" s="530"/>
      <c r="BL1349" s="552"/>
      <c r="BM1349" s="553"/>
      <c r="BN1349" s="554"/>
      <c r="BO1349" s="502"/>
      <c r="BP1349" s="502"/>
      <c r="BQ1349" s="54"/>
      <c r="BR1349" s="54"/>
      <c r="BS1349" s="54"/>
    </row>
    <row r="1350" spans="1:71" ht="21.75" customHeight="1" x14ac:dyDescent="0.2">
      <c r="A1350" s="54"/>
      <c r="B1350" s="505" t="str">
        <f>IF(ROSTER!B24="","",ROSTER!B24)</f>
        <v>22</v>
      </c>
      <c r="C1350" s="507" t="str">
        <f>IF(ROSTER!C$24="","",ROSTER!C$24)</f>
        <v>Sara</v>
      </c>
      <c r="D1350" s="508"/>
      <c r="E1350" s="509"/>
      <c r="F1350" s="511">
        <f>IF(E1350="y",1,IF(E1350="S",1,0))</f>
        <v>0</v>
      </c>
      <c r="G1350" s="513">
        <f>IF(E1350="S",1,0)</f>
        <v>0</v>
      </c>
      <c r="H1350" s="515"/>
      <c r="I1350" s="516"/>
      <c r="J1350" s="519">
        <v>2</v>
      </c>
      <c r="K1350" s="520"/>
      <c r="L1350" s="523"/>
      <c r="M1350" s="524"/>
      <c r="N1350" s="537">
        <f>L1350+J1350</f>
        <v>2</v>
      </c>
      <c r="O1350" s="538"/>
      <c r="P1350" s="519"/>
      <c r="Q1350" s="520"/>
      <c r="R1350" s="523"/>
      <c r="S1350" s="524"/>
      <c r="T1350" s="527">
        <f t="shared" ref="T1350" si="1204">R1350-P1350</f>
        <v>0</v>
      </c>
      <c r="U1350" s="528"/>
      <c r="V1350" s="531">
        <v>2</v>
      </c>
      <c r="W1350" s="516"/>
      <c r="X1350" s="519"/>
      <c r="Y1350" s="516"/>
      <c r="Z1350" s="519"/>
      <c r="AA1350" s="516"/>
      <c r="AB1350" s="519"/>
      <c r="AC1350" s="520"/>
      <c r="AD1350" s="523"/>
      <c r="AE1350" s="524"/>
      <c r="AF1350" s="533">
        <f>IF(AB1350=0,0,(AD1350/AB1350)*100)</f>
        <v>0</v>
      </c>
      <c r="AG1350" s="534"/>
      <c r="AH1350" s="519">
        <v>2</v>
      </c>
      <c r="AI1350" s="520"/>
      <c r="AJ1350" s="523">
        <v>1</v>
      </c>
      <c r="AK1350" s="524"/>
      <c r="AL1350" s="527">
        <f>IF(AH1350=0,0,(AJ1350/AH1350)*100)</f>
        <v>50</v>
      </c>
      <c r="AM1350" s="528"/>
      <c r="AN1350" s="519"/>
      <c r="AO1350" s="520"/>
      <c r="AP1350" s="523"/>
      <c r="AQ1350" s="524"/>
      <c r="AR1350" s="527">
        <f>IF(AN1350=0,0,(AP1350/AN1350)*100)</f>
        <v>0</v>
      </c>
      <c r="AS1350" s="528"/>
      <c r="AT1350" s="541">
        <f>AB1350+AH1350+AN1350</f>
        <v>2</v>
      </c>
      <c r="AU1350" s="542"/>
      <c r="AV1350" s="545">
        <f>AD1350+AJ1350+AP1350</f>
        <v>1</v>
      </c>
      <c r="AW1350" s="546"/>
      <c r="AX1350" s="527">
        <f>IF(AT1350=0,0,(AV1350/AT1350)*100)</f>
        <v>50</v>
      </c>
      <c r="AY1350" s="528"/>
      <c r="AZ1350" s="519"/>
      <c r="BA1350" s="520"/>
      <c r="BB1350" s="523"/>
      <c r="BC1350" s="524"/>
      <c r="BD1350" s="527">
        <f>IF(AZ1350=0,0,(BB1350/AZ1350)*100)</f>
        <v>0</v>
      </c>
      <c r="BE1350" s="528"/>
      <c r="BF1350" s="541">
        <f>AT1350+AZ1350</f>
        <v>2</v>
      </c>
      <c r="BG1350" s="542"/>
      <c r="BH1350" s="545">
        <f>AV1350+BB1350</f>
        <v>1</v>
      </c>
      <c r="BI1350" s="546"/>
      <c r="BJ1350" s="527">
        <f>IF(BF1350=0,0,(BH1350/BF1350)*100)</f>
        <v>50</v>
      </c>
      <c r="BK1350" s="528"/>
      <c r="BL1350" s="549">
        <f>(AD1350*2)+(AJ1350*2)+(AP1350*3)+BB1350</f>
        <v>2</v>
      </c>
      <c r="BM1350" s="550"/>
      <c r="BN1350" s="551"/>
      <c r="BO1350" s="501" t="e">
        <f>(BL1350*BR$1334)+(N1350*BR$1335)+(X1350*BR$1336)+(R1350*BR$1337)+(V1350*BR$1338)+(Z1350*BR$1339)</f>
        <v>#REF!</v>
      </c>
      <c r="BP1350" s="501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06"/>
      <c r="C1351" s="503" t="str">
        <f>IF(ROSTER!D$24="","",ROSTER!D$24)</f>
        <v>Hamson</v>
      </c>
      <c r="D1351" s="504"/>
      <c r="E1351" s="510"/>
      <c r="F1351" s="512"/>
      <c r="G1351" s="514"/>
      <c r="H1351" s="517"/>
      <c r="I1351" s="518"/>
      <c r="J1351" s="521"/>
      <c r="K1351" s="522"/>
      <c r="L1351" s="525"/>
      <c r="M1351" s="526"/>
      <c r="N1351" s="539" t="s">
        <v>14</v>
      </c>
      <c r="O1351" s="540"/>
      <c r="P1351" s="521"/>
      <c r="Q1351" s="522"/>
      <c r="R1351" s="525"/>
      <c r="S1351" s="526"/>
      <c r="T1351" s="529"/>
      <c r="U1351" s="530"/>
      <c r="V1351" s="532"/>
      <c r="W1351" s="518"/>
      <c r="X1351" s="521"/>
      <c r="Y1351" s="518"/>
      <c r="Z1351" s="521"/>
      <c r="AA1351" s="518"/>
      <c r="AB1351" s="521"/>
      <c r="AC1351" s="522"/>
      <c r="AD1351" s="525"/>
      <c r="AE1351" s="526"/>
      <c r="AF1351" s="535"/>
      <c r="AG1351" s="536"/>
      <c r="AH1351" s="521"/>
      <c r="AI1351" s="522"/>
      <c r="AJ1351" s="525"/>
      <c r="AK1351" s="526"/>
      <c r="AL1351" s="529"/>
      <c r="AM1351" s="530"/>
      <c r="AN1351" s="521"/>
      <c r="AO1351" s="522"/>
      <c r="AP1351" s="525"/>
      <c r="AQ1351" s="526"/>
      <c r="AR1351" s="529"/>
      <c r="AS1351" s="530"/>
      <c r="AT1351" s="543"/>
      <c r="AU1351" s="544"/>
      <c r="AV1351" s="547"/>
      <c r="AW1351" s="548"/>
      <c r="AX1351" s="529"/>
      <c r="AY1351" s="530"/>
      <c r="AZ1351" s="521"/>
      <c r="BA1351" s="522"/>
      <c r="BB1351" s="525"/>
      <c r="BC1351" s="526"/>
      <c r="BD1351" s="529"/>
      <c r="BE1351" s="530"/>
      <c r="BF1351" s="543"/>
      <c r="BG1351" s="544"/>
      <c r="BH1351" s="547"/>
      <c r="BI1351" s="548"/>
      <c r="BJ1351" s="529"/>
      <c r="BK1351" s="530"/>
      <c r="BL1351" s="552"/>
      <c r="BM1351" s="553"/>
      <c r="BN1351" s="554"/>
      <c r="BO1351" s="502"/>
      <c r="BP1351" s="502"/>
      <c r="BQ1351" s="54"/>
      <c r="BR1351" s="54"/>
      <c r="BS1351" s="54"/>
    </row>
    <row r="1352" spans="1:71" ht="21.75" customHeight="1" x14ac:dyDescent="0.2">
      <c r="A1352" s="54"/>
      <c r="B1352" s="505" t="str">
        <f>IF(ROSTER!B26="","",ROSTER!B26)</f>
        <v>30</v>
      </c>
      <c r="C1352" s="507" t="str">
        <f>IF(ROSTER!C$26="","",ROSTER!C$26)</f>
        <v>Kate</v>
      </c>
      <c r="D1352" s="508"/>
      <c r="E1352" s="509"/>
      <c r="F1352" s="511">
        <f>IF(E1352="y",1,IF(E1352="S",1,0))</f>
        <v>0</v>
      </c>
      <c r="G1352" s="513">
        <f>IF(E1352="S",1,0)</f>
        <v>0</v>
      </c>
      <c r="H1352" s="515"/>
      <c r="I1352" s="516"/>
      <c r="J1352" s="519">
        <v>1</v>
      </c>
      <c r="K1352" s="520"/>
      <c r="L1352" s="523"/>
      <c r="M1352" s="524"/>
      <c r="N1352" s="537">
        <f>L1352+J1352</f>
        <v>1</v>
      </c>
      <c r="O1352" s="538"/>
      <c r="P1352" s="519"/>
      <c r="Q1352" s="520"/>
      <c r="R1352" s="523"/>
      <c r="S1352" s="524"/>
      <c r="T1352" s="527">
        <f t="shared" ref="T1352" si="1205">R1352-P1352</f>
        <v>0</v>
      </c>
      <c r="U1352" s="528"/>
      <c r="V1352" s="531"/>
      <c r="W1352" s="516"/>
      <c r="X1352" s="519"/>
      <c r="Y1352" s="516"/>
      <c r="Z1352" s="519"/>
      <c r="AA1352" s="516"/>
      <c r="AB1352" s="519"/>
      <c r="AC1352" s="520"/>
      <c r="AD1352" s="523"/>
      <c r="AE1352" s="524"/>
      <c r="AF1352" s="533">
        <f>IF(AB1352=0,0,(AD1352/AB1352)*100)</f>
        <v>0</v>
      </c>
      <c r="AG1352" s="534"/>
      <c r="AH1352" s="519">
        <v>3</v>
      </c>
      <c r="AI1352" s="520"/>
      <c r="AJ1352" s="523">
        <v>1</v>
      </c>
      <c r="AK1352" s="524"/>
      <c r="AL1352" s="527">
        <f>IF(AH1352=0,0,(AJ1352/AH1352)*100)</f>
        <v>33.333333333333329</v>
      </c>
      <c r="AM1352" s="528"/>
      <c r="AN1352" s="519">
        <v>2</v>
      </c>
      <c r="AO1352" s="520"/>
      <c r="AP1352" s="523">
        <v>1</v>
      </c>
      <c r="AQ1352" s="524"/>
      <c r="AR1352" s="527">
        <f>IF(AN1352=0,0,(AP1352/AN1352)*100)</f>
        <v>50</v>
      </c>
      <c r="AS1352" s="528"/>
      <c r="AT1352" s="541">
        <f>AB1352+AH1352+AN1352</f>
        <v>5</v>
      </c>
      <c r="AU1352" s="542"/>
      <c r="AV1352" s="545">
        <f>AD1352+AJ1352+AP1352</f>
        <v>2</v>
      </c>
      <c r="AW1352" s="546"/>
      <c r="AX1352" s="527">
        <f>IF(AT1352=0,0,(AV1352/AT1352)*100)</f>
        <v>40</v>
      </c>
      <c r="AY1352" s="528"/>
      <c r="AZ1352" s="519"/>
      <c r="BA1352" s="520"/>
      <c r="BB1352" s="523"/>
      <c r="BC1352" s="524"/>
      <c r="BD1352" s="527">
        <f>IF(AZ1352=0,0,(BB1352/AZ1352)*100)</f>
        <v>0</v>
      </c>
      <c r="BE1352" s="528"/>
      <c r="BF1352" s="541">
        <f>AT1352+AZ1352</f>
        <v>5</v>
      </c>
      <c r="BG1352" s="542"/>
      <c r="BH1352" s="545">
        <f>AV1352+BB1352</f>
        <v>2</v>
      </c>
      <c r="BI1352" s="546"/>
      <c r="BJ1352" s="527">
        <f>IF(BF1352=0,0,(BH1352/BF1352)*100)</f>
        <v>40</v>
      </c>
      <c r="BK1352" s="528"/>
      <c r="BL1352" s="549">
        <f>(AD1352*2)+(AJ1352*2)+(AP1352*3)+BB1352</f>
        <v>5</v>
      </c>
      <c r="BM1352" s="550"/>
      <c r="BN1352" s="551"/>
      <c r="BO1352" s="501" t="e">
        <f>(BL1352*BR$1334)+(N1352*BR$1335)+(X1352*BR$1336)+(R1352*BR$1337)+(V1352*BR$1338)+(Z1352*BR$1339)</f>
        <v>#REF!</v>
      </c>
      <c r="BP1352" s="501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06"/>
      <c r="C1353" s="503" t="str">
        <f>IF(ROSTER!D$26="","",ROSTER!D$26)</f>
        <v>Vorwaller</v>
      </c>
      <c r="D1353" s="504"/>
      <c r="E1353" s="510"/>
      <c r="F1353" s="512"/>
      <c r="G1353" s="514"/>
      <c r="H1353" s="517"/>
      <c r="I1353" s="518"/>
      <c r="J1353" s="521"/>
      <c r="K1353" s="522"/>
      <c r="L1353" s="525"/>
      <c r="M1353" s="526"/>
      <c r="N1353" s="539" t="s">
        <v>14</v>
      </c>
      <c r="O1353" s="540"/>
      <c r="P1353" s="521"/>
      <c r="Q1353" s="522"/>
      <c r="R1353" s="525"/>
      <c r="S1353" s="526"/>
      <c r="T1353" s="529"/>
      <c r="U1353" s="530"/>
      <c r="V1353" s="532"/>
      <c r="W1353" s="518"/>
      <c r="X1353" s="521"/>
      <c r="Y1353" s="518"/>
      <c r="Z1353" s="521"/>
      <c r="AA1353" s="518"/>
      <c r="AB1353" s="521"/>
      <c r="AC1353" s="522"/>
      <c r="AD1353" s="525"/>
      <c r="AE1353" s="526"/>
      <c r="AF1353" s="535"/>
      <c r="AG1353" s="536"/>
      <c r="AH1353" s="521"/>
      <c r="AI1353" s="522"/>
      <c r="AJ1353" s="525"/>
      <c r="AK1353" s="526"/>
      <c r="AL1353" s="529"/>
      <c r="AM1353" s="530"/>
      <c r="AN1353" s="521"/>
      <c r="AO1353" s="522"/>
      <c r="AP1353" s="525"/>
      <c r="AQ1353" s="526"/>
      <c r="AR1353" s="529"/>
      <c r="AS1353" s="530"/>
      <c r="AT1353" s="543"/>
      <c r="AU1353" s="544"/>
      <c r="AV1353" s="547"/>
      <c r="AW1353" s="548"/>
      <c r="AX1353" s="529"/>
      <c r="AY1353" s="530"/>
      <c r="AZ1353" s="521"/>
      <c r="BA1353" s="522"/>
      <c r="BB1353" s="525"/>
      <c r="BC1353" s="526"/>
      <c r="BD1353" s="529"/>
      <c r="BE1353" s="530"/>
      <c r="BF1353" s="543"/>
      <c r="BG1353" s="544"/>
      <c r="BH1353" s="547"/>
      <c r="BI1353" s="548"/>
      <c r="BJ1353" s="529"/>
      <c r="BK1353" s="530"/>
      <c r="BL1353" s="552"/>
      <c r="BM1353" s="553"/>
      <c r="BN1353" s="554"/>
      <c r="BO1353" s="502"/>
      <c r="BP1353" s="502"/>
      <c r="BQ1353" s="54"/>
      <c r="BR1353" s="54"/>
      <c r="BS1353" s="54"/>
    </row>
    <row r="1354" spans="1:71" ht="21.75" customHeight="1" x14ac:dyDescent="0.2">
      <c r="A1354" s="54"/>
      <c r="B1354" s="505" t="str">
        <f>IF(ROSTER!B28="","",ROSTER!B28)</f>
        <v>32</v>
      </c>
      <c r="C1354" s="507" t="str">
        <f>IF(ROSTER!C$28="","",ROSTER!C$28)</f>
        <v>Signe</v>
      </c>
      <c r="D1354" s="508"/>
      <c r="E1354" s="509"/>
      <c r="F1354" s="511">
        <f>IF(E1354="y",1,IF(E1354="S",1,0))</f>
        <v>0</v>
      </c>
      <c r="G1354" s="513">
        <f>IF(E1354="S",1,0)</f>
        <v>0</v>
      </c>
      <c r="H1354" s="515"/>
      <c r="I1354" s="516"/>
      <c r="J1354" s="519"/>
      <c r="K1354" s="520"/>
      <c r="L1354" s="523"/>
      <c r="M1354" s="524"/>
      <c r="N1354" s="537">
        <f>L1354+J1354</f>
        <v>0</v>
      </c>
      <c r="O1354" s="538"/>
      <c r="P1354" s="519"/>
      <c r="Q1354" s="520"/>
      <c r="R1354" s="523"/>
      <c r="S1354" s="524"/>
      <c r="T1354" s="527">
        <f t="shared" ref="T1354" si="1206">R1354-P1354</f>
        <v>0</v>
      </c>
      <c r="U1354" s="528"/>
      <c r="V1354" s="531"/>
      <c r="W1354" s="516"/>
      <c r="X1354" s="519"/>
      <c r="Y1354" s="516"/>
      <c r="Z1354" s="519"/>
      <c r="AA1354" s="516"/>
      <c r="AB1354" s="519"/>
      <c r="AC1354" s="520"/>
      <c r="AD1354" s="523"/>
      <c r="AE1354" s="524"/>
      <c r="AF1354" s="533">
        <f>IF(AB1354=0,0,(AD1354/AB1354)*100)</f>
        <v>0</v>
      </c>
      <c r="AG1354" s="534"/>
      <c r="AH1354" s="519">
        <v>2</v>
      </c>
      <c r="AI1354" s="520"/>
      <c r="AJ1354" s="523">
        <v>1</v>
      </c>
      <c r="AK1354" s="524"/>
      <c r="AL1354" s="527">
        <f>IF(AH1354=0,0,(AJ1354/AH1354)*100)</f>
        <v>50</v>
      </c>
      <c r="AM1354" s="528"/>
      <c r="AN1354" s="519">
        <v>2</v>
      </c>
      <c r="AO1354" s="520"/>
      <c r="AP1354" s="523">
        <v>1</v>
      </c>
      <c r="AQ1354" s="524"/>
      <c r="AR1354" s="527">
        <f>IF(AN1354=0,0,(AP1354/AN1354)*100)</f>
        <v>50</v>
      </c>
      <c r="AS1354" s="528"/>
      <c r="AT1354" s="541">
        <f>AB1354+AH1354+AN1354</f>
        <v>4</v>
      </c>
      <c r="AU1354" s="542"/>
      <c r="AV1354" s="545">
        <f>AD1354+AJ1354+AP1354</f>
        <v>2</v>
      </c>
      <c r="AW1354" s="546"/>
      <c r="AX1354" s="527">
        <f>IF(AT1354=0,0,(AV1354/AT1354)*100)</f>
        <v>50</v>
      </c>
      <c r="AY1354" s="528"/>
      <c r="AZ1354" s="519"/>
      <c r="BA1354" s="520"/>
      <c r="BB1354" s="523"/>
      <c r="BC1354" s="524"/>
      <c r="BD1354" s="527">
        <f>IF(AZ1354=0,0,(BB1354/AZ1354)*100)</f>
        <v>0</v>
      </c>
      <c r="BE1354" s="528"/>
      <c r="BF1354" s="541">
        <f>AT1354+AZ1354</f>
        <v>4</v>
      </c>
      <c r="BG1354" s="542"/>
      <c r="BH1354" s="545">
        <f>AV1354+BB1354</f>
        <v>2</v>
      </c>
      <c r="BI1354" s="546"/>
      <c r="BJ1354" s="527">
        <f>IF(BF1354=0,0,(BH1354/BF1354)*100)</f>
        <v>50</v>
      </c>
      <c r="BK1354" s="528"/>
      <c r="BL1354" s="549">
        <f>(AD1354*2)+(AJ1354*2)+(AP1354*3)+BB1354</f>
        <v>5</v>
      </c>
      <c r="BM1354" s="550"/>
      <c r="BN1354" s="551"/>
      <c r="BO1354" s="501" t="e">
        <f>(BL1354*BR$1334)+(N1354*BR$1335)+(X1354*BR$1336)+(R1354*BR$1337)+(V1354*BR$1338)+(Z1354*BR$1339)</f>
        <v>#REF!</v>
      </c>
      <c r="BP1354" s="501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06"/>
      <c r="C1355" s="503" t="str">
        <f>IF(ROSTER!D$28="","",ROSTER!D$28)</f>
        <v>Glantz</v>
      </c>
      <c r="D1355" s="504"/>
      <c r="E1355" s="510"/>
      <c r="F1355" s="512"/>
      <c r="G1355" s="514"/>
      <c r="H1355" s="517"/>
      <c r="I1355" s="518"/>
      <c r="J1355" s="521"/>
      <c r="K1355" s="522"/>
      <c r="L1355" s="525"/>
      <c r="M1355" s="526"/>
      <c r="N1355" s="539" t="s">
        <v>14</v>
      </c>
      <c r="O1355" s="540"/>
      <c r="P1355" s="521"/>
      <c r="Q1355" s="522"/>
      <c r="R1355" s="525"/>
      <c r="S1355" s="526"/>
      <c r="T1355" s="529"/>
      <c r="U1355" s="530"/>
      <c r="V1355" s="532"/>
      <c r="W1355" s="518"/>
      <c r="X1355" s="521"/>
      <c r="Y1355" s="518"/>
      <c r="Z1355" s="521"/>
      <c r="AA1355" s="518"/>
      <c r="AB1355" s="521"/>
      <c r="AC1355" s="522"/>
      <c r="AD1355" s="525"/>
      <c r="AE1355" s="526"/>
      <c r="AF1355" s="535"/>
      <c r="AG1355" s="536"/>
      <c r="AH1355" s="521"/>
      <c r="AI1355" s="522"/>
      <c r="AJ1355" s="525"/>
      <c r="AK1355" s="526"/>
      <c r="AL1355" s="529"/>
      <c r="AM1355" s="530"/>
      <c r="AN1355" s="521"/>
      <c r="AO1355" s="522"/>
      <c r="AP1355" s="525"/>
      <c r="AQ1355" s="526"/>
      <c r="AR1355" s="529"/>
      <c r="AS1355" s="530"/>
      <c r="AT1355" s="543"/>
      <c r="AU1355" s="544"/>
      <c r="AV1355" s="547"/>
      <c r="AW1355" s="548"/>
      <c r="AX1355" s="529"/>
      <c r="AY1355" s="530"/>
      <c r="AZ1355" s="521"/>
      <c r="BA1355" s="522"/>
      <c r="BB1355" s="525"/>
      <c r="BC1355" s="526"/>
      <c r="BD1355" s="529"/>
      <c r="BE1355" s="530"/>
      <c r="BF1355" s="543"/>
      <c r="BG1355" s="544"/>
      <c r="BH1355" s="547"/>
      <c r="BI1355" s="548"/>
      <c r="BJ1355" s="529"/>
      <c r="BK1355" s="530"/>
      <c r="BL1355" s="552"/>
      <c r="BM1355" s="553"/>
      <c r="BN1355" s="554"/>
      <c r="BO1355" s="502"/>
      <c r="BP1355" s="502"/>
      <c r="BQ1355" s="54"/>
      <c r="BR1355" s="54"/>
      <c r="BS1355" s="54"/>
    </row>
    <row r="1356" spans="1:71" ht="21.75" customHeight="1" x14ac:dyDescent="0.2">
      <c r="A1356" s="54"/>
      <c r="B1356" s="505" t="str">
        <f>IF(ROSTER!B30="","",ROSTER!B30)</f>
        <v>34</v>
      </c>
      <c r="C1356" s="507" t="str">
        <f>IF(ROSTER!C$30="","",ROSTER!C$30)</f>
        <v/>
      </c>
      <c r="D1356" s="508"/>
      <c r="E1356" s="509"/>
      <c r="F1356" s="511">
        <f>IF(E1356="y",1,IF(E1356="S",1,0))</f>
        <v>0</v>
      </c>
      <c r="G1356" s="513">
        <f>IF(E1356="S",1,0)</f>
        <v>0</v>
      </c>
      <c r="H1356" s="515"/>
      <c r="I1356" s="516"/>
      <c r="J1356" s="519"/>
      <c r="K1356" s="520"/>
      <c r="L1356" s="523"/>
      <c r="M1356" s="524"/>
      <c r="N1356" s="537">
        <f>L1356+J1356</f>
        <v>0</v>
      </c>
      <c r="O1356" s="538"/>
      <c r="P1356" s="519"/>
      <c r="Q1356" s="520"/>
      <c r="R1356" s="523"/>
      <c r="S1356" s="524"/>
      <c r="T1356" s="527">
        <f t="shared" ref="T1356" si="1207">R1356-P1356</f>
        <v>0</v>
      </c>
      <c r="U1356" s="528"/>
      <c r="V1356" s="531"/>
      <c r="W1356" s="516"/>
      <c r="X1356" s="519"/>
      <c r="Y1356" s="516"/>
      <c r="Z1356" s="519"/>
      <c r="AA1356" s="516"/>
      <c r="AB1356" s="519"/>
      <c r="AC1356" s="520"/>
      <c r="AD1356" s="523"/>
      <c r="AE1356" s="524"/>
      <c r="AF1356" s="533">
        <f>IF(AB1356=0,0,(AD1356/AB1356)*100)</f>
        <v>0</v>
      </c>
      <c r="AG1356" s="534"/>
      <c r="AH1356" s="519"/>
      <c r="AI1356" s="520"/>
      <c r="AJ1356" s="523"/>
      <c r="AK1356" s="524"/>
      <c r="AL1356" s="527">
        <f>IF(AH1356=0,0,(AJ1356/AH1356)*100)</f>
        <v>0</v>
      </c>
      <c r="AM1356" s="528"/>
      <c r="AN1356" s="519"/>
      <c r="AO1356" s="520"/>
      <c r="AP1356" s="523"/>
      <c r="AQ1356" s="524"/>
      <c r="AR1356" s="527">
        <f>IF(AN1356=0,0,(AP1356/AN1356)*100)</f>
        <v>0</v>
      </c>
      <c r="AS1356" s="528"/>
      <c r="AT1356" s="541">
        <f>AB1356+AH1356+AN1356</f>
        <v>0</v>
      </c>
      <c r="AU1356" s="542"/>
      <c r="AV1356" s="545">
        <f>AD1356+AJ1356+AP1356</f>
        <v>0</v>
      </c>
      <c r="AW1356" s="546"/>
      <c r="AX1356" s="527">
        <f>IF(AT1356=0,0,(AV1356/AT1356)*100)</f>
        <v>0</v>
      </c>
      <c r="AY1356" s="528"/>
      <c r="AZ1356" s="519"/>
      <c r="BA1356" s="520"/>
      <c r="BB1356" s="523"/>
      <c r="BC1356" s="524"/>
      <c r="BD1356" s="527">
        <f>IF(AZ1356=0,0,(BB1356/AZ1356)*100)</f>
        <v>0</v>
      </c>
      <c r="BE1356" s="528"/>
      <c r="BF1356" s="541">
        <f>AT1356+AZ1356</f>
        <v>0</v>
      </c>
      <c r="BG1356" s="542"/>
      <c r="BH1356" s="545">
        <f>AV1356+BB1356</f>
        <v>0</v>
      </c>
      <c r="BI1356" s="546"/>
      <c r="BJ1356" s="527">
        <f>IF(BF1356=0,0,(BH1356/BF1356)*100)</f>
        <v>0</v>
      </c>
      <c r="BK1356" s="528"/>
      <c r="BL1356" s="549">
        <f>(AD1356*2)+(AJ1356*2)+(AP1356*3)+BB1356</f>
        <v>0</v>
      </c>
      <c r="BM1356" s="550"/>
      <c r="BN1356" s="551"/>
      <c r="BO1356" s="501" t="e">
        <f>(BL1356*BR$1334)+(N1356*BR$1335)+(X1356*BR$1336)+(R1356*BR$1337)+(V1356*BR$1338)+(Z1356*BR$1339)</f>
        <v>#REF!</v>
      </c>
      <c r="BP1356" s="501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06"/>
      <c r="C1357" s="503" t="str">
        <f>IF(ROSTER!D$30="","",ROSTER!D$30)</f>
        <v/>
      </c>
      <c r="D1357" s="504"/>
      <c r="E1357" s="510"/>
      <c r="F1357" s="512"/>
      <c r="G1357" s="514"/>
      <c r="H1357" s="517"/>
      <c r="I1357" s="518"/>
      <c r="J1357" s="521"/>
      <c r="K1357" s="522"/>
      <c r="L1357" s="525"/>
      <c r="M1357" s="526"/>
      <c r="N1357" s="539" t="s">
        <v>14</v>
      </c>
      <c r="O1357" s="540"/>
      <c r="P1357" s="521"/>
      <c r="Q1357" s="522"/>
      <c r="R1357" s="525"/>
      <c r="S1357" s="526"/>
      <c r="T1357" s="529"/>
      <c r="U1357" s="530"/>
      <c r="V1357" s="532"/>
      <c r="W1357" s="518"/>
      <c r="X1357" s="521"/>
      <c r="Y1357" s="518"/>
      <c r="Z1357" s="521"/>
      <c r="AA1357" s="518"/>
      <c r="AB1357" s="521"/>
      <c r="AC1357" s="522"/>
      <c r="AD1357" s="525"/>
      <c r="AE1357" s="526"/>
      <c r="AF1357" s="535"/>
      <c r="AG1357" s="536"/>
      <c r="AH1357" s="521"/>
      <c r="AI1357" s="522"/>
      <c r="AJ1357" s="525"/>
      <c r="AK1357" s="526"/>
      <c r="AL1357" s="529"/>
      <c r="AM1357" s="530"/>
      <c r="AN1357" s="521"/>
      <c r="AO1357" s="522"/>
      <c r="AP1357" s="525"/>
      <c r="AQ1357" s="526"/>
      <c r="AR1357" s="529"/>
      <c r="AS1357" s="530"/>
      <c r="AT1357" s="543"/>
      <c r="AU1357" s="544"/>
      <c r="AV1357" s="547"/>
      <c r="AW1357" s="548"/>
      <c r="AX1357" s="529"/>
      <c r="AY1357" s="530"/>
      <c r="AZ1357" s="521"/>
      <c r="BA1357" s="522"/>
      <c r="BB1357" s="525"/>
      <c r="BC1357" s="526"/>
      <c r="BD1357" s="529"/>
      <c r="BE1357" s="530"/>
      <c r="BF1357" s="543"/>
      <c r="BG1357" s="544"/>
      <c r="BH1357" s="547"/>
      <c r="BI1357" s="548"/>
      <c r="BJ1357" s="529"/>
      <c r="BK1357" s="530"/>
      <c r="BL1357" s="552"/>
      <c r="BM1357" s="553"/>
      <c r="BN1357" s="554"/>
      <c r="BO1357" s="502"/>
      <c r="BP1357" s="502"/>
      <c r="BQ1357" s="54"/>
      <c r="BR1357" s="54"/>
      <c r="BS1357" s="54"/>
    </row>
    <row r="1358" spans="1:71" ht="21.75" customHeight="1" x14ac:dyDescent="0.2">
      <c r="A1358" s="54"/>
      <c r="B1358" s="505" t="str">
        <f>IF(ROSTER!B32="","",ROSTER!B32)</f>
        <v>42</v>
      </c>
      <c r="C1358" s="507" t="str">
        <f>IF(ROSTER!C$32="","",ROSTER!C$32)</f>
        <v/>
      </c>
      <c r="D1358" s="508"/>
      <c r="E1358" s="509"/>
      <c r="F1358" s="511">
        <f>IF(E1358="y",1,IF(E1358="S",1,0))</f>
        <v>0</v>
      </c>
      <c r="G1358" s="513">
        <f>IF(E1358="S",1,0)</f>
        <v>0</v>
      </c>
      <c r="H1358" s="515"/>
      <c r="I1358" s="516"/>
      <c r="J1358" s="519"/>
      <c r="K1358" s="520"/>
      <c r="L1358" s="523"/>
      <c r="M1358" s="524"/>
      <c r="N1358" s="537">
        <f>L1358+J1358</f>
        <v>0</v>
      </c>
      <c r="O1358" s="538"/>
      <c r="P1358" s="519"/>
      <c r="Q1358" s="520"/>
      <c r="R1358" s="523"/>
      <c r="S1358" s="524"/>
      <c r="T1358" s="527">
        <f t="shared" ref="T1358" si="1208">R1358-P1358</f>
        <v>0</v>
      </c>
      <c r="U1358" s="528"/>
      <c r="V1358" s="531"/>
      <c r="W1358" s="516"/>
      <c r="X1358" s="519"/>
      <c r="Y1358" s="516"/>
      <c r="Z1358" s="519"/>
      <c r="AA1358" s="516"/>
      <c r="AB1358" s="519"/>
      <c r="AC1358" s="520"/>
      <c r="AD1358" s="523"/>
      <c r="AE1358" s="524"/>
      <c r="AF1358" s="533">
        <f>IF(AB1358=0,0,(AD1358/AB1358)*100)</f>
        <v>0</v>
      </c>
      <c r="AG1358" s="534"/>
      <c r="AH1358" s="519"/>
      <c r="AI1358" s="520"/>
      <c r="AJ1358" s="523"/>
      <c r="AK1358" s="524"/>
      <c r="AL1358" s="527">
        <f>IF(AH1358=0,0,(AJ1358/AH1358)*100)</f>
        <v>0</v>
      </c>
      <c r="AM1358" s="528"/>
      <c r="AN1358" s="519"/>
      <c r="AO1358" s="520"/>
      <c r="AP1358" s="523"/>
      <c r="AQ1358" s="524"/>
      <c r="AR1358" s="527">
        <f>IF(AN1358=0,0,(AP1358/AN1358)*100)</f>
        <v>0</v>
      </c>
      <c r="AS1358" s="528"/>
      <c r="AT1358" s="541">
        <f>AB1358+AH1358+AN1358</f>
        <v>0</v>
      </c>
      <c r="AU1358" s="542"/>
      <c r="AV1358" s="545">
        <f>AD1358+AJ1358+AP1358</f>
        <v>0</v>
      </c>
      <c r="AW1358" s="546"/>
      <c r="AX1358" s="527">
        <f>IF(AT1358=0,0,(AV1358/AT1358)*100)</f>
        <v>0</v>
      </c>
      <c r="AY1358" s="528"/>
      <c r="AZ1358" s="519"/>
      <c r="BA1358" s="520"/>
      <c r="BB1358" s="523"/>
      <c r="BC1358" s="524"/>
      <c r="BD1358" s="527">
        <f>IF(AZ1358=0,0,(BB1358/AZ1358)*100)</f>
        <v>0</v>
      </c>
      <c r="BE1358" s="528"/>
      <c r="BF1358" s="541">
        <f>AT1358+AZ1358</f>
        <v>0</v>
      </c>
      <c r="BG1358" s="542"/>
      <c r="BH1358" s="545">
        <f>AV1358+BB1358</f>
        <v>0</v>
      </c>
      <c r="BI1358" s="546"/>
      <c r="BJ1358" s="527">
        <f>IF(BF1358=0,0,(BH1358/BF1358)*100)</f>
        <v>0</v>
      </c>
      <c r="BK1358" s="528"/>
      <c r="BL1358" s="549">
        <f>(AD1358*2)+(AJ1358*2)+(AP1358*3)+BB1358</f>
        <v>0</v>
      </c>
      <c r="BM1358" s="550"/>
      <c r="BN1358" s="551"/>
      <c r="BO1358" s="501" t="e">
        <f>(BL1358*BR$1334)+(N1358*BR$1335)+(X1358*BR$1336)+(R1358*BR$1337)+(V1358*BR$1338)+(Z1358*BR$1339)</f>
        <v>#REF!</v>
      </c>
      <c r="BP1358" s="501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06"/>
      <c r="C1359" s="503" t="str">
        <f>IF(ROSTER!D$32="","",ROSTER!D$32)</f>
        <v/>
      </c>
      <c r="D1359" s="504"/>
      <c r="E1359" s="510"/>
      <c r="F1359" s="512"/>
      <c r="G1359" s="514"/>
      <c r="H1359" s="517"/>
      <c r="I1359" s="518"/>
      <c r="J1359" s="521"/>
      <c r="K1359" s="522"/>
      <c r="L1359" s="525"/>
      <c r="M1359" s="526"/>
      <c r="N1359" s="539" t="s">
        <v>14</v>
      </c>
      <c r="O1359" s="540"/>
      <c r="P1359" s="521"/>
      <c r="Q1359" s="522"/>
      <c r="R1359" s="525"/>
      <c r="S1359" s="526"/>
      <c r="T1359" s="529"/>
      <c r="U1359" s="530"/>
      <c r="V1359" s="532"/>
      <c r="W1359" s="518"/>
      <c r="X1359" s="521"/>
      <c r="Y1359" s="518"/>
      <c r="Z1359" s="521"/>
      <c r="AA1359" s="518"/>
      <c r="AB1359" s="521"/>
      <c r="AC1359" s="522"/>
      <c r="AD1359" s="525"/>
      <c r="AE1359" s="526"/>
      <c r="AF1359" s="535"/>
      <c r="AG1359" s="536"/>
      <c r="AH1359" s="521"/>
      <c r="AI1359" s="522"/>
      <c r="AJ1359" s="525"/>
      <c r="AK1359" s="526"/>
      <c r="AL1359" s="529"/>
      <c r="AM1359" s="530"/>
      <c r="AN1359" s="521"/>
      <c r="AO1359" s="522"/>
      <c r="AP1359" s="525"/>
      <c r="AQ1359" s="526"/>
      <c r="AR1359" s="529"/>
      <c r="AS1359" s="530"/>
      <c r="AT1359" s="543"/>
      <c r="AU1359" s="544"/>
      <c r="AV1359" s="547"/>
      <c r="AW1359" s="548"/>
      <c r="AX1359" s="529"/>
      <c r="AY1359" s="530"/>
      <c r="AZ1359" s="521"/>
      <c r="BA1359" s="522"/>
      <c r="BB1359" s="525"/>
      <c r="BC1359" s="526"/>
      <c r="BD1359" s="529"/>
      <c r="BE1359" s="530"/>
      <c r="BF1359" s="543"/>
      <c r="BG1359" s="544"/>
      <c r="BH1359" s="547"/>
      <c r="BI1359" s="548"/>
      <c r="BJ1359" s="529"/>
      <c r="BK1359" s="530"/>
      <c r="BL1359" s="552"/>
      <c r="BM1359" s="553"/>
      <c r="BN1359" s="554"/>
      <c r="BO1359" s="502"/>
      <c r="BP1359" s="502"/>
      <c r="BQ1359" s="54"/>
      <c r="BR1359" s="54"/>
      <c r="BS1359" s="54"/>
    </row>
    <row r="1360" spans="1:71" ht="21.75" customHeight="1" x14ac:dyDescent="0.2">
      <c r="A1360" s="54"/>
      <c r="B1360" s="505" t="str">
        <f>IF(ROSTER!B34="","",ROSTER!B34)</f>
        <v/>
      </c>
      <c r="C1360" s="507" t="str">
        <f>IF(ROSTER!C$34="","",ROSTER!C$34)</f>
        <v/>
      </c>
      <c r="D1360" s="508"/>
      <c r="E1360" s="509"/>
      <c r="F1360" s="511">
        <f>IF(E1360="y",1,IF(E1360="S",1,0))</f>
        <v>0</v>
      </c>
      <c r="G1360" s="513">
        <f>IF(E1360="S",1,0)</f>
        <v>0</v>
      </c>
      <c r="H1360" s="515"/>
      <c r="I1360" s="516"/>
      <c r="J1360" s="519"/>
      <c r="K1360" s="520"/>
      <c r="L1360" s="523"/>
      <c r="M1360" s="524"/>
      <c r="N1360" s="537">
        <f>L1360+J1360</f>
        <v>0</v>
      </c>
      <c r="O1360" s="538"/>
      <c r="P1360" s="519"/>
      <c r="Q1360" s="520"/>
      <c r="R1360" s="523"/>
      <c r="S1360" s="524"/>
      <c r="T1360" s="527">
        <f t="shared" ref="T1360" si="1209">R1360-P1360</f>
        <v>0</v>
      </c>
      <c r="U1360" s="528"/>
      <c r="V1360" s="531"/>
      <c r="W1360" s="516"/>
      <c r="X1360" s="519"/>
      <c r="Y1360" s="516"/>
      <c r="Z1360" s="519"/>
      <c r="AA1360" s="516"/>
      <c r="AB1360" s="519"/>
      <c r="AC1360" s="520"/>
      <c r="AD1360" s="523"/>
      <c r="AE1360" s="524"/>
      <c r="AF1360" s="533">
        <f>IF(AB1360=0,0,(AD1360/AB1360)*100)</f>
        <v>0</v>
      </c>
      <c r="AG1360" s="534"/>
      <c r="AH1360" s="519"/>
      <c r="AI1360" s="520"/>
      <c r="AJ1360" s="523"/>
      <c r="AK1360" s="524"/>
      <c r="AL1360" s="527">
        <f>IF(AH1360=0,0,(AJ1360/AH1360)*100)</f>
        <v>0</v>
      </c>
      <c r="AM1360" s="528"/>
      <c r="AN1360" s="519"/>
      <c r="AO1360" s="520"/>
      <c r="AP1360" s="523"/>
      <c r="AQ1360" s="524"/>
      <c r="AR1360" s="527">
        <f>IF(AN1360=0,0,(AP1360/AN1360)*100)</f>
        <v>0</v>
      </c>
      <c r="AS1360" s="528"/>
      <c r="AT1360" s="541">
        <f>AB1360+AH1360+AN1360</f>
        <v>0</v>
      </c>
      <c r="AU1360" s="542"/>
      <c r="AV1360" s="545">
        <f>AD1360+AJ1360+AP1360</f>
        <v>0</v>
      </c>
      <c r="AW1360" s="546"/>
      <c r="AX1360" s="527">
        <f>IF(AT1360=0,0,(AV1360/AT1360)*100)</f>
        <v>0</v>
      </c>
      <c r="AY1360" s="528"/>
      <c r="AZ1360" s="519"/>
      <c r="BA1360" s="520"/>
      <c r="BB1360" s="523"/>
      <c r="BC1360" s="524"/>
      <c r="BD1360" s="527">
        <f>IF(AZ1360=0,0,(BB1360/AZ1360)*100)</f>
        <v>0</v>
      </c>
      <c r="BE1360" s="528"/>
      <c r="BF1360" s="541">
        <f>AT1360+AZ1360</f>
        <v>0</v>
      </c>
      <c r="BG1360" s="542"/>
      <c r="BH1360" s="545">
        <f>AV1360+BB1360</f>
        <v>0</v>
      </c>
      <c r="BI1360" s="546"/>
      <c r="BJ1360" s="527">
        <f>IF(BF1360=0,0,(BH1360/BF1360)*100)</f>
        <v>0</v>
      </c>
      <c r="BK1360" s="528"/>
      <c r="BL1360" s="549">
        <f>(AD1360*2)+(AJ1360*2)+(AP1360*3)+BB1360</f>
        <v>0</v>
      </c>
      <c r="BM1360" s="550"/>
      <c r="BN1360" s="551"/>
      <c r="BO1360" s="501" t="e">
        <f>(BL1360*BR$1334)+(N1360*BR$1335)+(X1360*BR$1336)+(R1360*BR$1337)+(V1360*BR$1338)+(Z1360*BR$1339)</f>
        <v>#REF!</v>
      </c>
      <c r="BP1360" s="501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06"/>
      <c r="C1361" s="503" t="str">
        <f>IF(ROSTER!D$34="","",ROSTER!D$34)</f>
        <v/>
      </c>
      <c r="D1361" s="504"/>
      <c r="E1361" s="510"/>
      <c r="F1361" s="512"/>
      <c r="G1361" s="514"/>
      <c r="H1361" s="517"/>
      <c r="I1361" s="518"/>
      <c r="J1361" s="521"/>
      <c r="K1361" s="522"/>
      <c r="L1361" s="525"/>
      <c r="M1361" s="526"/>
      <c r="N1361" s="539" t="s">
        <v>14</v>
      </c>
      <c r="O1361" s="540"/>
      <c r="P1361" s="521"/>
      <c r="Q1361" s="522"/>
      <c r="R1361" s="525"/>
      <c r="S1361" s="526"/>
      <c r="T1361" s="529"/>
      <c r="U1361" s="530"/>
      <c r="V1361" s="532"/>
      <c r="W1361" s="518"/>
      <c r="X1361" s="521"/>
      <c r="Y1361" s="518"/>
      <c r="Z1361" s="521"/>
      <c r="AA1361" s="518"/>
      <c r="AB1361" s="521"/>
      <c r="AC1361" s="522"/>
      <c r="AD1361" s="525"/>
      <c r="AE1361" s="526"/>
      <c r="AF1361" s="535"/>
      <c r="AG1361" s="536"/>
      <c r="AH1361" s="521"/>
      <c r="AI1361" s="522"/>
      <c r="AJ1361" s="525"/>
      <c r="AK1361" s="526"/>
      <c r="AL1361" s="529"/>
      <c r="AM1361" s="530"/>
      <c r="AN1361" s="521"/>
      <c r="AO1361" s="522"/>
      <c r="AP1361" s="525"/>
      <c r="AQ1361" s="526"/>
      <c r="AR1361" s="529"/>
      <c r="AS1361" s="530"/>
      <c r="AT1361" s="543"/>
      <c r="AU1361" s="544"/>
      <c r="AV1361" s="547"/>
      <c r="AW1361" s="548"/>
      <c r="AX1361" s="529"/>
      <c r="AY1361" s="530"/>
      <c r="AZ1361" s="521"/>
      <c r="BA1361" s="522"/>
      <c r="BB1361" s="525"/>
      <c r="BC1361" s="526"/>
      <c r="BD1361" s="529"/>
      <c r="BE1361" s="530"/>
      <c r="BF1361" s="543"/>
      <c r="BG1361" s="544"/>
      <c r="BH1361" s="547"/>
      <c r="BI1361" s="548"/>
      <c r="BJ1361" s="529"/>
      <c r="BK1361" s="530"/>
      <c r="BL1361" s="552"/>
      <c r="BM1361" s="553"/>
      <c r="BN1361" s="554"/>
      <c r="BO1361" s="502"/>
      <c r="BP1361" s="502"/>
      <c r="BQ1361" s="54"/>
      <c r="BR1361" s="54"/>
      <c r="BS1361" s="54"/>
    </row>
    <row r="1362" spans="1:71" ht="21.75" customHeight="1" x14ac:dyDescent="0.2">
      <c r="A1362" s="54"/>
      <c r="B1362" s="505" t="str">
        <f>IF(ROSTER!B36="","",ROSTER!B36)</f>
        <v/>
      </c>
      <c r="C1362" s="507" t="str">
        <f>IF(ROSTER!C$36="","",ROSTER!C$36)</f>
        <v>Heather</v>
      </c>
      <c r="D1362" s="508"/>
      <c r="E1362" s="509"/>
      <c r="F1362" s="511">
        <f>IF(E1362="y",1,IF(E1362="S",1,0))</f>
        <v>0</v>
      </c>
      <c r="G1362" s="513">
        <f>IF(E1362="S",1,0)</f>
        <v>0</v>
      </c>
      <c r="H1362" s="515"/>
      <c r="I1362" s="516"/>
      <c r="J1362" s="519">
        <v>2</v>
      </c>
      <c r="K1362" s="520"/>
      <c r="L1362" s="523"/>
      <c r="M1362" s="524"/>
      <c r="N1362" s="537">
        <f>L1362+J1362</f>
        <v>2</v>
      </c>
      <c r="O1362" s="538"/>
      <c r="P1362" s="519"/>
      <c r="Q1362" s="520"/>
      <c r="R1362" s="523"/>
      <c r="S1362" s="524"/>
      <c r="T1362" s="527">
        <f t="shared" ref="T1362" si="1210">R1362-P1362</f>
        <v>0</v>
      </c>
      <c r="U1362" s="528"/>
      <c r="V1362" s="531">
        <v>1</v>
      </c>
      <c r="W1362" s="516"/>
      <c r="X1362" s="519"/>
      <c r="Y1362" s="516"/>
      <c r="Z1362" s="519"/>
      <c r="AA1362" s="516"/>
      <c r="AB1362" s="519"/>
      <c r="AC1362" s="520"/>
      <c r="AD1362" s="523"/>
      <c r="AE1362" s="524"/>
      <c r="AF1362" s="533">
        <f>IF(AB1362=0,0,(AD1362/AB1362)*100)</f>
        <v>0</v>
      </c>
      <c r="AG1362" s="534"/>
      <c r="AH1362" s="519"/>
      <c r="AI1362" s="520"/>
      <c r="AJ1362" s="523"/>
      <c r="AK1362" s="524"/>
      <c r="AL1362" s="527">
        <f>IF(AH1362=0,0,(AJ1362/AH1362)*100)</f>
        <v>0</v>
      </c>
      <c r="AM1362" s="528"/>
      <c r="AN1362" s="519"/>
      <c r="AO1362" s="520"/>
      <c r="AP1362" s="523"/>
      <c r="AQ1362" s="524"/>
      <c r="AR1362" s="527">
        <f>IF(AN1362=0,0,(AP1362/AN1362)*100)</f>
        <v>0</v>
      </c>
      <c r="AS1362" s="528"/>
      <c r="AT1362" s="541">
        <f>AB1362+AH1362+AN1362</f>
        <v>0</v>
      </c>
      <c r="AU1362" s="542"/>
      <c r="AV1362" s="545">
        <f>AD1362+AJ1362+AP1362</f>
        <v>0</v>
      </c>
      <c r="AW1362" s="546"/>
      <c r="AX1362" s="527">
        <f>IF(AT1362=0,0,(AV1362/AT1362)*100)</f>
        <v>0</v>
      </c>
      <c r="AY1362" s="528"/>
      <c r="AZ1362" s="519"/>
      <c r="BA1362" s="520"/>
      <c r="BB1362" s="523"/>
      <c r="BC1362" s="524"/>
      <c r="BD1362" s="527">
        <f>IF(AZ1362=0,0,(BB1362/AZ1362)*100)</f>
        <v>0</v>
      </c>
      <c r="BE1362" s="528"/>
      <c r="BF1362" s="541">
        <f>AT1362+AZ1362</f>
        <v>0</v>
      </c>
      <c r="BG1362" s="542"/>
      <c r="BH1362" s="545">
        <f>AV1362+BB1362</f>
        <v>0</v>
      </c>
      <c r="BI1362" s="546"/>
      <c r="BJ1362" s="527">
        <f>IF(BF1362=0,0,(BH1362/BF1362)*100)</f>
        <v>0</v>
      </c>
      <c r="BK1362" s="528"/>
      <c r="BL1362" s="549">
        <f>(AD1362*2)+(AJ1362*2)+(AP1362*3)+BB1362</f>
        <v>0</v>
      </c>
      <c r="BM1362" s="550"/>
      <c r="BN1362" s="551"/>
      <c r="BO1362" s="501" t="e">
        <f>(BL1362*BR$1334)+(N1362*BR$1335)+(X1362*BR$1336)+(R1362*BR$1337)+(V1362*BR$1338)+(Z1362*BR$1339)</f>
        <v>#REF!</v>
      </c>
      <c r="BP1362" s="501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06"/>
      <c r="C1363" s="503" t="str">
        <f>IF(ROSTER!D$36="","",ROSTER!D$36)</f>
        <v>Hamson</v>
      </c>
      <c r="D1363" s="504"/>
      <c r="E1363" s="510"/>
      <c r="F1363" s="512"/>
      <c r="G1363" s="514"/>
      <c r="H1363" s="517"/>
      <c r="I1363" s="518"/>
      <c r="J1363" s="521"/>
      <c r="K1363" s="522"/>
      <c r="L1363" s="525"/>
      <c r="M1363" s="526"/>
      <c r="N1363" s="539" t="s">
        <v>14</v>
      </c>
      <c r="O1363" s="540"/>
      <c r="P1363" s="521"/>
      <c r="Q1363" s="522"/>
      <c r="R1363" s="525"/>
      <c r="S1363" s="526"/>
      <c r="T1363" s="529"/>
      <c r="U1363" s="530"/>
      <c r="V1363" s="532"/>
      <c r="W1363" s="518"/>
      <c r="X1363" s="521"/>
      <c r="Y1363" s="518"/>
      <c r="Z1363" s="521"/>
      <c r="AA1363" s="518"/>
      <c r="AB1363" s="521"/>
      <c r="AC1363" s="522"/>
      <c r="AD1363" s="525"/>
      <c r="AE1363" s="526"/>
      <c r="AF1363" s="535"/>
      <c r="AG1363" s="536"/>
      <c r="AH1363" s="521"/>
      <c r="AI1363" s="522"/>
      <c r="AJ1363" s="525"/>
      <c r="AK1363" s="526"/>
      <c r="AL1363" s="529"/>
      <c r="AM1363" s="530"/>
      <c r="AN1363" s="521"/>
      <c r="AO1363" s="522"/>
      <c r="AP1363" s="525"/>
      <c r="AQ1363" s="526"/>
      <c r="AR1363" s="529"/>
      <c r="AS1363" s="530"/>
      <c r="AT1363" s="543"/>
      <c r="AU1363" s="544"/>
      <c r="AV1363" s="547"/>
      <c r="AW1363" s="548"/>
      <c r="AX1363" s="529"/>
      <c r="AY1363" s="530"/>
      <c r="AZ1363" s="521"/>
      <c r="BA1363" s="522"/>
      <c r="BB1363" s="525"/>
      <c r="BC1363" s="526"/>
      <c r="BD1363" s="529"/>
      <c r="BE1363" s="530"/>
      <c r="BF1363" s="543"/>
      <c r="BG1363" s="544"/>
      <c r="BH1363" s="547"/>
      <c r="BI1363" s="548"/>
      <c r="BJ1363" s="529"/>
      <c r="BK1363" s="530"/>
      <c r="BL1363" s="552"/>
      <c r="BM1363" s="553"/>
      <c r="BN1363" s="554"/>
      <c r="BO1363" s="502"/>
      <c r="BP1363" s="502"/>
      <c r="BQ1363" s="54"/>
      <c r="BR1363" s="54"/>
      <c r="BS1363" s="54"/>
    </row>
    <row r="1364" spans="1:71" ht="21.75" customHeight="1" x14ac:dyDescent="0.2">
      <c r="A1364" s="54"/>
      <c r="B1364" s="505" t="str">
        <f>IF(ROSTER!B38="","",ROSTER!B38)</f>
        <v/>
      </c>
      <c r="C1364" s="507" t="str">
        <f>IF(ROSTER!C$38="","",ROSTER!C$38)</f>
        <v>Emma</v>
      </c>
      <c r="D1364" s="508"/>
      <c r="E1364" s="509"/>
      <c r="F1364" s="511">
        <f>IF(E1364="y",1,IF(E1364="S",1,0))</f>
        <v>0</v>
      </c>
      <c r="G1364" s="513">
        <f>IF(E1364="S",1,0)</f>
        <v>0</v>
      </c>
      <c r="H1364" s="515"/>
      <c r="I1364" s="516"/>
      <c r="J1364" s="519">
        <v>2</v>
      </c>
      <c r="K1364" s="520"/>
      <c r="L1364" s="523"/>
      <c r="M1364" s="524"/>
      <c r="N1364" s="537">
        <f>L1364+J1364</f>
        <v>2</v>
      </c>
      <c r="O1364" s="538"/>
      <c r="P1364" s="519"/>
      <c r="Q1364" s="520"/>
      <c r="R1364" s="523"/>
      <c r="S1364" s="524"/>
      <c r="T1364" s="527">
        <f t="shared" ref="T1364" si="1211">R1364-P1364</f>
        <v>0</v>
      </c>
      <c r="U1364" s="528"/>
      <c r="V1364" s="531"/>
      <c r="W1364" s="516"/>
      <c r="X1364" s="519"/>
      <c r="Y1364" s="516"/>
      <c r="Z1364" s="519"/>
      <c r="AA1364" s="516"/>
      <c r="AB1364" s="519"/>
      <c r="AC1364" s="520"/>
      <c r="AD1364" s="523"/>
      <c r="AE1364" s="524"/>
      <c r="AF1364" s="533">
        <f>IF(AB1364=0,0,(AD1364/AB1364)*100)</f>
        <v>0</v>
      </c>
      <c r="AG1364" s="534"/>
      <c r="AH1364" s="519">
        <v>3</v>
      </c>
      <c r="AI1364" s="520"/>
      <c r="AJ1364" s="523">
        <v>3</v>
      </c>
      <c r="AK1364" s="524"/>
      <c r="AL1364" s="527">
        <f>IF(AH1364=0,0,(AJ1364/AH1364)*100)</f>
        <v>100</v>
      </c>
      <c r="AM1364" s="528"/>
      <c r="AN1364" s="519">
        <v>1</v>
      </c>
      <c r="AO1364" s="520"/>
      <c r="AP1364" s="523">
        <v>0</v>
      </c>
      <c r="AQ1364" s="524"/>
      <c r="AR1364" s="527">
        <f>IF(AN1364=0,0,(AP1364/AN1364)*100)</f>
        <v>0</v>
      </c>
      <c r="AS1364" s="528"/>
      <c r="AT1364" s="541">
        <f>AB1364+AH1364+AN1364</f>
        <v>4</v>
      </c>
      <c r="AU1364" s="542"/>
      <c r="AV1364" s="545">
        <f>AD1364+AJ1364+AP1364</f>
        <v>3</v>
      </c>
      <c r="AW1364" s="546"/>
      <c r="AX1364" s="527">
        <f>IF(AT1364=0,0,(AV1364/AT1364)*100)</f>
        <v>75</v>
      </c>
      <c r="AY1364" s="528"/>
      <c r="AZ1364" s="519"/>
      <c r="BA1364" s="520"/>
      <c r="BB1364" s="523"/>
      <c r="BC1364" s="524"/>
      <c r="BD1364" s="527">
        <f>IF(AZ1364=0,0,(BB1364/AZ1364)*100)</f>
        <v>0</v>
      </c>
      <c r="BE1364" s="528"/>
      <c r="BF1364" s="541">
        <f>AT1364+AZ1364</f>
        <v>4</v>
      </c>
      <c r="BG1364" s="542"/>
      <c r="BH1364" s="545">
        <f>AV1364+BB1364</f>
        <v>3</v>
      </c>
      <c r="BI1364" s="546"/>
      <c r="BJ1364" s="527">
        <f>IF(BF1364=0,0,(BH1364/BF1364)*100)</f>
        <v>75</v>
      </c>
      <c r="BK1364" s="528"/>
      <c r="BL1364" s="549">
        <f>(AD1364*2)+(AJ1364*2)+(AP1364*3)+BB1364</f>
        <v>6</v>
      </c>
      <c r="BM1364" s="550"/>
      <c r="BN1364" s="551"/>
      <c r="BO1364" s="501" t="e">
        <f>(BL1364*BR$1334)+(N1364*BR$1335)+(X1364*BR$1336)+(R1364*BR$1337)+(V1364*BR$1338)+(Z1364*BR$1339)</f>
        <v>#REF!</v>
      </c>
      <c r="BP1364" s="501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06"/>
      <c r="C1365" s="503" t="str">
        <f>IF(ROSTER!D$38="","",ROSTER!D$38)</f>
        <v>Calvert</v>
      </c>
      <c r="D1365" s="504"/>
      <c r="E1365" s="510"/>
      <c r="F1365" s="512"/>
      <c r="G1365" s="514"/>
      <c r="H1365" s="517"/>
      <c r="I1365" s="518"/>
      <c r="J1365" s="521"/>
      <c r="K1365" s="522"/>
      <c r="L1365" s="525"/>
      <c r="M1365" s="526"/>
      <c r="N1365" s="539" t="s">
        <v>14</v>
      </c>
      <c r="O1365" s="540"/>
      <c r="P1365" s="521"/>
      <c r="Q1365" s="522"/>
      <c r="R1365" s="525"/>
      <c r="S1365" s="526"/>
      <c r="T1365" s="529"/>
      <c r="U1365" s="530"/>
      <c r="V1365" s="532"/>
      <c r="W1365" s="518"/>
      <c r="X1365" s="521"/>
      <c r="Y1365" s="518"/>
      <c r="Z1365" s="521"/>
      <c r="AA1365" s="518"/>
      <c r="AB1365" s="521"/>
      <c r="AC1365" s="522"/>
      <c r="AD1365" s="525"/>
      <c r="AE1365" s="526"/>
      <c r="AF1365" s="535"/>
      <c r="AG1365" s="536"/>
      <c r="AH1365" s="521"/>
      <c r="AI1365" s="522"/>
      <c r="AJ1365" s="525"/>
      <c r="AK1365" s="526"/>
      <c r="AL1365" s="529"/>
      <c r="AM1365" s="530"/>
      <c r="AN1365" s="521"/>
      <c r="AO1365" s="522"/>
      <c r="AP1365" s="525"/>
      <c r="AQ1365" s="526"/>
      <c r="AR1365" s="529"/>
      <c r="AS1365" s="530"/>
      <c r="AT1365" s="543"/>
      <c r="AU1365" s="544"/>
      <c r="AV1365" s="547"/>
      <c r="AW1365" s="548"/>
      <c r="AX1365" s="529"/>
      <c r="AY1365" s="530"/>
      <c r="AZ1365" s="521"/>
      <c r="BA1365" s="522"/>
      <c r="BB1365" s="525"/>
      <c r="BC1365" s="526"/>
      <c r="BD1365" s="529"/>
      <c r="BE1365" s="530"/>
      <c r="BF1365" s="543"/>
      <c r="BG1365" s="544"/>
      <c r="BH1365" s="547"/>
      <c r="BI1365" s="548"/>
      <c r="BJ1365" s="529"/>
      <c r="BK1365" s="530"/>
      <c r="BL1365" s="552"/>
      <c r="BM1365" s="553"/>
      <c r="BN1365" s="554"/>
      <c r="BO1365" s="502"/>
      <c r="BP1365" s="502"/>
      <c r="BQ1365" s="54"/>
      <c r="BR1365" s="54"/>
      <c r="BS1365" s="54"/>
    </row>
    <row r="1366" spans="1:71" ht="21.75" customHeight="1" x14ac:dyDescent="0.2">
      <c r="A1366" s="54"/>
      <c r="B1366" s="505" t="str">
        <f>IF(ROSTER!B40="","",ROSTER!B40)</f>
        <v>1</v>
      </c>
      <c r="C1366" s="507" t="str">
        <f>IF(ROSTER!C$40="","",ROSTER!C$40)</f>
        <v>Amanda</v>
      </c>
      <c r="D1366" s="508"/>
      <c r="E1366" s="509"/>
      <c r="F1366" s="511">
        <f>IF(E1366="y",1,IF(E1366="S",1,0))</f>
        <v>0</v>
      </c>
      <c r="G1366" s="513">
        <f>IF(E1366="S",1,0)</f>
        <v>0</v>
      </c>
      <c r="H1366" s="515"/>
      <c r="I1366" s="516"/>
      <c r="J1366" s="519"/>
      <c r="K1366" s="520"/>
      <c r="L1366" s="523"/>
      <c r="M1366" s="524"/>
      <c r="N1366" s="537">
        <f>L1366+J1366</f>
        <v>0</v>
      </c>
      <c r="O1366" s="538"/>
      <c r="P1366" s="519"/>
      <c r="Q1366" s="520"/>
      <c r="R1366" s="523"/>
      <c r="S1366" s="524"/>
      <c r="T1366" s="527">
        <f t="shared" ref="T1366" si="1212">R1366-P1366</f>
        <v>0</v>
      </c>
      <c r="U1366" s="528"/>
      <c r="V1366" s="531"/>
      <c r="W1366" s="516"/>
      <c r="X1366" s="519"/>
      <c r="Y1366" s="516"/>
      <c r="Z1366" s="519"/>
      <c r="AA1366" s="516"/>
      <c r="AB1366" s="519"/>
      <c r="AC1366" s="520"/>
      <c r="AD1366" s="523"/>
      <c r="AE1366" s="524"/>
      <c r="AF1366" s="533">
        <f>IF(AB1366=0,0,(AD1366/AB1366)*100)</f>
        <v>0</v>
      </c>
      <c r="AG1366" s="534"/>
      <c r="AH1366" s="519"/>
      <c r="AI1366" s="520"/>
      <c r="AJ1366" s="523"/>
      <c r="AK1366" s="524"/>
      <c r="AL1366" s="527">
        <f>IF(AH1366=0,0,(AJ1366/AH1366)*100)</f>
        <v>0</v>
      </c>
      <c r="AM1366" s="528"/>
      <c r="AN1366" s="519"/>
      <c r="AO1366" s="520"/>
      <c r="AP1366" s="523"/>
      <c r="AQ1366" s="524"/>
      <c r="AR1366" s="527">
        <f>IF(AN1366=0,0,(AP1366/AN1366)*100)</f>
        <v>0</v>
      </c>
      <c r="AS1366" s="528"/>
      <c r="AT1366" s="541">
        <f>AB1366+AH1366+AN1366</f>
        <v>0</v>
      </c>
      <c r="AU1366" s="542"/>
      <c r="AV1366" s="545">
        <f>AD1366+AJ1366+AP1366</f>
        <v>0</v>
      </c>
      <c r="AW1366" s="546"/>
      <c r="AX1366" s="527">
        <f>IF(AT1366=0,0,(AV1366/AT1366)*100)</f>
        <v>0</v>
      </c>
      <c r="AY1366" s="528"/>
      <c r="AZ1366" s="519"/>
      <c r="BA1366" s="520"/>
      <c r="BB1366" s="523"/>
      <c r="BC1366" s="524"/>
      <c r="BD1366" s="527">
        <f>IF(AZ1366=0,0,(BB1366/AZ1366)*100)</f>
        <v>0</v>
      </c>
      <c r="BE1366" s="528"/>
      <c r="BF1366" s="541">
        <f>AT1366+AZ1366</f>
        <v>0</v>
      </c>
      <c r="BG1366" s="542"/>
      <c r="BH1366" s="545">
        <f>AV1366+BB1366</f>
        <v>0</v>
      </c>
      <c r="BI1366" s="546"/>
      <c r="BJ1366" s="527">
        <f>IF(BF1366=0,0,(BH1366/BF1366)*100)</f>
        <v>0</v>
      </c>
      <c r="BK1366" s="528"/>
      <c r="BL1366" s="549">
        <f>(AD1366*2)+(AJ1366*2)+(AP1366*3)+BB1366</f>
        <v>0</v>
      </c>
      <c r="BM1366" s="550"/>
      <c r="BN1366" s="551"/>
      <c r="BO1366" s="501" t="e">
        <f>(BL1366*BR$1334)+(N1366*BR$1335)+(X1366*BR$1336)+(R1366*BR$1337)+(V1366*BR$1338)+(Z1366*BR$1339)</f>
        <v>#REF!</v>
      </c>
      <c r="BP1366" s="501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06"/>
      <c r="C1367" s="503" t="str">
        <f>IF(ROSTER!D$40="","",ROSTER!D$40)</f>
        <v>Barcello</v>
      </c>
      <c r="D1367" s="504"/>
      <c r="E1367" s="510"/>
      <c r="F1367" s="512"/>
      <c r="G1367" s="514"/>
      <c r="H1367" s="517"/>
      <c r="I1367" s="518"/>
      <c r="J1367" s="521"/>
      <c r="K1367" s="522"/>
      <c r="L1367" s="525"/>
      <c r="M1367" s="526"/>
      <c r="N1367" s="539" t="s">
        <v>14</v>
      </c>
      <c r="O1367" s="540"/>
      <c r="P1367" s="521"/>
      <c r="Q1367" s="522"/>
      <c r="R1367" s="525"/>
      <c r="S1367" s="526"/>
      <c r="T1367" s="529"/>
      <c r="U1367" s="530"/>
      <c r="V1367" s="532"/>
      <c r="W1367" s="518"/>
      <c r="X1367" s="521"/>
      <c r="Y1367" s="518"/>
      <c r="Z1367" s="521"/>
      <c r="AA1367" s="518"/>
      <c r="AB1367" s="521"/>
      <c r="AC1367" s="522"/>
      <c r="AD1367" s="525"/>
      <c r="AE1367" s="526"/>
      <c r="AF1367" s="535"/>
      <c r="AG1367" s="536"/>
      <c r="AH1367" s="521"/>
      <c r="AI1367" s="522"/>
      <c r="AJ1367" s="525"/>
      <c r="AK1367" s="526"/>
      <c r="AL1367" s="529"/>
      <c r="AM1367" s="530"/>
      <c r="AN1367" s="521"/>
      <c r="AO1367" s="522"/>
      <c r="AP1367" s="525"/>
      <c r="AQ1367" s="526"/>
      <c r="AR1367" s="529"/>
      <c r="AS1367" s="530"/>
      <c r="AT1367" s="543"/>
      <c r="AU1367" s="544"/>
      <c r="AV1367" s="547"/>
      <c r="AW1367" s="548"/>
      <c r="AX1367" s="529"/>
      <c r="AY1367" s="530"/>
      <c r="AZ1367" s="521"/>
      <c r="BA1367" s="522"/>
      <c r="BB1367" s="525"/>
      <c r="BC1367" s="526"/>
      <c r="BD1367" s="529"/>
      <c r="BE1367" s="530"/>
      <c r="BF1367" s="543"/>
      <c r="BG1367" s="544"/>
      <c r="BH1367" s="547"/>
      <c r="BI1367" s="548"/>
      <c r="BJ1367" s="529"/>
      <c r="BK1367" s="530"/>
      <c r="BL1367" s="552"/>
      <c r="BM1367" s="553"/>
      <c r="BN1367" s="554"/>
      <c r="BO1367" s="502"/>
      <c r="BP1367" s="502"/>
      <c r="BQ1367" s="54"/>
      <c r="BR1367" s="54"/>
      <c r="BS1367" s="54"/>
    </row>
    <row r="1368" spans="1:71" ht="21.75" customHeight="1" x14ac:dyDescent="0.2">
      <c r="A1368" s="54"/>
      <c r="B1368" s="505" t="str">
        <f>IF(ROSTER!B42="","",ROSTER!B42)</f>
        <v>4</v>
      </c>
      <c r="C1368" s="507" t="str">
        <f>IF(ROSTER!C$42="","",ROSTER!C$42)</f>
        <v>Arielle</v>
      </c>
      <c r="D1368" s="508"/>
      <c r="E1368" s="509"/>
      <c r="F1368" s="511">
        <f>IF(E1368="y",1,IF(E1368="S",1,0))</f>
        <v>0</v>
      </c>
      <c r="G1368" s="513">
        <f>IF(E1368="S",1,0)</f>
        <v>0</v>
      </c>
      <c r="H1368" s="515"/>
      <c r="I1368" s="516"/>
      <c r="J1368" s="519">
        <v>1</v>
      </c>
      <c r="K1368" s="520"/>
      <c r="L1368" s="523"/>
      <c r="M1368" s="524"/>
      <c r="N1368" s="537">
        <f>L1368+J1368</f>
        <v>1</v>
      </c>
      <c r="O1368" s="538"/>
      <c r="P1368" s="519"/>
      <c r="Q1368" s="520"/>
      <c r="R1368" s="523"/>
      <c r="S1368" s="524"/>
      <c r="T1368" s="527">
        <f t="shared" ref="T1368" si="1213">R1368-P1368</f>
        <v>0</v>
      </c>
      <c r="U1368" s="528"/>
      <c r="V1368" s="531"/>
      <c r="W1368" s="516"/>
      <c r="X1368" s="519">
        <v>1</v>
      </c>
      <c r="Y1368" s="516"/>
      <c r="Z1368" s="519"/>
      <c r="AA1368" s="516"/>
      <c r="AB1368" s="519"/>
      <c r="AC1368" s="520"/>
      <c r="AD1368" s="523"/>
      <c r="AE1368" s="524"/>
      <c r="AF1368" s="533">
        <f>IF(AB1368=0,0,(AD1368/AB1368)*100)</f>
        <v>0</v>
      </c>
      <c r="AG1368" s="534"/>
      <c r="AH1368" s="519">
        <v>1</v>
      </c>
      <c r="AI1368" s="520"/>
      <c r="AJ1368" s="523">
        <v>1</v>
      </c>
      <c r="AK1368" s="524"/>
      <c r="AL1368" s="527">
        <f>IF(AH1368=0,0,(AJ1368/AH1368)*100)</f>
        <v>100</v>
      </c>
      <c r="AM1368" s="528"/>
      <c r="AN1368" s="519">
        <v>4</v>
      </c>
      <c r="AO1368" s="520"/>
      <c r="AP1368" s="523">
        <v>1</v>
      </c>
      <c r="AQ1368" s="524"/>
      <c r="AR1368" s="527">
        <f>IF(AN1368=0,0,(AP1368/AN1368)*100)</f>
        <v>25</v>
      </c>
      <c r="AS1368" s="528"/>
      <c r="AT1368" s="541">
        <f>AB1368+AH1368+AN1368</f>
        <v>5</v>
      </c>
      <c r="AU1368" s="542"/>
      <c r="AV1368" s="545">
        <f>AD1368+AJ1368+AP1368</f>
        <v>2</v>
      </c>
      <c r="AW1368" s="546"/>
      <c r="AX1368" s="527">
        <f>IF(AT1368=0,0,(AV1368/AT1368)*100)</f>
        <v>40</v>
      </c>
      <c r="AY1368" s="528"/>
      <c r="AZ1368" s="519"/>
      <c r="BA1368" s="520"/>
      <c r="BB1368" s="523"/>
      <c r="BC1368" s="524"/>
      <c r="BD1368" s="527">
        <f>IF(AZ1368=0,0,(BB1368/AZ1368)*100)</f>
        <v>0</v>
      </c>
      <c r="BE1368" s="528"/>
      <c r="BF1368" s="541">
        <f>AT1368+AZ1368</f>
        <v>5</v>
      </c>
      <c r="BG1368" s="542"/>
      <c r="BH1368" s="545">
        <f>AV1368+BB1368</f>
        <v>2</v>
      </c>
      <c r="BI1368" s="546"/>
      <c r="BJ1368" s="527">
        <f>IF(BF1368=0,0,(BH1368/BF1368)*100)</f>
        <v>40</v>
      </c>
      <c r="BK1368" s="528"/>
      <c r="BL1368" s="549">
        <f>(AD1368*2)+(AJ1368*2)+(AP1368*3)+BB1368</f>
        <v>5</v>
      </c>
      <c r="BM1368" s="550"/>
      <c r="BN1368" s="551"/>
      <c r="BO1368" s="501" t="e">
        <f>(BL1368*BR$1334)+(N1368*BR$1335)+(X1368*BR$1336)+(R1368*BR$1337)+(V1368*BR$1338)+(Z1368*BR$1339)</f>
        <v>#REF!</v>
      </c>
      <c r="BP1368" s="501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06"/>
      <c r="C1369" s="503" t="str">
        <f>IF(ROSTER!D$42="","",ROSTER!D$42)</f>
        <v>Mackey-Williams</v>
      </c>
      <c r="D1369" s="504"/>
      <c r="E1369" s="510"/>
      <c r="F1369" s="512"/>
      <c r="G1369" s="514"/>
      <c r="H1369" s="517"/>
      <c r="I1369" s="518"/>
      <c r="J1369" s="521"/>
      <c r="K1369" s="522"/>
      <c r="L1369" s="525"/>
      <c r="M1369" s="526"/>
      <c r="N1369" s="539" t="s">
        <v>14</v>
      </c>
      <c r="O1369" s="540"/>
      <c r="P1369" s="521"/>
      <c r="Q1369" s="522"/>
      <c r="R1369" s="525"/>
      <c r="S1369" s="526"/>
      <c r="T1369" s="529"/>
      <c r="U1369" s="530"/>
      <c r="V1369" s="532"/>
      <c r="W1369" s="518"/>
      <c r="X1369" s="521"/>
      <c r="Y1369" s="518"/>
      <c r="Z1369" s="521"/>
      <c r="AA1369" s="518"/>
      <c r="AB1369" s="521"/>
      <c r="AC1369" s="522"/>
      <c r="AD1369" s="525"/>
      <c r="AE1369" s="526"/>
      <c r="AF1369" s="535"/>
      <c r="AG1369" s="536"/>
      <c r="AH1369" s="521"/>
      <c r="AI1369" s="522"/>
      <c r="AJ1369" s="525"/>
      <c r="AK1369" s="526"/>
      <c r="AL1369" s="529"/>
      <c r="AM1369" s="530"/>
      <c r="AN1369" s="521"/>
      <c r="AO1369" s="522"/>
      <c r="AP1369" s="525"/>
      <c r="AQ1369" s="526"/>
      <c r="AR1369" s="529"/>
      <c r="AS1369" s="530"/>
      <c r="AT1369" s="543"/>
      <c r="AU1369" s="544"/>
      <c r="AV1369" s="547"/>
      <c r="AW1369" s="548"/>
      <c r="AX1369" s="529"/>
      <c r="AY1369" s="530"/>
      <c r="AZ1369" s="521"/>
      <c r="BA1369" s="522"/>
      <c r="BB1369" s="525"/>
      <c r="BC1369" s="526"/>
      <c r="BD1369" s="529"/>
      <c r="BE1369" s="530"/>
      <c r="BF1369" s="543"/>
      <c r="BG1369" s="544"/>
      <c r="BH1369" s="547"/>
      <c r="BI1369" s="548"/>
      <c r="BJ1369" s="529"/>
      <c r="BK1369" s="530"/>
      <c r="BL1369" s="552"/>
      <c r="BM1369" s="553"/>
      <c r="BN1369" s="554"/>
      <c r="BO1369" s="502"/>
      <c r="BP1369" s="502"/>
      <c r="BQ1369" s="54"/>
      <c r="BR1369" s="54"/>
      <c r="BS1369" s="54"/>
    </row>
    <row r="1370" spans="1:71" ht="21.75" customHeight="1" x14ac:dyDescent="0.2">
      <c r="A1370" s="54"/>
      <c r="B1370" s="505" t="str">
        <f>IF(ROSTER!B44="","",ROSTER!B44)</f>
        <v/>
      </c>
      <c r="C1370" s="507" t="str">
        <f>IF(ROSTER!C$44="","",ROSTER!C$44)</f>
        <v>Rose</v>
      </c>
      <c r="D1370" s="508"/>
      <c r="E1370" s="509"/>
      <c r="F1370" s="511">
        <f>IF(E1370="y",1,IF(E1370="S",1,0))</f>
        <v>0</v>
      </c>
      <c r="G1370" s="513">
        <f>IF(E1370="S",1,0)</f>
        <v>0</v>
      </c>
      <c r="H1370" s="515"/>
      <c r="I1370" s="516"/>
      <c r="J1370" s="519">
        <v>1</v>
      </c>
      <c r="K1370" s="520"/>
      <c r="L1370" s="523"/>
      <c r="M1370" s="524"/>
      <c r="N1370" s="537">
        <f>L1370+J1370</f>
        <v>1</v>
      </c>
      <c r="O1370" s="538"/>
      <c r="P1370" s="519"/>
      <c r="Q1370" s="520"/>
      <c r="R1370" s="523"/>
      <c r="S1370" s="524"/>
      <c r="T1370" s="527">
        <f t="shared" ref="T1370" si="1214">R1370-P1370</f>
        <v>0</v>
      </c>
      <c r="U1370" s="528"/>
      <c r="V1370" s="531"/>
      <c r="W1370" s="516"/>
      <c r="X1370" s="519"/>
      <c r="Y1370" s="516"/>
      <c r="Z1370" s="519"/>
      <c r="AA1370" s="516"/>
      <c r="AB1370" s="519"/>
      <c r="AC1370" s="520"/>
      <c r="AD1370" s="523"/>
      <c r="AE1370" s="524"/>
      <c r="AF1370" s="533">
        <f>IF(AB1370=0,0,(AD1370/AB1370)*100)</f>
        <v>0</v>
      </c>
      <c r="AG1370" s="534"/>
      <c r="AH1370" s="519"/>
      <c r="AI1370" s="520"/>
      <c r="AJ1370" s="523"/>
      <c r="AK1370" s="524"/>
      <c r="AL1370" s="527">
        <f>IF(AH1370=0,0,(AJ1370/AH1370)*100)</f>
        <v>0</v>
      </c>
      <c r="AM1370" s="528"/>
      <c r="AN1370" s="519">
        <v>1</v>
      </c>
      <c r="AO1370" s="520"/>
      <c r="AP1370" s="523">
        <v>0</v>
      </c>
      <c r="AQ1370" s="524"/>
      <c r="AR1370" s="527">
        <f>IF(AN1370=0,0,(AP1370/AN1370)*100)</f>
        <v>0</v>
      </c>
      <c r="AS1370" s="528"/>
      <c r="AT1370" s="541">
        <f>AB1370+AH1370+AN1370</f>
        <v>1</v>
      </c>
      <c r="AU1370" s="542"/>
      <c r="AV1370" s="545">
        <f>AD1370+AJ1370+AP1370</f>
        <v>0</v>
      </c>
      <c r="AW1370" s="546"/>
      <c r="AX1370" s="527">
        <f>IF(AT1370=0,0,(AV1370/AT1370)*100)</f>
        <v>0</v>
      </c>
      <c r="AY1370" s="528"/>
      <c r="AZ1370" s="519"/>
      <c r="BA1370" s="520"/>
      <c r="BB1370" s="523"/>
      <c r="BC1370" s="524"/>
      <c r="BD1370" s="527">
        <f>IF(AZ1370=0,0,(BB1370/AZ1370)*100)</f>
        <v>0</v>
      </c>
      <c r="BE1370" s="528"/>
      <c r="BF1370" s="541">
        <f>AT1370+AZ1370</f>
        <v>1</v>
      </c>
      <c r="BG1370" s="542"/>
      <c r="BH1370" s="545">
        <f>AV1370+BB1370</f>
        <v>0</v>
      </c>
      <c r="BI1370" s="546"/>
      <c r="BJ1370" s="527">
        <f>IF(BF1370=0,0,(BH1370/BF1370)*100)</f>
        <v>0</v>
      </c>
      <c r="BK1370" s="528"/>
      <c r="BL1370" s="549">
        <f>(AD1370*2)+(AJ1370*2)+(AP1370*3)+BB1370</f>
        <v>0</v>
      </c>
      <c r="BM1370" s="550"/>
      <c r="BN1370" s="551"/>
      <c r="BO1370" s="501" t="e">
        <f>(BL1370*BR$1334)+(N1370*BR$1335)+(X1370*BR$1336)+(R1370*BR$1337)+(V1370*BR$1338)+(Z1370*BR$1339)</f>
        <v>#REF!</v>
      </c>
      <c r="BP1370" s="501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06"/>
      <c r="C1371" s="503" t="str">
        <f>IF(ROSTER!D$44="","",ROSTER!D$44)</f>
        <v>Bubakar</v>
      </c>
      <c r="D1371" s="504"/>
      <c r="E1371" s="510"/>
      <c r="F1371" s="512"/>
      <c r="G1371" s="514"/>
      <c r="H1371" s="517"/>
      <c r="I1371" s="518"/>
      <c r="J1371" s="521"/>
      <c r="K1371" s="522"/>
      <c r="L1371" s="525"/>
      <c r="M1371" s="526"/>
      <c r="N1371" s="539" t="s">
        <v>14</v>
      </c>
      <c r="O1371" s="540"/>
      <c r="P1371" s="521"/>
      <c r="Q1371" s="522"/>
      <c r="R1371" s="525"/>
      <c r="S1371" s="526"/>
      <c r="T1371" s="529"/>
      <c r="U1371" s="530"/>
      <c r="V1371" s="532"/>
      <c r="W1371" s="518"/>
      <c r="X1371" s="521"/>
      <c r="Y1371" s="518"/>
      <c r="Z1371" s="521"/>
      <c r="AA1371" s="518"/>
      <c r="AB1371" s="521"/>
      <c r="AC1371" s="522"/>
      <c r="AD1371" s="525"/>
      <c r="AE1371" s="526"/>
      <c r="AF1371" s="535"/>
      <c r="AG1371" s="536"/>
      <c r="AH1371" s="521"/>
      <c r="AI1371" s="522"/>
      <c r="AJ1371" s="525"/>
      <c r="AK1371" s="526"/>
      <c r="AL1371" s="529"/>
      <c r="AM1371" s="530"/>
      <c r="AN1371" s="521"/>
      <c r="AO1371" s="522"/>
      <c r="AP1371" s="525"/>
      <c r="AQ1371" s="526"/>
      <c r="AR1371" s="529"/>
      <c r="AS1371" s="530"/>
      <c r="AT1371" s="543"/>
      <c r="AU1371" s="544"/>
      <c r="AV1371" s="547"/>
      <c r="AW1371" s="548"/>
      <c r="AX1371" s="529"/>
      <c r="AY1371" s="530"/>
      <c r="AZ1371" s="521"/>
      <c r="BA1371" s="522"/>
      <c r="BB1371" s="525"/>
      <c r="BC1371" s="526"/>
      <c r="BD1371" s="529"/>
      <c r="BE1371" s="530"/>
      <c r="BF1371" s="543"/>
      <c r="BG1371" s="544"/>
      <c r="BH1371" s="547"/>
      <c r="BI1371" s="548"/>
      <c r="BJ1371" s="529"/>
      <c r="BK1371" s="530"/>
      <c r="BL1371" s="552"/>
      <c r="BM1371" s="553"/>
      <c r="BN1371" s="554"/>
      <c r="BO1371" s="502"/>
      <c r="BP1371" s="502"/>
      <c r="BQ1371" s="54"/>
      <c r="BR1371" s="54"/>
      <c r="BS1371" s="54"/>
    </row>
    <row r="1372" spans="1:71" ht="21.75" customHeight="1" x14ac:dyDescent="0.2">
      <c r="A1372" s="54"/>
      <c r="B1372" s="505" t="str">
        <f>IF(ROSTER!B46="","",ROSTER!B46)</f>
        <v/>
      </c>
      <c r="C1372" s="507" t="str">
        <f>IF(ROSTER!C$46="","",ROSTER!C$46)</f>
        <v/>
      </c>
      <c r="D1372" s="508"/>
      <c r="E1372" s="509"/>
      <c r="F1372" s="511">
        <f>IF(E1372="y",1,IF(E1372="S",1,0))</f>
        <v>0</v>
      </c>
      <c r="G1372" s="513">
        <f>IF(E1372="S",1,0)</f>
        <v>0</v>
      </c>
      <c r="H1372" s="515"/>
      <c r="I1372" s="516"/>
      <c r="J1372" s="519"/>
      <c r="K1372" s="520"/>
      <c r="L1372" s="523"/>
      <c r="M1372" s="524"/>
      <c r="N1372" s="537">
        <f>L1372+J1372</f>
        <v>0</v>
      </c>
      <c r="O1372" s="538"/>
      <c r="P1372" s="519"/>
      <c r="Q1372" s="520"/>
      <c r="R1372" s="523"/>
      <c r="S1372" s="524"/>
      <c r="T1372" s="527">
        <f t="shared" ref="T1372" si="1215">R1372-P1372</f>
        <v>0</v>
      </c>
      <c r="U1372" s="528"/>
      <c r="V1372" s="531"/>
      <c r="W1372" s="516"/>
      <c r="X1372" s="519"/>
      <c r="Y1372" s="516"/>
      <c r="Z1372" s="519"/>
      <c r="AA1372" s="516"/>
      <c r="AB1372" s="519"/>
      <c r="AC1372" s="520"/>
      <c r="AD1372" s="523"/>
      <c r="AE1372" s="524"/>
      <c r="AF1372" s="533">
        <f>IF(AB1372=0,0,(AD1372/AB1372)*100)</f>
        <v>0</v>
      </c>
      <c r="AG1372" s="534"/>
      <c r="AH1372" s="519"/>
      <c r="AI1372" s="520"/>
      <c r="AJ1372" s="523"/>
      <c r="AK1372" s="524"/>
      <c r="AL1372" s="527">
        <f>IF(AH1372=0,0,(AJ1372/AH1372)*100)</f>
        <v>0</v>
      </c>
      <c r="AM1372" s="528"/>
      <c r="AN1372" s="519"/>
      <c r="AO1372" s="520"/>
      <c r="AP1372" s="523"/>
      <c r="AQ1372" s="524"/>
      <c r="AR1372" s="527">
        <f>IF(AN1372=0,0,(AP1372/AN1372)*100)</f>
        <v>0</v>
      </c>
      <c r="AS1372" s="528"/>
      <c r="AT1372" s="541">
        <f>AB1372+AH1372+AN1372</f>
        <v>0</v>
      </c>
      <c r="AU1372" s="542"/>
      <c r="AV1372" s="545">
        <f>AD1372+AJ1372+AP1372</f>
        <v>0</v>
      </c>
      <c r="AW1372" s="546"/>
      <c r="AX1372" s="527">
        <f>IF(AT1372=0,0,(AV1372/AT1372)*100)</f>
        <v>0</v>
      </c>
      <c r="AY1372" s="528"/>
      <c r="AZ1372" s="519"/>
      <c r="BA1372" s="520"/>
      <c r="BB1372" s="523"/>
      <c r="BC1372" s="524"/>
      <c r="BD1372" s="527">
        <f>IF(AZ1372=0,0,(BB1372/AZ1372)*100)</f>
        <v>0</v>
      </c>
      <c r="BE1372" s="528"/>
      <c r="BF1372" s="541">
        <f>AT1372+AZ1372</f>
        <v>0</v>
      </c>
      <c r="BG1372" s="542"/>
      <c r="BH1372" s="545">
        <f>AV1372+BB1372</f>
        <v>0</v>
      </c>
      <c r="BI1372" s="546"/>
      <c r="BJ1372" s="527">
        <f>IF(BF1372=0,0,(BH1372/BF1372)*100)</f>
        <v>0</v>
      </c>
      <c r="BK1372" s="528"/>
      <c r="BL1372" s="549">
        <f>(AD1372*2)+(AJ1372*2)+(AP1372*3)+BB1372</f>
        <v>0</v>
      </c>
      <c r="BM1372" s="550"/>
      <c r="BN1372" s="551"/>
      <c r="BO1372" s="499" t="e">
        <f>(BL1372*BR$74)+(N1372*BR$75)+(X1372*BR$76)+(R1372*BR$77)+(V1372*BR$78)+(Z1372*BR$79)</f>
        <v>#REF!</v>
      </c>
      <c r="BP1372" s="501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06"/>
      <c r="C1373" s="503" t="str">
        <f>IF(ROSTER!D$46="","",ROSTER!D$46)</f>
        <v/>
      </c>
      <c r="D1373" s="504"/>
      <c r="E1373" s="510"/>
      <c r="F1373" s="512"/>
      <c r="G1373" s="514"/>
      <c r="H1373" s="517"/>
      <c r="I1373" s="518"/>
      <c r="J1373" s="521"/>
      <c r="K1373" s="522"/>
      <c r="L1373" s="525"/>
      <c r="M1373" s="526"/>
      <c r="N1373" s="539" t="s">
        <v>14</v>
      </c>
      <c r="O1373" s="540"/>
      <c r="P1373" s="521"/>
      <c r="Q1373" s="522"/>
      <c r="R1373" s="525"/>
      <c r="S1373" s="526"/>
      <c r="T1373" s="529"/>
      <c r="U1373" s="530"/>
      <c r="V1373" s="532"/>
      <c r="W1373" s="518"/>
      <c r="X1373" s="521"/>
      <c r="Y1373" s="518"/>
      <c r="Z1373" s="521"/>
      <c r="AA1373" s="518"/>
      <c r="AB1373" s="521"/>
      <c r="AC1373" s="522"/>
      <c r="AD1373" s="525"/>
      <c r="AE1373" s="526"/>
      <c r="AF1373" s="535"/>
      <c r="AG1373" s="536"/>
      <c r="AH1373" s="521"/>
      <c r="AI1373" s="522"/>
      <c r="AJ1373" s="525"/>
      <c r="AK1373" s="526"/>
      <c r="AL1373" s="529"/>
      <c r="AM1373" s="530"/>
      <c r="AN1373" s="521"/>
      <c r="AO1373" s="522"/>
      <c r="AP1373" s="525"/>
      <c r="AQ1373" s="526"/>
      <c r="AR1373" s="529"/>
      <c r="AS1373" s="530"/>
      <c r="AT1373" s="543"/>
      <c r="AU1373" s="544"/>
      <c r="AV1373" s="547"/>
      <c r="AW1373" s="548"/>
      <c r="AX1373" s="529"/>
      <c r="AY1373" s="530"/>
      <c r="AZ1373" s="521"/>
      <c r="BA1373" s="522"/>
      <c r="BB1373" s="525"/>
      <c r="BC1373" s="526"/>
      <c r="BD1373" s="529"/>
      <c r="BE1373" s="530"/>
      <c r="BF1373" s="543"/>
      <c r="BG1373" s="544"/>
      <c r="BH1373" s="547"/>
      <c r="BI1373" s="548"/>
      <c r="BJ1373" s="529"/>
      <c r="BK1373" s="530"/>
      <c r="BL1373" s="552"/>
      <c r="BM1373" s="553"/>
      <c r="BN1373" s="554"/>
      <c r="BO1373" s="500"/>
      <c r="BP1373" s="502"/>
      <c r="BQ1373" s="54"/>
      <c r="BR1373" s="54"/>
      <c r="BS1373" s="54"/>
    </row>
    <row r="1374" spans="1:71" ht="21.75" customHeight="1" x14ac:dyDescent="0.2">
      <c r="A1374" s="54"/>
      <c r="B1374" s="505" t="str">
        <f>IF(ROSTER!B48="","",ROSTER!B48)</f>
        <v/>
      </c>
      <c r="C1374" s="507" t="str">
        <f>IF(ROSTER!C$48="","",ROSTER!C$48)</f>
        <v/>
      </c>
      <c r="D1374" s="508"/>
      <c r="E1374" s="509"/>
      <c r="F1374" s="511">
        <f t="shared" ref="F1374" si="1216">IF(E1374="y",1,IF(E1374="S",1,0))</f>
        <v>0</v>
      </c>
      <c r="G1374" s="513">
        <f t="shared" ref="G1374" si="1217">IF(E1374="S",1,0)</f>
        <v>0</v>
      </c>
      <c r="H1374" s="515"/>
      <c r="I1374" s="516"/>
      <c r="J1374" s="519"/>
      <c r="K1374" s="520"/>
      <c r="L1374" s="523"/>
      <c r="M1374" s="524"/>
      <c r="N1374" s="537">
        <f t="shared" ref="N1374" si="1218">L1374+J1374</f>
        <v>0</v>
      </c>
      <c r="O1374" s="538"/>
      <c r="P1374" s="519"/>
      <c r="Q1374" s="520"/>
      <c r="R1374" s="523"/>
      <c r="S1374" s="524"/>
      <c r="T1374" s="527">
        <f t="shared" ref="T1374" si="1219">R1374-P1374</f>
        <v>0</v>
      </c>
      <c r="U1374" s="528"/>
      <c r="V1374" s="531"/>
      <c r="W1374" s="516"/>
      <c r="X1374" s="519"/>
      <c r="Y1374" s="516"/>
      <c r="Z1374" s="519"/>
      <c r="AA1374" s="516"/>
      <c r="AB1374" s="519"/>
      <c r="AC1374" s="520"/>
      <c r="AD1374" s="523"/>
      <c r="AE1374" s="524"/>
      <c r="AF1374" s="533"/>
      <c r="AG1374" s="534"/>
      <c r="AH1374" s="519"/>
      <c r="AI1374" s="520"/>
      <c r="AJ1374" s="523"/>
      <c r="AK1374" s="524"/>
      <c r="AL1374" s="527">
        <f t="shared" ref="AL1374" si="1220">IF(AH1374=0,0,(AJ1374/AH1374)*100)</f>
        <v>0</v>
      </c>
      <c r="AM1374" s="528"/>
      <c r="AN1374" s="519"/>
      <c r="AO1374" s="520"/>
      <c r="AP1374" s="523"/>
      <c r="AQ1374" s="524"/>
      <c r="AR1374" s="527">
        <f t="shared" ref="AR1374" si="1221">IF(AN1374=0,0,(AP1374/AN1374)*100)</f>
        <v>0</v>
      </c>
      <c r="AS1374" s="528"/>
      <c r="AT1374" s="541">
        <f t="shared" ref="AT1374" si="1222">AB1374+AH1374+AN1374</f>
        <v>0</v>
      </c>
      <c r="AU1374" s="542"/>
      <c r="AV1374" s="545">
        <f t="shared" ref="AV1374" si="1223">AD1374+AJ1374+AP1374</f>
        <v>0</v>
      </c>
      <c r="AW1374" s="546"/>
      <c r="AX1374" s="527">
        <f t="shared" ref="AX1374" si="1224">IF(AT1374=0,0,(AV1374/AT1374)*100)</f>
        <v>0</v>
      </c>
      <c r="AY1374" s="528"/>
      <c r="AZ1374" s="519"/>
      <c r="BA1374" s="520"/>
      <c r="BB1374" s="523"/>
      <c r="BC1374" s="524"/>
      <c r="BD1374" s="527">
        <f t="shared" ref="BD1374" si="1225">IF(AZ1374=0,0,(BB1374/AZ1374)*100)</f>
        <v>0</v>
      </c>
      <c r="BE1374" s="528"/>
      <c r="BF1374" s="541">
        <f t="shared" ref="BF1374" si="1226">AT1374+AZ1374</f>
        <v>0</v>
      </c>
      <c r="BG1374" s="542"/>
      <c r="BH1374" s="545">
        <f t="shared" ref="BH1374" si="1227">AV1374+BB1374</f>
        <v>0</v>
      </c>
      <c r="BI1374" s="546"/>
      <c r="BJ1374" s="527">
        <f t="shared" ref="BJ1374" si="1228">IF(BF1374=0,0,(BH1374/BF1374)*100)</f>
        <v>0</v>
      </c>
      <c r="BK1374" s="528"/>
      <c r="BL1374" s="549">
        <f t="shared" ref="BL1374" si="1229">(AD1374*2)+(AJ1374*2)+(AP1374*3)+BB1374</f>
        <v>0</v>
      </c>
      <c r="BM1374" s="550"/>
      <c r="BN1374" s="551"/>
      <c r="BO1374" s="499" t="e">
        <f>(BL1374*BR$74)+(N1374*BR$75)+(X1374*BR$76)+(R1374*BR$77)+(V1374*BR$78)+(Z1374*BR$79)</f>
        <v>#REF!</v>
      </c>
      <c r="BP1374" s="501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06"/>
      <c r="C1375" s="503" t="str">
        <f>IF(ROSTER!D$48="","",ROSTER!D$48)</f>
        <v/>
      </c>
      <c r="D1375" s="504"/>
      <c r="E1375" s="510"/>
      <c r="F1375" s="512"/>
      <c r="G1375" s="514"/>
      <c r="H1375" s="517"/>
      <c r="I1375" s="518"/>
      <c r="J1375" s="521"/>
      <c r="K1375" s="522"/>
      <c r="L1375" s="525"/>
      <c r="M1375" s="526"/>
      <c r="N1375" s="539" t="s">
        <v>14</v>
      </c>
      <c r="O1375" s="540"/>
      <c r="P1375" s="521"/>
      <c r="Q1375" s="522"/>
      <c r="R1375" s="525"/>
      <c r="S1375" s="526"/>
      <c r="T1375" s="529"/>
      <c r="U1375" s="530"/>
      <c r="V1375" s="532"/>
      <c r="W1375" s="518"/>
      <c r="X1375" s="521"/>
      <c r="Y1375" s="518"/>
      <c r="Z1375" s="521"/>
      <c r="AA1375" s="518"/>
      <c r="AB1375" s="521"/>
      <c r="AC1375" s="522"/>
      <c r="AD1375" s="525"/>
      <c r="AE1375" s="526"/>
      <c r="AF1375" s="535"/>
      <c r="AG1375" s="536"/>
      <c r="AH1375" s="521"/>
      <c r="AI1375" s="522"/>
      <c r="AJ1375" s="525"/>
      <c r="AK1375" s="526"/>
      <c r="AL1375" s="529"/>
      <c r="AM1375" s="530"/>
      <c r="AN1375" s="521"/>
      <c r="AO1375" s="522"/>
      <c r="AP1375" s="525"/>
      <c r="AQ1375" s="526"/>
      <c r="AR1375" s="529"/>
      <c r="AS1375" s="530"/>
      <c r="AT1375" s="543"/>
      <c r="AU1375" s="544"/>
      <c r="AV1375" s="547"/>
      <c r="AW1375" s="548"/>
      <c r="AX1375" s="529"/>
      <c r="AY1375" s="530"/>
      <c r="AZ1375" s="521"/>
      <c r="BA1375" s="522"/>
      <c r="BB1375" s="525"/>
      <c r="BC1375" s="526"/>
      <c r="BD1375" s="529"/>
      <c r="BE1375" s="530"/>
      <c r="BF1375" s="543"/>
      <c r="BG1375" s="544"/>
      <c r="BH1375" s="547"/>
      <c r="BI1375" s="548"/>
      <c r="BJ1375" s="529"/>
      <c r="BK1375" s="530"/>
      <c r="BL1375" s="552"/>
      <c r="BM1375" s="553"/>
      <c r="BN1375" s="554"/>
      <c r="BO1375" s="500"/>
      <c r="BP1375" s="502"/>
      <c r="BQ1375" s="54"/>
      <c r="BR1375" s="54"/>
      <c r="BS1375" s="54"/>
    </row>
    <row r="1376" spans="1:71" ht="21.75" customHeight="1" x14ac:dyDescent="0.2">
      <c r="A1376" s="54"/>
      <c r="B1376" s="505" t="str">
        <f>IF(ROSTER!B50="","",ROSTER!B50)</f>
        <v/>
      </c>
      <c r="C1376" s="507" t="str">
        <f>IF(ROSTER!C$50="","",ROSTER!C$50)</f>
        <v/>
      </c>
      <c r="D1376" s="508"/>
      <c r="E1376" s="509"/>
      <c r="F1376" s="511">
        <f t="shared" ref="F1376" si="1230">IF(E1376="y",1,IF(E1376="S",1,0))</f>
        <v>0</v>
      </c>
      <c r="G1376" s="513">
        <f t="shared" ref="G1376" si="1231">IF(E1376="S",1,0)</f>
        <v>0</v>
      </c>
      <c r="H1376" s="515"/>
      <c r="I1376" s="516"/>
      <c r="J1376" s="519"/>
      <c r="K1376" s="520"/>
      <c r="L1376" s="523"/>
      <c r="M1376" s="524"/>
      <c r="N1376" s="537">
        <f t="shared" ref="N1376" si="1232">L1376+J1376</f>
        <v>0</v>
      </c>
      <c r="O1376" s="538"/>
      <c r="P1376" s="519"/>
      <c r="Q1376" s="520"/>
      <c r="R1376" s="523"/>
      <c r="S1376" s="524"/>
      <c r="T1376" s="527">
        <f t="shared" ref="T1376" si="1233">R1376-P1376</f>
        <v>0</v>
      </c>
      <c r="U1376" s="528"/>
      <c r="V1376" s="531"/>
      <c r="W1376" s="516"/>
      <c r="X1376" s="519"/>
      <c r="Y1376" s="516"/>
      <c r="Z1376" s="519"/>
      <c r="AA1376" s="516"/>
      <c r="AB1376" s="519"/>
      <c r="AC1376" s="520"/>
      <c r="AD1376" s="523"/>
      <c r="AE1376" s="524"/>
      <c r="AF1376" s="533"/>
      <c r="AG1376" s="534"/>
      <c r="AH1376" s="519"/>
      <c r="AI1376" s="520"/>
      <c r="AJ1376" s="523"/>
      <c r="AK1376" s="524"/>
      <c r="AL1376" s="527">
        <f t="shared" ref="AL1376" si="1234">IF(AH1376=0,0,(AJ1376/AH1376)*100)</f>
        <v>0</v>
      </c>
      <c r="AM1376" s="528"/>
      <c r="AN1376" s="519"/>
      <c r="AO1376" s="520"/>
      <c r="AP1376" s="523"/>
      <c r="AQ1376" s="524"/>
      <c r="AR1376" s="527">
        <f t="shared" ref="AR1376" si="1235">IF(AN1376=0,0,(AP1376/AN1376)*100)</f>
        <v>0</v>
      </c>
      <c r="AS1376" s="528"/>
      <c r="AT1376" s="541">
        <f t="shared" ref="AT1376" si="1236">AB1376+AH1376+AN1376</f>
        <v>0</v>
      </c>
      <c r="AU1376" s="542"/>
      <c r="AV1376" s="545">
        <f t="shared" ref="AV1376" si="1237">AD1376+AJ1376+AP1376</f>
        <v>0</v>
      </c>
      <c r="AW1376" s="546"/>
      <c r="AX1376" s="527">
        <f t="shared" ref="AX1376" si="1238">IF(AT1376=0,0,(AV1376/AT1376)*100)</f>
        <v>0</v>
      </c>
      <c r="AY1376" s="528"/>
      <c r="AZ1376" s="519"/>
      <c r="BA1376" s="520"/>
      <c r="BB1376" s="523"/>
      <c r="BC1376" s="524"/>
      <c r="BD1376" s="527">
        <f t="shared" ref="BD1376" si="1239">IF(AZ1376=0,0,(BB1376/AZ1376)*100)</f>
        <v>0</v>
      </c>
      <c r="BE1376" s="528"/>
      <c r="BF1376" s="541">
        <f t="shared" ref="BF1376" si="1240">AT1376+AZ1376</f>
        <v>0</v>
      </c>
      <c r="BG1376" s="542"/>
      <c r="BH1376" s="545">
        <f t="shared" ref="BH1376" si="1241">AV1376+BB1376</f>
        <v>0</v>
      </c>
      <c r="BI1376" s="546"/>
      <c r="BJ1376" s="527">
        <f t="shared" ref="BJ1376" si="1242">IF(BF1376=0,0,(BH1376/BF1376)*100)</f>
        <v>0</v>
      </c>
      <c r="BK1376" s="528"/>
      <c r="BL1376" s="549">
        <f t="shared" ref="BL1376" si="1243">(AD1376*2)+(AJ1376*2)+(AP1376*3)+BB1376</f>
        <v>0</v>
      </c>
      <c r="BM1376" s="550"/>
      <c r="BN1376" s="551"/>
      <c r="BO1376" s="499" t="e">
        <f>(BL1376*BR$74)+(N1376*BR$75)+(X1376*BR$76)+(R1376*BR$77)+(V1376*BR$78)+(Z1376*BR$79)</f>
        <v>#REF!</v>
      </c>
      <c r="BP1376" s="501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06"/>
      <c r="C1377" s="503" t="str">
        <f>IF(ROSTER!D$50="","",ROSTER!D$50)</f>
        <v/>
      </c>
      <c r="D1377" s="504"/>
      <c r="E1377" s="510"/>
      <c r="F1377" s="512"/>
      <c r="G1377" s="514"/>
      <c r="H1377" s="517"/>
      <c r="I1377" s="518"/>
      <c r="J1377" s="521"/>
      <c r="K1377" s="522"/>
      <c r="L1377" s="525"/>
      <c r="M1377" s="526"/>
      <c r="N1377" s="539" t="s">
        <v>14</v>
      </c>
      <c r="O1377" s="540"/>
      <c r="P1377" s="521"/>
      <c r="Q1377" s="522"/>
      <c r="R1377" s="525"/>
      <c r="S1377" s="526"/>
      <c r="T1377" s="529"/>
      <c r="U1377" s="530"/>
      <c r="V1377" s="532"/>
      <c r="W1377" s="518"/>
      <c r="X1377" s="521"/>
      <c r="Y1377" s="518"/>
      <c r="Z1377" s="521"/>
      <c r="AA1377" s="518"/>
      <c r="AB1377" s="521"/>
      <c r="AC1377" s="522"/>
      <c r="AD1377" s="525"/>
      <c r="AE1377" s="526"/>
      <c r="AF1377" s="535"/>
      <c r="AG1377" s="536"/>
      <c r="AH1377" s="521"/>
      <c r="AI1377" s="522"/>
      <c r="AJ1377" s="525"/>
      <c r="AK1377" s="526"/>
      <c r="AL1377" s="529"/>
      <c r="AM1377" s="530"/>
      <c r="AN1377" s="521"/>
      <c r="AO1377" s="522"/>
      <c r="AP1377" s="525"/>
      <c r="AQ1377" s="526"/>
      <c r="AR1377" s="529"/>
      <c r="AS1377" s="530"/>
      <c r="AT1377" s="543"/>
      <c r="AU1377" s="544"/>
      <c r="AV1377" s="547"/>
      <c r="AW1377" s="548"/>
      <c r="AX1377" s="529"/>
      <c r="AY1377" s="530"/>
      <c r="AZ1377" s="521"/>
      <c r="BA1377" s="522"/>
      <c r="BB1377" s="525"/>
      <c r="BC1377" s="526"/>
      <c r="BD1377" s="529"/>
      <c r="BE1377" s="530"/>
      <c r="BF1377" s="543"/>
      <c r="BG1377" s="544"/>
      <c r="BH1377" s="547"/>
      <c r="BI1377" s="548"/>
      <c r="BJ1377" s="529"/>
      <c r="BK1377" s="530"/>
      <c r="BL1377" s="552"/>
      <c r="BM1377" s="553"/>
      <c r="BN1377" s="554"/>
      <c r="BO1377" s="500"/>
      <c r="BP1377" s="502"/>
      <c r="BQ1377" s="54"/>
      <c r="BR1377" s="54"/>
      <c r="BS1377" s="54"/>
    </row>
    <row r="1378" spans="1:71" s="335" customFormat="1" ht="33.5" customHeight="1" x14ac:dyDescent="0.35">
      <c r="A1378" s="333"/>
      <c r="B1378" s="631"/>
      <c r="C1378" s="627"/>
      <c r="D1378" s="627" t="s">
        <v>10</v>
      </c>
      <c r="E1378" s="628"/>
      <c r="F1378" s="334"/>
      <c r="G1378" s="334"/>
      <c r="H1378" s="597">
        <f>SUM(H1334:I1377)</f>
        <v>0</v>
      </c>
      <c r="I1378" s="598"/>
      <c r="J1378" s="597">
        <f>SUM(J1334:K1377)</f>
        <v>15</v>
      </c>
      <c r="K1378" s="598"/>
      <c r="L1378" s="593">
        <f>SUM(L1334:M1377)</f>
        <v>5</v>
      </c>
      <c r="M1378" s="594"/>
      <c r="N1378" s="589">
        <f>L1378+J1378</f>
        <v>20</v>
      </c>
      <c r="O1378" s="590"/>
      <c r="P1378" s="593">
        <f>SUM(P1334:Q1377)</f>
        <v>1</v>
      </c>
      <c r="Q1378" s="598"/>
      <c r="R1378" s="593">
        <f t="shared" ref="R1378" si="1244">SUM(R1334:S1377)</f>
        <v>1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4</v>
      </c>
      <c r="W1378" s="594"/>
      <c r="X1378" s="597">
        <f t="shared" ref="X1378" si="1247">SUM(X1334:Y1377)</f>
        <v>3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34</v>
      </c>
      <c r="AI1378" s="598"/>
      <c r="AJ1378" s="593">
        <f t="shared" ref="AJ1378" si="1253">SUM(AJ1334:AK1377)</f>
        <v>17</v>
      </c>
      <c r="AK1378" s="594"/>
      <c r="AL1378" s="589">
        <f>IF(AH1378=0,0,(AJ1378/AH1378)*100)</f>
        <v>50</v>
      </c>
      <c r="AM1378" s="590"/>
      <c r="AN1378" s="593">
        <f>SUM(AN1334:AO1377)</f>
        <v>23</v>
      </c>
      <c r="AO1378" s="598"/>
      <c r="AP1378" s="593">
        <f>SUM(AP1334:AQ1377)</f>
        <v>8</v>
      </c>
      <c r="AQ1378" s="594"/>
      <c r="AR1378" s="589">
        <f>IF(AN1378=0,0,(AP1378/AN1378)*100)</f>
        <v>34.782608695652172</v>
      </c>
      <c r="AS1378" s="590"/>
      <c r="AT1378" s="597">
        <f>AB1378+AH1378+AN1378</f>
        <v>57</v>
      </c>
      <c r="AU1378" s="598"/>
      <c r="AV1378" s="593">
        <f>AD1378+AJ1378+AP1378</f>
        <v>25</v>
      </c>
      <c r="AW1378" s="601"/>
      <c r="AX1378" s="589">
        <f>IF(AT1378=0,0,(AV1378/AT1378)*100)</f>
        <v>43.859649122807014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57</v>
      </c>
      <c r="BG1378" s="598"/>
      <c r="BH1378" s="593">
        <f>AV1378+BB1378</f>
        <v>25</v>
      </c>
      <c r="BI1378" s="601"/>
      <c r="BJ1378" s="589">
        <f>IF(BF1378=0,0,(BH1378/BF1378)*100)</f>
        <v>43.859649122807014</v>
      </c>
      <c r="BK1378" s="649"/>
      <c r="BL1378" s="643">
        <f>SUM(BL1334:BN1377)</f>
        <v>58</v>
      </c>
      <c r="BM1378" s="644"/>
      <c r="BN1378" s="645"/>
      <c r="BO1378" s="499" t="e">
        <f>(BL1378*BR$74)+(N1378*BR$75)+(X1378*BR$76)+(R1378*BR$77)+(V1378*BR$78)+(Z1378*BR$79)</f>
        <v>#REF!</v>
      </c>
      <c r="BP1378" s="501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32"/>
      <c r="C1379" s="629"/>
      <c r="D1379" s="629"/>
      <c r="E1379" s="630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50"/>
      <c r="BL1379" s="646"/>
      <c r="BM1379" s="647"/>
      <c r="BN1379" s="648"/>
      <c r="BO1379" s="500"/>
      <c r="BP1379" s="502"/>
      <c r="BQ1379" s="333"/>
      <c r="BR1379" s="333"/>
      <c r="BS1379" s="333"/>
    </row>
    <row r="1380" spans="1:71" s="341" customFormat="1" ht="48.25" customHeight="1" thickBot="1" x14ac:dyDescent="0.4">
      <c r="A1380" s="337"/>
      <c r="B1380" s="637"/>
      <c r="C1380" s="587"/>
      <c r="D1380" s="587" t="s">
        <v>13</v>
      </c>
      <c r="E1380" s="588"/>
      <c r="F1380" s="338"/>
      <c r="G1380" s="334"/>
      <c r="H1380" s="585"/>
      <c r="I1380" s="586"/>
      <c r="J1380" s="625"/>
      <c r="K1380" s="626"/>
      <c r="L1380" s="623"/>
      <c r="M1380" s="624"/>
      <c r="N1380" s="633">
        <f>J1380+L1380</f>
        <v>0</v>
      </c>
      <c r="O1380" s="634"/>
      <c r="P1380" s="625"/>
      <c r="Q1380" s="626"/>
      <c r="R1380" s="623"/>
      <c r="S1380" s="626"/>
      <c r="T1380" s="589">
        <f>R1380-P1380</f>
        <v>0</v>
      </c>
      <c r="U1380" s="590"/>
      <c r="V1380" s="625"/>
      <c r="W1380" s="638"/>
      <c r="X1380" s="639"/>
      <c r="Y1380" s="640"/>
      <c r="Z1380" s="625"/>
      <c r="AA1380" s="638"/>
      <c r="AB1380" s="625"/>
      <c r="AC1380" s="626"/>
      <c r="AD1380" s="623"/>
      <c r="AE1380" s="624"/>
      <c r="AF1380" s="635">
        <f>IF(AB1380=0,0,(AD1380/AB1380)*100)</f>
        <v>0</v>
      </c>
      <c r="AG1380" s="636"/>
      <c r="AH1380" s="625"/>
      <c r="AI1380" s="626"/>
      <c r="AJ1380" s="623"/>
      <c r="AK1380" s="624"/>
      <c r="AL1380" s="589">
        <f>IF(AH1380=0,0,(AJ1380/AH1380)*100)</f>
        <v>0</v>
      </c>
      <c r="AM1380" s="590"/>
      <c r="AN1380" s="625"/>
      <c r="AO1380" s="626"/>
      <c r="AP1380" s="623"/>
      <c r="AQ1380" s="624"/>
      <c r="AR1380" s="589">
        <f>IF(AN1380=0,0,(AP1380/AN1380)*100)</f>
        <v>0</v>
      </c>
      <c r="AS1380" s="590"/>
      <c r="AT1380" s="609">
        <f>AB1380+AH1380+AN1380</f>
        <v>0</v>
      </c>
      <c r="AU1380" s="610"/>
      <c r="AV1380" s="607">
        <f>AD1380+AJ1380+AP1380</f>
        <v>0</v>
      </c>
      <c r="AW1380" s="608"/>
      <c r="AX1380" s="589">
        <f>IF(AT1380=0,0,(AV1380/AT1380)*100)</f>
        <v>0</v>
      </c>
      <c r="AY1380" s="590"/>
      <c r="AZ1380" s="625"/>
      <c r="BA1380" s="626"/>
      <c r="BB1380" s="623"/>
      <c r="BC1380" s="624"/>
      <c r="BD1380" s="589">
        <f>IF(AZ1380=0,0,(BB1380/AZ1380)*100)</f>
        <v>0</v>
      </c>
      <c r="BE1380" s="590"/>
      <c r="BF1380" s="609">
        <f>AT1380+AZ1380</f>
        <v>0</v>
      </c>
      <c r="BG1380" s="610"/>
      <c r="BH1380" s="607">
        <f>AV1380+BB1380</f>
        <v>0</v>
      </c>
      <c r="BI1380" s="608"/>
      <c r="BJ1380" s="589">
        <f>IF(BF1380=0,0,(BH1380/BF1380)*100)</f>
        <v>0</v>
      </c>
      <c r="BK1380" s="590"/>
      <c r="BL1380" s="604"/>
      <c r="BM1380" s="605"/>
      <c r="BN1380" s="606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9" t="s">
        <v>95</v>
      </c>
      <c r="E1381" s="620"/>
      <c r="F1381" s="344"/>
      <c r="G1381" s="344"/>
      <c r="H1381" s="343"/>
      <c r="I1381" s="343"/>
      <c r="J1381" s="616">
        <f>IF((J1378+L1380)=0,0,J1378/(J1378+L1380)*100)</f>
        <v>100</v>
      </c>
      <c r="K1381" s="618"/>
      <c r="L1381" s="616">
        <f>IF((L1378+J1380)=0,0,L1378/(L1378+J1380)*100)</f>
        <v>100</v>
      </c>
      <c r="M1381" s="618"/>
      <c r="N1381" s="616">
        <f>IF((N1378+N1380)=0,0,N1378/(N1378+N1380)*100)</f>
        <v>100</v>
      </c>
      <c r="O1381" s="617"/>
      <c r="P1381" s="611"/>
      <c r="Q1381" s="583"/>
      <c r="R1381" s="583"/>
      <c r="S1381" s="583"/>
      <c r="T1381" s="612"/>
      <c r="U1381" s="612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14" t="s">
        <v>62</v>
      </c>
      <c r="C1383" s="615"/>
      <c r="D1383" s="613" t="s">
        <v>54</v>
      </c>
      <c r="E1383" s="613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21" t="s">
        <v>117</v>
      </c>
      <c r="BC1383" s="622"/>
      <c r="BD1383" s="622"/>
      <c r="BE1383" s="642"/>
      <c r="BF1383" s="574">
        <f>BL1378</f>
        <v>58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21" t="s">
        <v>47</v>
      </c>
      <c r="C1385" s="622"/>
      <c r="D1385" s="613" t="s">
        <v>55</v>
      </c>
      <c r="E1385" s="613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21" t="s">
        <v>118</v>
      </c>
      <c r="BC1385" s="622"/>
      <c r="BD1385" s="622"/>
      <c r="BE1385" s="642"/>
      <c r="BF1385" s="574">
        <f>BF1383-AU1383</f>
        <v>58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41" t="s">
        <v>11</v>
      </c>
      <c r="AF1390" s="641"/>
      <c r="AG1390" s="641"/>
      <c r="AH1390" s="641"/>
      <c r="AI1390" s="641"/>
      <c r="AJ1390" s="641"/>
      <c r="AK1390" s="641"/>
      <c r="AL1390" s="641"/>
      <c r="AM1390" s="641"/>
      <c r="AN1390" s="651"/>
      <c r="AO1390" s="651"/>
      <c r="AP1390" s="651"/>
      <c r="AQ1390" s="651"/>
      <c r="AR1390" s="651"/>
      <c r="AS1390" s="651"/>
      <c r="AT1390" s="651"/>
      <c r="AU1390" s="651"/>
      <c r="AV1390" s="651"/>
      <c r="AW1390" s="651"/>
      <c r="AX1390" s="651"/>
      <c r="AY1390" s="651"/>
      <c r="AZ1390" s="651"/>
      <c r="BA1390" s="651"/>
      <c r="BB1390" s="651"/>
      <c r="BC1390" s="651"/>
      <c r="BD1390" s="651"/>
      <c r="BE1390" s="651"/>
      <c r="BF1390" s="651"/>
      <c r="BG1390" s="651"/>
      <c r="BH1390" s="651"/>
      <c r="BI1390" s="651"/>
      <c r="BJ1390" s="651"/>
      <c r="BK1390" s="651"/>
      <c r="BL1390" s="651"/>
      <c r="BM1390" s="651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51" t="s">
        <v>187</v>
      </c>
      <c r="F1392" s="651"/>
      <c r="G1392" s="651"/>
      <c r="H1392" s="651"/>
      <c r="I1392" s="651"/>
      <c r="J1392" s="651"/>
      <c r="K1392" s="651"/>
      <c r="L1392" s="651"/>
      <c r="M1392" s="651"/>
      <c r="N1392" s="651"/>
      <c r="O1392" s="651"/>
      <c r="P1392" s="651"/>
      <c r="Q1392" s="651"/>
      <c r="R1392" s="651"/>
      <c r="S1392" s="651"/>
      <c r="T1392" s="651"/>
      <c r="U1392" s="651"/>
      <c r="V1392" s="651"/>
      <c r="W1392" s="651"/>
      <c r="X1392" s="651"/>
      <c r="Y1392" s="651"/>
      <c r="Z1392" s="651"/>
      <c r="AA1392" s="651"/>
      <c r="AB1392" s="651"/>
      <c r="AC1392" s="651"/>
      <c r="AD1392" s="198"/>
      <c r="AE1392" s="239" t="s">
        <v>19</v>
      </c>
      <c r="AF1392" s="239"/>
      <c r="AG1392" s="239"/>
      <c r="AH1392" s="641" t="s">
        <v>19</v>
      </c>
      <c r="AI1392" s="641"/>
      <c r="AJ1392" s="641"/>
      <c r="AK1392" s="641"/>
      <c r="AL1392" s="641"/>
      <c r="AM1392" s="641"/>
      <c r="AN1392" s="651"/>
      <c r="AO1392" s="651"/>
      <c r="AP1392" s="651"/>
      <c r="AQ1392" s="651"/>
      <c r="AR1392" s="651"/>
      <c r="AS1392" s="651"/>
      <c r="AT1392" s="651"/>
      <c r="AU1392" s="651"/>
      <c r="AV1392" s="651"/>
      <c r="AW1392" s="651"/>
      <c r="AX1392" s="651"/>
      <c r="AY1392" s="651"/>
      <c r="AZ1392" s="651"/>
      <c r="BA1392" s="641" t="s">
        <v>12</v>
      </c>
      <c r="BB1392" s="641"/>
      <c r="BC1392" s="641"/>
      <c r="BD1392" s="652">
        <v>44492</v>
      </c>
      <c r="BE1392" s="652"/>
      <c r="BF1392" s="652"/>
      <c r="BG1392" s="652"/>
      <c r="BH1392" s="652"/>
      <c r="BI1392" s="652"/>
      <c r="BJ1392" s="652"/>
      <c r="BK1392" s="652"/>
      <c r="BL1392" s="652"/>
      <c r="BM1392" s="652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53" t="s">
        <v>119</v>
      </c>
      <c r="BM1395" s="654"/>
      <c r="BN1395" s="655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56"/>
      <c r="BM1396" s="657"/>
      <c r="BN1396" s="658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07" t="str">
        <f>IF(ROSTER!C$8="","",ROSTER!C$8)</f>
        <v>Shaylee</v>
      </c>
      <c r="D1397" s="508"/>
      <c r="E1397" s="509"/>
      <c r="F1397" s="511">
        <f>IF(E1397="y",1,IF(E1397="S",1,0))</f>
        <v>0</v>
      </c>
      <c r="G1397" s="513">
        <f>IF(E1397="S",1,0)</f>
        <v>0</v>
      </c>
      <c r="H1397" s="515"/>
      <c r="I1397" s="516"/>
      <c r="J1397" s="519"/>
      <c r="K1397" s="520"/>
      <c r="L1397" s="523"/>
      <c r="M1397" s="524"/>
      <c r="N1397" s="537">
        <f>L1397+J1397</f>
        <v>0</v>
      </c>
      <c r="O1397" s="538"/>
      <c r="P1397" s="519"/>
      <c r="Q1397" s="520"/>
      <c r="R1397" s="523"/>
      <c r="S1397" s="524"/>
      <c r="T1397" s="527">
        <f>R1397-P1397</f>
        <v>0</v>
      </c>
      <c r="U1397" s="528"/>
      <c r="V1397" s="531"/>
      <c r="W1397" s="516"/>
      <c r="X1397" s="519"/>
      <c r="Y1397" s="516"/>
      <c r="Z1397" s="519"/>
      <c r="AA1397" s="516"/>
      <c r="AB1397" s="519"/>
      <c r="AC1397" s="520"/>
      <c r="AD1397" s="523"/>
      <c r="AE1397" s="524"/>
      <c r="AF1397" s="533">
        <f>IF(AB1397=0,0,(AD1397/AB1397)*100)</f>
        <v>0</v>
      </c>
      <c r="AG1397" s="534"/>
      <c r="AH1397" s="519"/>
      <c r="AI1397" s="520"/>
      <c r="AJ1397" s="523"/>
      <c r="AK1397" s="524"/>
      <c r="AL1397" s="527">
        <f>IF(AH1397=0,0,(AJ1397/AH1397)*100)</f>
        <v>0</v>
      </c>
      <c r="AM1397" s="528"/>
      <c r="AN1397" s="519"/>
      <c r="AO1397" s="520"/>
      <c r="AP1397" s="523"/>
      <c r="AQ1397" s="524"/>
      <c r="AR1397" s="527">
        <f>IF(AN1397=0,0,(AP1397/AN1397)*100)</f>
        <v>0</v>
      </c>
      <c r="AS1397" s="528"/>
      <c r="AT1397" s="541">
        <f>AB1397+AH1397+AN1397</f>
        <v>0</v>
      </c>
      <c r="AU1397" s="542"/>
      <c r="AV1397" s="545">
        <f>AD1397+AJ1397+AP1397</f>
        <v>0</v>
      </c>
      <c r="AW1397" s="546"/>
      <c r="AX1397" s="527">
        <f>IF(AT1397=0,0,(AV1397/AT1397)*100)</f>
        <v>0</v>
      </c>
      <c r="AY1397" s="528"/>
      <c r="AZ1397" s="519"/>
      <c r="BA1397" s="520"/>
      <c r="BB1397" s="523"/>
      <c r="BC1397" s="524"/>
      <c r="BD1397" s="527">
        <f>IF(AZ1397=0,0,(BB1397/AZ1397)*100)</f>
        <v>0</v>
      </c>
      <c r="BE1397" s="528"/>
      <c r="BF1397" s="541">
        <f>AT1397+AZ1397</f>
        <v>0</v>
      </c>
      <c r="BG1397" s="542"/>
      <c r="BH1397" s="545">
        <f>AV1397+BB1397</f>
        <v>0</v>
      </c>
      <c r="BI1397" s="546"/>
      <c r="BJ1397" s="527">
        <f>IF(BF1397=0,0,(BH1397/BF1397)*100)</f>
        <v>0</v>
      </c>
      <c r="BK1397" s="528"/>
      <c r="BL1397" s="549">
        <f>(AD1397*2)+(AJ1397*2)+(AP1397*3)+BB1397</f>
        <v>0</v>
      </c>
      <c r="BM1397" s="550"/>
      <c r="BN1397" s="551"/>
      <c r="BO1397" s="501" t="e">
        <f>(BL1397*BR$1397)+(N1397*BR$1398)+(X1397*BR$1399)+(R1397*BR$1400)+(V1397*BR$1401)+(Z1397*BR$1402)</f>
        <v>#REF!</v>
      </c>
      <c r="BP1397" s="501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03" t="str">
        <f>IF(ROSTER!D$8="","",ROSTER!D$8)</f>
        <v>Gonzales</v>
      </c>
      <c r="D1398" s="504"/>
      <c r="E1398" s="510"/>
      <c r="F1398" s="512"/>
      <c r="G1398" s="514"/>
      <c r="H1398" s="517"/>
      <c r="I1398" s="518"/>
      <c r="J1398" s="521"/>
      <c r="K1398" s="522"/>
      <c r="L1398" s="525"/>
      <c r="M1398" s="526"/>
      <c r="N1398" s="539" t="s">
        <v>14</v>
      </c>
      <c r="O1398" s="540"/>
      <c r="P1398" s="521"/>
      <c r="Q1398" s="522"/>
      <c r="R1398" s="525"/>
      <c r="S1398" s="526"/>
      <c r="T1398" s="529"/>
      <c r="U1398" s="530"/>
      <c r="V1398" s="532"/>
      <c r="W1398" s="518"/>
      <c r="X1398" s="521"/>
      <c r="Y1398" s="518"/>
      <c r="Z1398" s="521"/>
      <c r="AA1398" s="518"/>
      <c r="AB1398" s="521"/>
      <c r="AC1398" s="522"/>
      <c r="AD1398" s="525"/>
      <c r="AE1398" s="526"/>
      <c r="AF1398" s="535"/>
      <c r="AG1398" s="536"/>
      <c r="AH1398" s="521"/>
      <c r="AI1398" s="522"/>
      <c r="AJ1398" s="525"/>
      <c r="AK1398" s="526"/>
      <c r="AL1398" s="529"/>
      <c r="AM1398" s="530"/>
      <c r="AN1398" s="521"/>
      <c r="AO1398" s="522"/>
      <c r="AP1398" s="525"/>
      <c r="AQ1398" s="526"/>
      <c r="AR1398" s="529"/>
      <c r="AS1398" s="530"/>
      <c r="AT1398" s="543"/>
      <c r="AU1398" s="544"/>
      <c r="AV1398" s="547"/>
      <c r="AW1398" s="548"/>
      <c r="AX1398" s="529"/>
      <c r="AY1398" s="530"/>
      <c r="AZ1398" s="521"/>
      <c r="BA1398" s="522"/>
      <c r="BB1398" s="525"/>
      <c r="BC1398" s="526"/>
      <c r="BD1398" s="529"/>
      <c r="BE1398" s="530"/>
      <c r="BF1398" s="543"/>
      <c r="BG1398" s="544"/>
      <c r="BH1398" s="547"/>
      <c r="BI1398" s="548"/>
      <c r="BJ1398" s="529"/>
      <c r="BK1398" s="530"/>
      <c r="BL1398" s="552"/>
      <c r="BM1398" s="553"/>
      <c r="BN1398" s="554"/>
      <c r="BO1398" s="502"/>
      <c r="BP1398" s="502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07" t="str">
        <f>IF(ROSTER!C$10="","",ROSTER!C$10)</f>
        <v>Nani</v>
      </c>
      <c r="D1399" s="508"/>
      <c r="E1399" s="509"/>
      <c r="F1399" s="511">
        <f>IF(E1399="y",1,IF(E1399="S",1,0))</f>
        <v>0</v>
      </c>
      <c r="G1399" s="513">
        <f>IF(E1399="S",1,0)</f>
        <v>0</v>
      </c>
      <c r="H1399" s="515"/>
      <c r="I1399" s="516"/>
      <c r="J1399" s="519"/>
      <c r="K1399" s="520"/>
      <c r="L1399" s="523"/>
      <c r="M1399" s="524"/>
      <c r="N1399" s="537">
        <f>L1399+J1399</f>
        <v>0</v>
      </c>
      <c r="O1399" s="538"/>
      <c r="P1399" s="519">
        <v>1</v>
      </c>
      <c r="Q1399" s="520"/>
      <c r="R1399" s="523"/>
      <c r="S1399" s="524"/>
      <c r="T1399" s="527">
        <f t="shared" ref="T1399" si="1254">R1399-P1399</f>
        <v>-1</v>
      </c>
      <c r="U1399" s="528"/>
      <c r="V1399" s="531"/>
      <c r="W1399" s="516"/>
      <c r="X1399" s="519">
        <v>1</v>
      </c>
      <c r="Y1399" s="516"/>
      <c r="Z1399" s="519"/>
      <c r="AA1399" s="516"/>
      <c r="AB1399" s="519"/>
      <c r="AC1399" s="520"/>
      <c r="AD1399" s="523"/>
      <c r="AE1399" s="524"/>
      <c r="AF1399" s="533">
        <f>IF(AB1399=0,0,(AD1399/AB1399)*100)</f>
        <v>0</v>
      </c>
      <c r="AG1399" s="534"/>
      <c r="AH1399" s="519">
        <v>2</v>
      </c>
      <c r="AI1399" s="520"/>
      <c r="AJ1399" s="523">
        <v>2</v>
      </c>
      <c r="AK1399" s="524"/>
      <c r="AL1399" s="527">
        <f>IF(AH1399=0,0,(AJ1399/AH1399)*100)</f>
        <v>100</v>
      </c>
      <c r="AM1399" s="528"/>
      <c r="AN1399" s="519">
        <v>3</v>
      </c>
      <c r="AO1399" s="520"/>
      <c r="AP1399" s="523">
        <v>1</v>
      </c>
      <c r="AQ1399" s="524"/>
      <c r="AR1399" s="527">
        <f>IF(AN1399=0,0,(AP1399/AN1399)*100)</f>
        <v>33.333333333333329</v>
      </c>
      <c r="AS1399" s="528"/>
      <c r="AT1399" s="541">
        <f>AB1399+AH1399+AN1399</f>
        <v>5</v>
      </c>
      <c r="AU1399" s="542"/>
      <c r="AV1399" s="545">
        <f>AD1399+AJ1399+AP1399</f>
        <v>3</v>
      </c>
      <c r="AW1399" s="546"/>
      <c r="AX1399" s="527">
        <f>IF(AT1399=0,0,(AV1399/AT1399)*100)</f>
        <v>60</v>
      </c>
      <c r="AY1399" s="528"/>
      <c r="AZ1399" s="519"/>
      <c r="BA1399" s="520"/>
      <c r="BB1399" s="523"/>
      <c r="BC1399" s="524"/>
      <c r="BD1399" s="527">
        <f>IF(AZ1399=0,0,(BB1399/AZ1399)*100)</f>
        <v>0</v>
      </c>
      <c r="BE1399" s="528"/>
      <c r="BF1399" s="541">
        <f>AT1399+AZ1399</f>
        <v>5</v>
      </c>
      <c r="BG1399" s="542"/>
      <c r="BH1399" s="545">
        <f>AV1399+BB1399</f>
        <v>3</v>
      </c>
      <c r="BI1399" s="546"/>
      <c r="BJ1399" s="527">
        <f>IF(BF1399=0,0,(BH1399/BF1399)*100)</f>
        <v>60</v>
      </c>
      <c r="BK1399" s="528"/>
      <c r="BL1399" s="549">
        <f>(AD1399*2)+(AJ1399*2)+(AP1399*3)+BB1399</f>
        <v>7</v>
      </c>
      <c r="BM1399" s="550"/>
      <c r="BN1399" s="551"/>
      <c r="BO1399" s="501" t="e">
        <f>(BL1399*BR$1397)+(N1399*BR$1398)+(X1399*BR$1399)+(R1399*BR$1400)+(V1399*BR$1401)+(Z1399*BR$1402)</f>
        <v>#REF!</v>
      </c>
      <c r="BP1399" s="501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03" t="str">
        <f>IF(ROSTER!D$10="","",ROSTER!D$10)</f>
        <v>Falatea</v>
      </c>
      <c r="D1400" s="504"/>
      <c r="E1400" s="510"/>
      <c r="F1400" s="512"/>
      <c r="G1400" s="514"/>
      <c r="H1400" s="517"/>
      <c r="I1400" s="518"/>
      <c r="J1400" s="521"/>
      <c r="K1400" s="522"/>
      <c r="L1400" s="525"/>
      <c r="M1400" s="526"/>
      <c r="N1400" s="539" t="s">
        <v>14</v>
      </c>
      <c r="O1400" s="540"/>
      <c r="P1400" s="521"/>
      <c r="Q1400" s="522"/>
      <c r="R1400" s="525"/>
      <c r="S1400" s="526"/>
      <c r="T1400" s="529"/>
      <c r="U1400" s="530"/>
      <c r="V1400" s="532"/>
      <c r="W1400" s="518"/>
      <c r="X1400" s="521"/>
      <c r="Y1400" s="518"/>
      <c r="Z1400" s="521"/>
      <c r="AA1400" s="518"/>
      <c r="AB1400" s="521"/>
      <c r="AC1400" s="522"/>
      <c r="AD1400" s="525"/>
      <c r="AE1400" s="526"/>
      <c r="AF1400" s="535"/>
      <c r="AG1400" s="536"/>
      <c r="AH1400" s="521"/>
      <c r="AI1400" s="522"/>
      <c r="AJ1400" s="525"/>
      <c r="AK1400" s="526"/>
      <c r="AL1400" s="529"/>
      <c r="AM1400" s="530"/>
      <c r="AN1400" s="521"/>
      <c r="AO1400" s="522"/>
      <c r="AP1400" s="525"/>
      <c r="AQ1400" s="526"/>
      <c r="AR1400" s="529"/>
      <c r="AS1400" s="530"/>
      <c r="AT1400" s="543"/>
      <c r="AU1400" s="544"/>
      <c r="AV1400" s="547"/>
      <c r="AW1400" s="548"/>
      <c r="AX1400" s="529"/>
      <c r="AY1400" s="530"/>
      <c r="AZ1400" s="521"/>
      <c r="BA1400" s="522"/>
      <c r="BB1400" s="525"/>
      <c r="BC1400" s="526"/>
      <c r="BD1400" s="529"/>
      <c r="BE1400" s="530"/>
      <c r="BF1400" s="543"/>
      <c r="BG1400" s="544"/>
      <c r="BH1400" s="547"/>
      <c r="BI1400" s="548"/>
      <c r="BJ1400" s="529"/>
      <c r="BK1400" s="530"/>
      <c r="BL1400" s="552"/>
      <c r="BM1400" s="553"/>
      <c r="BN1400" s="554"/>
      <c r="BO1400" s="502"/>
      <c r="BP1400" s="502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05" t="str">
        <f>IF(ROSTER!B12="","",ROSTER!B12)</f>
        <v>20</v>
      </c>
      <c r="C1401" s="507" t="str">
        <f>IF(ROSTER!C$12="","",ROSTER!C$12)</f>
        <v>Devry</v>
      </c>
      <c r="D1401" s="508"/>
      <c r="E1401" s="509"/>
      <c r="F1401" s="511">
        <f>IF(E1401="y",1,IF(E1401="S",1,0))</f>
        <v>0</v>
      </c>
      <c r="G1401" s="513">
        <f>IF(E1401="S",1,0)</f>
        <v>0</v>
      </c>
      <c r="H1401" s="515"/>
      <c r="I1401" s="516"/>
      <c r="J1401" s="519">
        <v>2</v>
      </c>
      <c r="K1401" s="520"/>
      <c r="L1401" s="523"/>
      <c r="M1401" s="524"/>
      <c r="N1401" s="537">
        <f>L1401+J1401</f>
        <v>2</v>
      </c>
      <c r="O1401" s="538"/>
      <c r="P1401" s="519">
        <v>1</v>
      </c>
      <c r="Q1401" s="520"/>
      <c r="R1401" s="523"/>
      <c r="S1401" s="524"/>
      <c r="T1401" s="527">
        <f t="shared" ref="T1401" si="1255">R1401-P1401</f>
        <v>-1</v>
      </c>
      <c r="U1401" s="528"/>
      <c r="V1401" s="531"/>
      <c r="W1401" s="516"/>
      <c r="X1401" s="519"/>
      <c r="Y1401" s="516"/>
      <c r="Z1401" s="519"/>
      <c r="AA1401" s="516"/>
      <c r="AB1401" s="519"/>
      <c r="AC1401" s="520"/>
      <c r="AD1401" s="523"/>
      <c r="AE1401" s="524"/>
      <c r="AF1401" s="533">
        <f>IF(AB1401=0,0,(AD1401/AB1401)*100)</f>
        <v>0</v>
      </c>
      <c r="AG1401" s="534"/>
      <c r="AH1401" s="519">
        <v>2</v>
      </c>
      <c r="AI1401" s="520"/>
      <c r="AJ1401" s="523">
        <v>0</v>
      </c>
      <c r="AK1401" s="524"/>
      <c r="AL1401" s="527">
        <f>IF(AH1401=0,0,(AJ1401/AH1401)*100)</f>
        <v>0</v>
      </c>
      <c r="AM1401" s="528"/>
      <c r="AN1401" s="519">
        <v>1</v>
      </c>
      <c r="AO1401" s="520"/>
      <c r="AP1401" s="523">
        <v>1</v>
      </c>
      <c r="AQ1401" s="524"/>
      <c r="AR1401" s="527">
        <f>IF(AN1401=0,0,(AP1401/AN1401)*100)</f>
        <v>100</v>
      </c>
      <c r="AS1401" s="528"/>
      <c r="AT1401" s="541">
        <f>AB1401+AH1401+AN1401</f>
        <v>3</v>
      </c>
      <c r="AU1401" s="542"/>
      <c r="AV1401" s="545">
        <f>AD1401+AJ1401+AP1401</f>
        <v>1</v>
      </c>
      <c r="AW1401" s="546"/>
      <c r="AX1401" s="527">
        <f>IF(AT1401=0,0,(AV1401/AT1401)*100)</f>
        <v>33.333333333333329</v>
      </c>
      <c r="AY1401" s="528"/>
      <c r="AZ1401" s="519"/>
      <c r="BA1401" s="520"/>
      <c r="BB1401" s="523"/>
      <c r="BC1401" s="524"/>
      <c r="BD1401" s="527">
        <f>IF(AZ1401=0,0,(BB1401/AZ1401)*100)</f>
        <v>0</v>
      </c>
      <c r="BE1401" s="528"/>
      <c r="BF1401" s="541">
        <f>AT1401+AZ1401</f>
        <v>3</v>
      </c>
      <c r="BG1401" s="542"/>
      <c r="BH1401" s="545">
        <f>AV1401+BB1401</f>
        <v>1</v>
      </c>
      <c r="BI1401" s="546"/>
      <c r="BJ1401" s="527">
        <f>IF(BF1401=0,0,(BH1401/BF1401)*100)</f>
        <v>33.333333333333329</v>
      </c>
      <c r="BK1401" s="528"/>
      <c r="BL1401" s="549">
        <f>(AD1401*2)+(AJ1401*2)+(AP1401*3)+BB1401</f>
        <v>3</v>
      </c>
      <c r="BM1401" s="550"/>
      <c r="BN1401" s="551"/>
      <c r="BO1401" s="501" t="e">
        <f>(BL1401*BR$1397)+(N1401*BR$1398)+(X1401*BR$1399)+(R1401*BR$1400)+(V1401*BR$1401)+(Z1401*BR$1402)</f>
        <v>#REF!</v>
      </c>
      <c r="BP1401" s="501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06"/>
      <c r="C1402" s="503" t="str">
        <f>IF(ROSTER!D$12="","",ROSTER!D$12)</f>
        <v>Millett</v>
      </c>
      <c r="D1402" s="504"/>
      <c r="E1402" s="510"/>
      <c r="F1402" s="512"/>
      <c r="G1402" s="514"/>
      <c r="H1402" s="517"/>
      <c r="I1402" s="518"/>
      <c r="J1402" s="521"/>
      <c r="K1402" s="522"/>
      <c r="L1402" s="525"/>
      <c r="M1402" s="526"/>
      <c r="N1402" s="539" t="s">
        <v>14</v>
      </c>
      <c r="O1402" s="540"/>
      <c r="P1402" s="521"/>
      <c r="Q1402" s="522"/>
      <c r="R1402" s="525"/>
      <c r="S1402" s="526"/>
      <c r="T1402" s="529"/>
      <c r="U1402" s="530"/>
      <c r="V1402" s="532"/>
      <c r="W1402" s="518"/>
      <c r="X1402" s="521"/>
      <c r="Y1402" s="518"/>
      <c r="Z1402" s="521"/>
      <c r="AA1402" s="518"/>
      <c r="AB1402" s="521"/>
      <c r="AC1402" s="522"/>
      <c r="AD1402" s="525"/>
      <c r="AE1402" s="526"/>
      <c r="AF1402" s="535"/>
      <c r="AG1402" s="536"/>
      <c r="AH1402" s="521"/>
      <c r="AI1402" s="522"/>
      <c r="AJ1402" s="525"/>
      <c r="AK1402" s="526"/>
      <c r="AL1402" s="529"/>
      <c r="AM1402" s="530"/>
      <c r="AN1402" s="521"/>
      <c r="AO1402" s="522"/>
      <c r="AP1402" s="525"/>
      <c r="AQ1402" s="526"/>
      <c r="AR1402" s="529"/>
      <c r="AS1402" s="530"/>
      <c r="AT1402" s="543"/>
      <c r="AU1402" s="544"/>
      <c r="AV1402" s="547"/>
      <c r="AW1402" s="548"/>
      <c r="AX1402" s="529"/>
      <c r="AY1402" s="530"/>
      <c r="AZ1402" s="521"/>
      <c r="BA1402" s="522"/>
      <c r="BB1402" s="525"/>
      <c r="BC1402" s="526"/>
      <c r="BD1402" s="529"/>
      <c r="BE1402" s="530"/>
      <c r="BF1402" s="543"/>
      <c r="BG1402" s="544"/>
      <c r="BH1402" s="547"/>
      <c r="BI1402" s="548"/>
      <c r="BJ1402" s="529"/>
      <c r="BK1402" s="530"/>
      <c r="BL1402" s="552"/>
      <c r="BM1402" s="553"/>
      <c r="BN1402" s="554"/>
      <c r="BO1402" s="502"/>
      <c r="BP1402" s="502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05" t="str">
        <f>IF(ROSTER!B14="","",ROSTER!B14)</f>
        <v>5</v>
      </c>
      <c r="C1403" s="507" t="str">
        <f>IF(ROSTER!C$14="","",ROSTER!C$14)</f>
        <v>Maria</v>
      </c>
      <c r="D1403" s="508"/>
      <c r="E1403" s="509"/>
      <c r="F1403" s="511">
        <f>IF(E1403="y",1,IF(E1403="S",1,0))</f>
        <v>0</v>
      </c>
      <c r="G1403" s="513">
        <f>IF(E1403="S",1,0)</f>
        <v>0</v>
      </c>
      <c r="H1403" s="515"/>
      <c r="I1403" s="516"/>
      <c r="J1403" s="519"/>
      <c r="K1403" s="520"/>
      <c r="L1403" s="523"/>
      <c r="M1403" s="524"/>
      <c r="N1403" s="537">
        <f>L1403+J1403</f>
        <v>0</v>
      </c>
      <c r="O1403" s="538"/>
      <c r="P1403" s="519"/>
      <c r="Q1403" s="520"/>
      <c r="R1403" s="523"/>
      <c r="S1403" s="524"/>
      <c r="T1403" s="527">
        <f t="shared" ref="T1403" si="1256">R1403-P1403</f>
        <v>0</v>
      </c>
      <c r="U1403" s="528"/>
      <c r="V1403" s="531"/>
      <c r="W1403" s="516"/>
      <c r="X1403" s="519">
        <v>3</v>
      </c>
      <c r="Y1403" s="516"/>
      <c r="Z1403" s="519"/>
      <c r="AA1403" s="516"/>
      <c r="AB1403" s="519"/>
      <c r="AC1403" s="520"/>
      <c r="AD1403" s="523"/>
      <c r="AE1403" s="524"/>
      <c r="AF1403" s="533">
        <f>IF(AB1403=0,0,(AD1403/AB1403)*100)</f>
        <v>0</v>
      </c>
      <c r="AG1403" s="534"/>
      <c r="AH1403" s="519">
        <v>7</v>
      </c>
      <c r="AI1403" s="520"/>
      <c r="AJ1403" s="523">
        <v>3</v>
      </c>
      <c r="AK1403" s="524"/>
      <c r="AL1403" s="527">
        <f>IF(AH1403=0,0,(AJ1403/AH1403)*100)</f>
        <v>42.857142857142854</v>
      </c>
      <c r="AM1403" s="528"/>
      <c r="AN1403" s="519">
        <v>1</v>
      </c>
      <c r="AO1403" s="520"/>
      <c r="AP1403" s="523">
        <v>0</v>
      </c>
      <c r="AQ1403" s="524"/>
      <c r="AR1403" s="527">
        <f>IF(AN1403=0,0,(AP1403/AN1403)*100)</f>
        <v>0</v>
      </c>
      <c r="AS1403" s="528"/>
      <c r="AT1403" s="541">
        <f>AB1403+AH1403+AN1403</f>
        <v>8</v>
      </c>
      <c r="AU1403" s="542"/>
      <c r="AV1403" s="545">
        <f>AD1403+AJ1403+AP1403</f>
        <v>3</v>
      </c>
      <c r="AW1403" s="546"/>
      <c r="AX1403" s="527">
        <f>IF(AT1403=0,0,(AV1403/AT1403)*100)</f>
        <v>37.5</v>
      </c>
      <c r="AY1403" s="528"/>
      <c r="AZ1403" s="519"/>
      <c r="BA1403" s="520"/>
      <c r="BB1403" s="523"/>
      <c r="BC1403" s="524"/>
      <c r="BD1403" s="527">
        <f>IF(AZ1403=0,0,(BB1403/AZ1403)*100)</f>
        <v>0</v>
      </c>
      <c r="BE1403" s="528"/>
      <c r="BF1403" s="541">
        <f>AT1403+AZ1403</f>
        <v>8</v>
      </c>
      <c r="BG1403" s="542"/>
      <c r="BH1403" s="545">
        <f>AV1403+BB1403</f>
        <v>3</v>
      </c>
      <c r="BI1403" s="546"/>
      <c r="BJ1403" s="527">
        <f>IF(BF1403=0,0,(BH1403/BF1403)*100)</f>
        <v>37.5</v>
      </c>
      <c r="BK1403" s="528"/>
      <c r="BL1403" s="549">
        <f>(AD1403*2)+(AJ1403*2)+(AP1403*3)+BB1403</f>
        <v>6</v>
      </c>
      <c r="BM1403" s="550"/>
      <c r="BN1403" s="551"/>
      <c r="BO1403" s="501" t="e">
        <f>(BL1403*BR$1397)+(N1403*BR$1398)+(X1403*BR$1399)+(R1403*BR$1400)+(V1403*BR$1401)+(Z1403*BR$1402)</f>
        <v>#REF!</v>
      </c>
      <c r="BP1403" s="501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06"/>
      <c r="C1404" s="503" t="str">
        <f>IF(ROSTER!D$14="","",ROSTER!D$14)</f>
        <v>Albiero</v>
      </c>
      <c r="D1404" s="504"/>
      <c r="E1404" s="510"/>
      <c r="F1404" s="512"/>
      <c r="G1404" s="514"/>
      <c r="H1404" s="517"/>
      <c r="I1404" s="518"/>
      <c r="J1404" s="521"/>
      <c r="K1404" s="522"/>
      <c r="L1404" s="525"/>
      <c r="M1404" s="526"/>
      <c r="N1404" s="539" t="s">
        <v>14</v>
      </c>
      <c r="O1404" s="540"/>
      <c r="P1404" s="521"/>
      <c r="Q1404" s="522"/>
      <c r="R1404" s="525"/>
      <c r="S1404" s="526"/>
      <c r="T1404" s="529"/>
      <c r="U1404" s="530"/>
      <c r="V1404" s="532"/>
      <c r="W1404" s="518"/>
      <c r="X1404" s="521"/>
      <c r="Y1404" s="518"/>
      <c r="Z1404" s="521"/>
      <c r="AA1404" s="518"/>
      <c r="AB1404" s="521"/>
      <c r="AC1404" s="522"/>
      <c r="AD1404" s="525"/>
      <c r="AE1404" s="526"/>
      <c r="AF1404" s="535"/>
      <c r="AG1404" s="536"/>
      <c r="AH1404" s="521"/>
      <c r="AI1404" s="522"/>
      <c r="AJ1404" s="525"/>
      <c r="AK1404" s="526"/>
      <c r="AL1404" s="529"/>
      <c r="AM1404" s="530"/>
      <c r="AN1404" s="521"/>
      <c r="AO1404" s="522"/>
      <c r="AP1404" s="525"/>
      <c r="AQ1404" s="526"/>
      <c r="AR1404" s="529"/>
      <c r="AS1404" s="530"/>
      <c r="AT1404" s="543"/>
      <c r="AU1404" s="544"/>
      <c r="AV1404" s="547"/>
      <c r="AW1404" s="548"/>
      <c r="AX1404" s="529"/>
      <c r="AY1404" s="530"/>
      <c r="AZ1404" s="521"/>
      <c r="BA1404" s="522"/>
      <c r="BB1404" s="525"/>
      <c r="BC1404" s="526"/>
      <c r="BD1404" s="529"/>
      <c r="BE1404" s="530"/>
      <c r="BF1404" s="543"/>
      <c r="BG1404" s="544"/>
      <c r="BH1404" s="547"/>
      <c r="BI1404" s="548"/>
      <c r="BJ1404" s="529"/>
      <c r="BK1404" s="530"/>
      <c r="BL1404" s="552"/>
      <c r="BM1404" s="553"/>
      <c r="BN1404" s="554"/>
      <c r="BO1404" s="502"/>
      <c r="BP1404" s="502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05" t="str">
        <f>IF(ROSTER!B16="","",ROSTER!B16)</f>
        <v>10</v>
      </c>
      <c r="C1405" s="507" t="str">
        <f>IF(ROSTER!C$16="","",ROSTER!C$16)</f>
        <v>Tegan</v>
      </c>
      <c r="D1405" s="508"/>
      <c r="E1405" s="509"/>
      <c r="F1405" s="511">
        <f>IF(E1405="y",1,IF(E1405="S",1,0))</f>
        <v>0</v>
      </c>
      <c r="G1405" s="513">
        <f>IF(E1405="S",1,0)</f>
        <v>0</v>
      </c>
      <c r="H1405" s="515"/>
      <c r="I1405" s="516"/>
      <c r="J1405" s="519">
        <v>3</v>
      </c>
      <c r="K1405" s="520"/>
      <c r="L1405" s="523"/>
      <c r="M1405" s="524"/>
      <c r="N1405" s="537">
        <f>L1405+J1405</f>
        <v>3</v>
      </c>
      <c r="O1405" s="538"/>
      <c r="P1405" s="519">
        <v>1</v>
      </c>
      <c r="Q1405" s="520"/>
      <c r="R1405" s="523"/>
      <c r="S1405" s="524"/>
      <c r="T1405" s="527">
        <f t="shared" ref="T1405" si="1257">R1405-P1405</f>
        <v>-1</v>
      </c>
      <c r="U1405" s="528"/>
      <c r="V1405" s="531"/>
      <c r="W1405" s="516"/>
      <c r="X1405" s="519">
        <v>4</v>
      </c>
      <c r="Y1405" s="516"/>
      <c r="Z1405" s="519"/>
      <c r="AA1405" s="516"/>
      <c r="AB1405" s="519"/>
      <c r="AC1405" s="520"/>
      <c r="AD1405" s="523"/>
      <c r="AE1405" s="524"/>
      <c r="AF1405" s="533">
        <f>IF(AB1405=0,0,(AD1405/AB1405)*100)</f>
        <v>0</v>
      </c>
      <c r="AG1405" s="534"/>
      <c r="AH1405" s="519">
        <v>1</v>
      </c>
      <c r="AI1405" s="520"/>
      <c r="AJ1405" s="523">
        <v>0</v>
      </c>
      <c r="AK1405" s="524"/>
      <c r="AL1405" s="527">
        <f>IF(AH1405=0,0,(AJ1405/AH1405)*100)</f>
        <v>0</v>
      </c>
      <c r="AM1405" s="528"/>
      <c r="AN1405" s="519">
        <v>2</v>
      </c>
      <c r="AO1405" s="520"/>
      <c r="AP1405" s="523">
        <v>1</v>
      </c>
      <c r="AQ1405" s="524"/>
      <c r="AR1405" s="527">
        <f>IF(AN1405=0,0,(AP1405/AN1405)*100)</f>
        <v>50</v>
      </c>
      <c r="AS1405" s="528"/>
      <c r="AT1405" s="541">
        <f>AB1405+AH1405+AN1405</f>
        <v>3</v>
      </c>
      <c r="AU1405" s="542"/>
      <c r="AV1405" s="545">
        <f>AD1405+AJ1405+AP1405</f>
        <v>1</v>
      </c>
      <c r="AW1405" s="546"/>
      <c r="AX1405" s="527">
        <f>IF(AT1405=0,0,(AV1405/AT1405)*100)</f>
        <v>33.333333333333329</v>
      </c>
      <c r="AY1405" s="528"/>
      <c r="AZ1405" s="519"/>
      <c r="BA1405" s="520"/>
      <c r="BB1405" s="523"/>
      <c r="BC1405" s="524"/>
      <c r="BD1405" s="527">
        <f>IF(AZ1405=0,0,(BB1405/AZ1405)*100)</f>
        <v>0</v>
      </c>
      <c r="BE1405" s="528"/>
      <c r="BF1405" s="541">
        <f>AT1405+AZ1405</f>
        <v>3</v>
      </c>
      <c r="BG1405" s="542"/>
      <c r="BH1405" s="545">
        <f>AV1405+BB1405</f>
        <v>1</v>
      </c>
      <c r="BI1405" s="546"/>
      <c r="BJ1405" s="527">
        <f>IF(BF1405=0,0,(BH1405/BF1405)*100)</f>
        <v>33.333333333333329</v>
      </c>
      <c r="BK1405" s="528"/>
      <c r="BL1405" s="549">
        <f>(AD1405*2)+(AJ1405*2)+(AP1405*3)+BB1405</f>
        <v>3</v>
      </c>
      <c r="BM1405" s="550"/>
      <c r="BN1405" s="551"/>
      <c r="BO1405" s="501" t="e">
        <f>(BL1405*BR$1397)+(N1405*BR$1398)+(X1405*BR$1399)+(R1405*BR$1400)+(V1405*BR$1401)+(Z1405*BR$1402)</f>
        <v>#REF!</v>
      </c>
      <c r="BP1405" s="501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06"/>
      <c r="C1406" s="503" t="str">
        <f>IF(ROSTER!D$16="","",ROSTER!D$16)</f>
        <v>Graham</v>
      </c>
      <c r="D1406" s="504"/>
      <c r="E1406" s="510"/>
      <c r="F1406" s="512"/>
      <c r="G1406" s="514"/>
      <c r="H1406" s="517"/>
      <c r="I1406" s="518"/>
      <c r="J1406" s="521"/>
      <c r="K1406" s="522"/>
      <c r="L1406" s="525"/>
      <c r="M1406" s="526"/>
      <c r="N1406" s="539" t="s">
        <v>14</v>
      </c>
      <c r="O1406" s="540"/>
      <c r="P1406" s="521"/>
      <c r="Q1406" s="522"/>
      <c r="R1406" s="525"/>
      <c r="S1406" s="526"/>
      <c r="T1406" s="529"/>
      <c r="U1406" s="530"/>
      <c r="V1406" s="532"/>
      <c r="W1406" s="518"/>
      <c r="X1406" s="521"/>
      <c r="Y1406" s="518"/>
      <c r="Z1406" s="521"/>
      <c r="AA1406" s="518"/>
      <c r="AB1406" s="521"/>
      <c r="AC1406" s="522"/>
      <c r="AD1406" s="525"/>
      <c r="AE1406" s="526"/>
      <c r="AF1406" s="535"/>
      <c r="AG1406" s="536"/>
      <c r="AH1406" s="521"/>
      <c r="AI1406" s="522"/>
      <c r="AJ1406" s="525"/>
      <c r="AK1406" s="526"/>
      <c r="AL1406" s="529"/>
      <c r="AM1406" s="530"/>
      <c r="AN1406" s="521"/>
      <c r="AO1406" s="522"/>
      <c r="AP1406" s="525"/>
      <c r="AQ1406" s="526"/>
      <c r="AR1406" s="529"/>
      <c r="AS1406" s="530"/>
      <c r="AT1406" s="543"/>
      <c r="AU1406" s="544"/>
      <c r="AV1406" s="547"/>
      <c r="AW1406" s="548"/>
      <c r="AX1406" s="529"/>
      <c r="AY1406" s="530"/>
      <c r="AZ1406" s="521"/>
      <c r="BA1406" s="522"/>
      <c r="BB1406" s="525"/>
      <c r="BC1406" s="526"/>
      <c r="BD1406" s="529"/>
      <c r="BE1406" s="530"/>
      <c r="BF1406" s="543"/>
      <c r="BG1406" s="544"/>
      <c r="BH1406" s="547"/>
      <c r="BI1406" s="548"/>
      <c r="BJ1406" s="529"/>
      <c r="BK1406" s="530"/>
      <c r="BL1406" s="552"/>
      <c r="BM1406" s="553"/>
      <c r="BN1406" s="554"/>
      <c r="BO1406" s="502"/>
      <c r="BP1406" s="502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05" t="str">
        <f>IF(ROSTER!B18="","",ROSTER!B18)</f>
        <v>11</v>
      </c>
      <c r="C1407" s="507" t="str">
        <f>IF(ROSTER!C$18="","",ROSTER!C$18)</f>
        <v>Kaylee</v>
      </c>
      <c r="D1407" s="508"/>
      <c r="E1407" s="509"/>
      <c r="F1407" s="511">
        <f>IF(E1407="y",1,IF(E1407="S",1,0))</f>
        <v>0</v>
      </c>
      <c r="G1407" s="513">
        <f>IF(E1407="S",1,0)</f>
        <v>0</v>
      </c>
      <c r="H1407" s="515"/>
      <c r="I1407" s="516"/>
      <c r="J1407" s="519">
        <v>2</v>
      </c>
      <c r="K1407" s="520"/>
      <c r="L1407" s="523"/>
      <c r="M1407" s="524"/>
      <c r="N1407" s="537">
        <f>L1407+J1407</f>
        <v>2</v>
      </c>
      <c r="O1407" s="538"/>
      <c r="P1407" s="519">
        <v>1</v>
      </c>
      <c r="Q1407" s="520"/>
      <c r="R1407" s="523"/>
      <c r="S1407" s="524"/>
      <c r="T1407" s="527">
        <f t="shared" ref="T1407" si="1258">R1407-P1407</f>
        <v>-1</v>
      </c>
      <c r="U1407" s="528"/>
      <c r="V1407" s="531"/>
      <c r="W1407" s="516"/>
      <c r="X1407" s="519">
        <v>4</v>
      </c>
      <c r="Y1407" s="516"/>
      <c r="Z1407" s="519"/>
      <c r="AA1407" s="516"/>
      <c r="AB1407" s="519"/>
      <c r="AC1407" s="520"/>
      <c r="AD1407" s="523"/>
      <c r="AE1407" s="524"/>
      <c r="AF1407" s="533">
        <f>IF(AB1407=0,0,(AD1407/AB1407)*100)</f>
        <v>0</v>
      </c>
      <c r="AG1407" s="534"/>
      <c r="AH1407" s="519"/>
      <c r="AI1407" s="520"/>
      <c r="AJ1407" s="523"/>
      <c r="AK1407" s="524"/>
      <c r="AL1407" s="527">
        <f>IF(AH1407=0,0,(AJ1407/AH1407)*100)</f>
        <v>0</v>
      </c>
      <c r="AM1407" s="528"/>
      <c r="AN1407" s="519">
        <v>2</v>
      </c>
      <c r="AO1407" s="520"/>
      <c r="AP1407" s="523">
        <v>2</v>
      </c>
      <c r="AQ1407" s="524"/>
      <c r="AR1407" s="527">
        <f>IF(AN1407=0,0,(AP1407/AN1407)*100)</f>
        <v>100</v>
      </c>
      <c r="AS1407" s="528"/>
      <c r="AT1407" s="541">
        <f>AB1407+AH1407+AN1407</f>
        <v>2</v>
      </c>
      <c r="AU1407" s="542"/>
      <c r="AV1407" s="545">
        <f>AD1407+AJ1407+AP1407</f>
        <v>2</v>
      </c>
      <c r="AW1407" s="546"/>
      <c r="AX1407" s="527">
        <f>IF(AT1407=0,0,(AV1407/AT1407)*100)</f>
        <v>100</v>
      </c>
      <c r="AY1407" s="528"/>
      <c r="AZ1407" s="519">
        <v>2</v>
      </c>
      <c r="BA1407" s="520"/>
      <c r="BB1407" s="523">
        <v>1</v>
      </c>
      <c r="BC1407" s="524"/>
      <c r="BD1407" s="527">
        <f>IF(AZ1407=0,0,(BB1407/AZ1407)*100)</f>
        <v>50</v>
      </c>
      <c r="BE1407" s="528"/>
      <c r="BF1407" s="541">
        <f>AT1407+AZ1407</f>
        <v>4</v>
      </c>
      <c r="BG1407" s="542"/>
      <c r="BH1407" s="545">
        <f>AV1407+BB1407</f>
        <v>3</v>
      </c>
      <c r="BI1407" s="546"/>
      <c r="BJ1407" s="527">
        <f>IF(BF1407=0,0,(BH1407/BF1407)*100)</f>
        <v>75</v>
      </c>
      <c r="BK1407" s="528"/>
      <c r="BL1407" s="549">
        <f>(AD1407*2)+(AJ1407*2)+(AP1407*3)+BB1407</f>
        <v>7</v>
      </c>
      <c r="BM1407" s="550"/>
      <c r="BN1407" s="551"/>
      <c r="BO1407" s="501" t="e">
        <f>(BL1407*BR$1397)+(N1407*BR$1398)+(X1407*BR$1399)+(R1407*BR$1400)+(V1407*BR$1401)+(Z1407*BR$1402)</f>
        <v>#REF!</v>
      </c>
      <c r="BP1407" s="501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06"/>
      <c r="C1408" s="503" t="str">
        <f>IF(ROSTER!D$18="","",ROSTER!D$18)</f>
        <v>Smiler</v>
      </c>
      <c r="D1408" s="504"/>
      <c r="E1408" s="510"/>
      <c r="F1408" s="512"/>
      <c r="G1408" s="514"/>
      <c r="H1408" s="517"/>
      <c r="I1408" s="518"/>
      <c r="J1408" s="521"/>
      <c r="K1408" s="522"/>
      <c r="L1408" s="525"/>
      <c r="M1408" s="526"/>
      <c r="N1408" s="539"/>
      <c r="O1408" s="540"/>
      <c r="P1408" s="521"/>
      <c r="Q1408" s="522"/>
      <c r="R1408" s="525"/>
      <c r="S1408" s="526"/>
      <c r="T1408" s="529"/>
      <c r="U1408" s="530"/>
      <c r="V1408" s="532"/>
      <c r="W1408" s="518"/>
      <c r="X1408" s="521"/>
      <c r="Y1408" s="518"/>
      <c r="Z1408" s="521"/>
      <c r="AA1408" s="518"/>
      <c r="AB1408" s="521"/>
      <c r="AC1408" s="522"/>
      <c r="AD1408" s="525"/>
      <c r="AE1408" s="526"/>
      <c r="AF1408" s="535"/>
      <c r="AG1408" s="536"/>
      <c r="AH1408" s="521"/>
      <c r="AI1408" s="522"/>
      <c r="AJ1408" s="525"/>
      <c r="AK1408" s="526"/>
      <c r="AL1408" s="529"/>
      <c r="AM1408" s="530"/>
      <c r="AN1408" s="521"/>
      <c r="AO1408" s="522"/>
      <c r="AP1408" s="525"/>
      <c r="AQ1408" s="526"/>
      <c r="AR1408" s="529"/>
      <c r="AS1408" s="530"/>
      <c r="AT1408" s="543"/>
      <c r="AU1408" s="544"/>
      <c r="AV1408" s="547"/>
      <c r="AW1408" s="548"/>
      <c r="AX1408" s="529"/>
      <c r="AY1408" s="530"/>
      <c r="AZ1408" s="521"/>
      <c r="BA1408" s="522"/>
      <c r="BB1408" s="525"/>
      <c r="BC1408" s="526"/>
      <c r="BD1408" s="529"/>
      <c r="BE1408" s="530"/>
      <c r="BF1408" s="543"/>
      <c r="BG1408" s="544"/>
      <c r="BH1408" s="547"/>
      <c r="BI1408" s="548"/>
      <c r="BJ1408" s="529"/>
      <c r="BK1408" s="530"/>
      <c r="BL1408" s="552"/>
      <c r="BM1408" s="553"/>
      <c r="BN1408" s="554"/>
      <c r="BO1408" s="502"/>
      <c r="BP1408" s="502"/>
      <c r="BQ1408" s="54"/>
      <c r="BR1408" s="54"/>
      <c r="BS1408" s="54"/>
    </row>
    <row r="1409" spans="1:71" ht="21.75" customHeight="1" x14ac:dyDescent="0.2">
      <c r="A1409" s="54"/>
      <c r="B1409" s="505" t="str">
        <f>IF(ROSTER!B20="","",ROSTER!B20)</f>
        <v>12</v>
      </c>
      <c r="C1409" s="507" t="str">
        <f>IF(ROSTER!C$20="","",ROSTER!C$20)</f>
        <v>Lauren</v>
      </c>
      <c r="D1409" s="508"/>
      <c r="E1409" s="509"/>
      <c r="F1409" s="511">
        <f>IF(E1409="y",1,IF(E1409="S",1,0))</f>
        <v>0</v>
      </c>
      <c r="G1409" s="513">
        <f>IF(E1409="S",1,0)</f>
        <v>0</v>
      </c>
      <c r="H1409" s="515"/>
      <c r="I1409" s="516"/>
      <c r="J1409" s="519">
        <v>5</v>
      </c>
      <c r="K1409" s="520"/>
      <c r="L1409" s="523">
        <v>4</v>
      </c>
      <c r="M1409" s="524"/>
      <c r="N1409" s="537">
        <f>L1409+J1409</f>
        <v>9</v>
      </c>
      <c r="O1409" s="538"/>
      <c r="P1409" s="519"/>
      <c r="Q1409" s="520"/>
      <c r="R1409" s="523"/>
      <c r="S1409" s="524"/>
      <c r="T1409" s="527">
        <f t="shared" ref="T1409" si="1259">R1409-P1409</f>
        <v>0</v>
      </c>
      <c r="U1409" s="528"/>
      <c r="V1409" s="531"/>
      <c r="W1409" s="516"/>
      <c r="X1409" s="519">
        <v>1</v>
      </c>
      <c r="Y1409" s="516"/>
      <c r="Z1409" s="519"/>
      <c r="AA1409" s="516"/>
      <c r="AB1409" s="519"/>
      <c r="AC1409" s="520"/>
      <c r="AD1409" s="523"/>
      <c r="AE1409" s="524"/>
      <c r="AF1409" s="533">
        <f>IF(AB1409=0,0,(AD1409/AB1409)*100)</f>
        <v>0</v>
      </c>
      <c r="AG1409" s="534"/>
      <c r="AH1409" s="519">
        <v>7</v>
      </c>
      <c r="AI1409" s="520"/>
      <c r="AJ1409" s="523">
        <v>3</v>
      </c>
      <c r="AK1409" s="524"/>
      <c r="AL1409" s="527">
        <f>IF(AH1409=0,0,(AJ1409/AH1409)*100)</f>
        <v>42.857142857142854</v>
      </c>
      <c r="AM1409" s="528"/>
      <c r="AN1409" s="519"/>
      <c r="AO1409" s="520"/>
      <c r="AP1409" s="523"/>
      <c r="AQ1409" s="524"/>
      <c r="AR1409" s="527">
        <f>IF(AN1409=0,0,(AP1409/AN1409)*100)</f>
        <v>0</v>
      </c>
      <c r="AS1409" s="528"/>
      <c r="AT1409" s="541">
        <f>AB1409+AH1409+AN1409</f>
        <v>7</v>
      </c>
      <c r="AU1409" s="542"/>
      <c r="AV1409" s="545">
        <f>AD1409+AJ1409+AP1409</f>
        <v>3</v>
      </c>
      <c r="AW1409" s="546"/>
      <c r="AX1409" s="527">
        <f>IF(AT1409=0,0,(AV1409/AT1409)*100)</f>
        <v>42.857142857142854</v>
      </c>
      <c r="AY1409" s="528"/>
      <c r="AZ1409" s="519">
        <v>6</v>
      </c>
      <c r="BA1409" s="520"/>
      <c r="BB1409" s="523">
        <v>4</v>
      </c>
      <c r="BC1409" s="524"/>
      <c r="BD1409" s="527">
        <f>IF(AZ1409=0,0,(BB1409/AZ1409)*100)</f>
        <v>66.666666666666657</v>
      </c>
      <c r="BE1409" s="528"/>
      <c r="BF1409" s="541">
        <f>AT1409+AZ1409</f>
        <v>13</v>
      </c>
      <c r="BG1409" s="542"/>
      <c r="BH1409" s="545">
        <f>AV1409+BB1409</f>
        <v>7</v>
      </c>
      <c r="BI1409" s="546"/>
      <c r="BJ1409" s="527">
        <f>IF(BF1409=0,0,(BH1409/BF1409)*100)</f>
        <v>53.846153846153847</v>
      </c>
      <c r="BK1409" s="528"/>
      <c r="BL1409" s="549">
        <f>(AD1409*2)+(AJ1409*2)+(AP1409*3)+BB1409</f>
        <v>10</v>
      </c>
      <c r="BM1409" s="550"/>
      <c r="BN1409" s="551"/>
      <c r="BO1409" s="501" t="e">
        <f>(BL1409*BR$1397)+(N1409*BR$1398)+(X1409*BR$1399)+(R1409*BR$1400)+(V1409*BR$1401)+(Z1409*BR$1402)</f>
        <v>#REF!</v>
      </c>
      <c r="BP1409" s="501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06"/>
      <c r="C1410" s="503" t="str">
        <f>IF(ROSTER!D$20="","",ROSTER!D$20)</f>
        <v>Gustin</v>
      </c>
      <c r="D1410" s="504"/>
      <c r="E1410" s="510"/>
      <c r="F1410" s="512"/>
      <c r="G1410" s="514"/>
      <c r="H1410" s="517"/>
      <c r="I1410" s="518"/>
      <c r="J1410" s="521"/>
      <c r="K1410" s="522"/>
      <c r="L1410" s="525"/>
      <c r="M1410" s="526"/>
      <c r="N1410" s="539" t="s">
        <v>14</v>
      </c>
      <c r="O1410" s="540"/>
      <c r="P1410" s="521"/>
      <c r="Q1410" s="522"/>
      <c r="R1410" s="525"/>
      <c r="S1410" s="526"/>
      <c r="T1410" s="529"/>
      <c r="U1410" s="530"/>
      <c r="V1410" s="532"/>
      <c r="W1410" s="518"/>
      <c r="X1410" s="521"/>
      <c r="Y1410" s="518"/>
      <c r="Z1410" s="521"/>
      <c r="AA1410" s="518"/>
      <c r="AB1410" s="521"/>
      <c r="AC1410" s="522"/>
      <c r="AD1410" s="525"/>
      <c r="AE1410" s="526"/>
      <c r="AF1410" s="535"/>
      <c r="AG1410" s="536"/>
      <c r="AH1410" s="521"/>
      <c r="AI1410" s="522"/>
      <c r="AJ1410" s="525"/>
      <c r="AK1410" s="526"/>
      <c r="AL1410" s="529"/>
      <c r="AM1410" s="530"/>
      <c r="AN1410" s="521"/>
      <c r="AO1410" s="522"/>
      <c r="AP1410" s="525"/>
      <c r="AQ1410" s="526"/>
      <c r="AR1410" s="529"/>
      <c r="AS1410" s="530"/>
      <c r="AT1410" s="543"/>
      <c r="AU1410" s="544"/>
      <c r="AV1410" s="547"/>
      <c r="AW1410" s="548"/>
      <c r="AX1410" s="529"/>
      <c r="AY1410" s="530"/>
      <c r="AZ1410" s="521"/>
      <c r="BA1410" s="522"/>
      <c r="BB1410" s="525"/>
      <c r="BC1410" s="526"/>
      <c r="BD1410" s="529"/>
      <c r="BE1410" s="530"/>
      <c r="BF1410" s="543"/>
      <c r="BG1410" s="544"/>
      <c r="BH1410" s="547"/>
      <c r="BI1410" s="548"/>
      <c r="BJ1410" s="529"/>
      <c r="BK1410" s="530"/>
      <c r="BL1410" s="552"/>
      <c r="BM1410" s="553"/>
      <c r="BN1410" s="554"/>
      <c r="BO1410" s="502"/>
      <c r="BP1410" s="502"/>
      <c r="BQ1410" s="54"/>
      <c r="BR1410" s="54"/>
      <c r="BS1410" s="54"/>
    </row>
    <row r="1411" spans="1:71" ht="21.75" customHeight="1" x14ac:dyDescent="0.2">
      <c r="A1411" s="54"/>
      <c r="B1411" s="505" t="str">
        <f>IF(ROSTER!B22="","",ROSTER!B22)</f>
        <v>13</v>
      </c>
      <c r="C1411" s="507" t="str">
        <f>IF(ROSTER!C$22="","",ROSTER!C$22)</f>
        <v>Paisley</v>
      </c>
      <c r="D1411" s="508"/>
      <c r="E1411" s="509"/>
      <c r="F1411" s="511">
        <f>IF(E1411="y",1,IF(E1411="S",1,0))</f>
        <v>0</v>
      </c>
      <c r="G1411" s="513">
        <f>IF(E1411="S",1,0)</f>
        <v>0</v>
      </c>
      <c r="H1411" s="515"/>
      <c r="I1411" s="516"/>
      <c r="J1411" s="519"/>
      <c r="K1411" s="520"/>
      <c r="L1411" s="523">
        <v>1</v>
      </c>
      <c r="M1411" s="524"/>
      <c r="N1411" s="537">
        <f>L1411+J1411</f>
        <v>1</v>
      </c>
      <c r="O1411" s="538"/>
      <c r="P1411" s="519">
        <v>2</v>
      </c>
      <c r="Q1411" s="520"/>
      <c r="R1411" s="523">
        <v>4</v>
      </c>
      <c r="S1411" s="524"/>
      <c r="T1411" s="527">
        <f t="shared" ref="T1411" si="1260">R1411-P1411</f>
        <v>2</v>
      </c>
      <c r="U1411" s="528"/>
      <c r="V1411" s="531"/>
      <c r="W1411" s="516"/>
      <c r="X1411" s="519">
        <v>1</v>
      </c>
      <c r="Y1411" s="516"/>
      <c r="Z1411" s="519"/>
      <c r="AA1411" s="516"/>
      <c r="AB1411" s="519"/>
      <c r="AC1411" s="520"/>
      <c r="AD1411" s="523"/>
      <c r="AE1411" s="524"/>
      <c r="AF1411" s="533">
        <f>IF(AB1411=0,0,(AD1411/AB1411)*100)</f>
        <v>0</v>
      </c>
      <c r="AG1411" s="534"/>
      <c r="AH1411" s="519">
        <v>7</v>
      </c>
      <c r="AI1411" s="520"/>
      <c r="AJ1411" s="523">
        <v>4</v>
      </c>
      <c r="AK1411" s="524"/>
      <c r="AL1411" s="527">
        <f>IF(AH1411=0,0,(AJ1411/AH1411)*100)</f>
        <v>57.142857142857139</v>
      </c>
      <c r="AM1411" s="528"/>
      <c r="AN1411" s="519">
        <v>5</v>
      </c>
      <c r="AO1411" s="520"/>
      <c r="AP1411" s="523">
        <v>1</v>
      </c>
      <c r="AQ1411" s="524"/>
      <c r="AR1411" s="527">
        <f>IF(AN1411=0,0,(AP1411/AN1411)*100)</f>
        <v>20</v>
      </c>
      <c r="AS1411" s="528"/>
      <c r="AT1411" s="541">
        <f>AB1411+AH1411+AN1411</f>
        <v>12</v>
      </c>
      <c r="AU1411" s="542"/>
      <c r="AV1411" s="545">
        <f>AD1411+AJ1411+AP1411</f>
        <v>5</v>
      </c>
      <c r="AW1411" s="546"/>
      <c r="AX1411" s="527">
        <f>IF(AT1411=0,0,(AV1411/AT1411)*100)</f>
        <v>41.666666666666671</v>
      </c>
      <c r="AY1411" s="528"/>
      <c r="AZ1411" s="519"/>
      <c r="BA1411" s="520"/>
      <c r="BB1411" s="523"/>
      <c r="BC1411" s="524"/>
      <c r="BD1411" s="527">
        <f>IF(AZ1411=0,0,(BB1411/AZ1411)*100)</f>
        <v>0</v>
      </c>
      <c r="BE1411" s="528"/>
      <c r="BF1411" s="541">
        <f>AT1411+AZ1411</f>
        <v>12</v>
      </c>
      <c r="BG1411" s="542"/>
      <c r="BH1411" s="545">
        <f>AV1411+BB1411</f>
        <v>5</v>
      </c>
      <c r="BI1411" s="546"/>
      <c r="BJ1411" s="527">
        <f>IF(BF1411=0,0,(BH1411/BF1411)*100)</f>
        <v>41.666666666666671</v>
      </c>
      <c r="BK1411" s="528"/>
      <c r="BL1411" s="549">
        <f>(AD1411*2)+(AJ1411*2)+(AP1411*3)+BB1411</f>
        <v>11</v>
      </c>
      <c r="BM1411" s="550"/>
      <c r="BN1411" s="551"/>
      <c r="BO1411" s="501" t="e">
        <f>(BL1411*BR$1397)+(N1411*BR$1398)+(X1411*BR$1399)+(R1411*BR$1400)+(V1411*BR$1401)+(Z1411*BR$1402)</f>
        <v>#REF!</v>
      </c>
      <c r="BP1411" s="501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06"/>
      <c r="C1412" s="503" t="str">
        <f>IF(ROSTER!D$22="","",ROSTER!D$22)</f>
        <v>Harding</v>
      </c>
      <c r="D1412" s="504"/>
      <c r="E1412" s="510"/>
      <c r="F1412" s="512"/>
      <c r="G1412" s="514"/>
      <c r="H1412" s="517"/>
      <c r="I1412" s="518"/>
      <c r="J1412" s="521"/>
      <c r="K1412" s="522"/>
      <c r="L1412" s="525"/>
      <c r="M1412" s="526"/>
      <c r="N1412" s="539" t="s">
        <v>14</v>
      </c>
      <c r="O1412" s="540"/>
      <c r="P1412" s="521"/>
      <c r="Q1412" s="522"/>
      <c r="R1412" s="525"/>
      <c r="S1412" s="526"/>
      <c r="T1412" s="529"/>
      <c r="U1412" s="530"/>
      <c r="V1412" s="532"/>
      <c r="W1412" s="518"/>
      <c r="X1412" s="521"/>
      <c r="Y1412" s="518"/>
      <c r="Z1412" s="521"/>
      <c r="AA1412" s="518"/>
      <c r="AB1412" s="521"/>
      <c r="AC1412" s="522"/>
      <c r="AD1412" s="525"/>
      <c r="AE1412" s="526"/>
      <c r="AF1412" s="535"/>
      <c r="AG1412" s="536"/>
      <c r="AH1412" s="521"/>
      <c r="AI1412" s="522"/>
      <c r="AJ1412" s="525"/>
      <c r="AK1412" s="526"/>
      <c r="AL1412" s="529"/>
      <c r="AM1412" s="530"/>
      <c r="AN1412" s="521"/>
      <c r="AO1412" s="522"/>
      <c r="AP1412" s="525"/>
      <c r="AQ1412" s="526"/>
      <c r="AR1412" s="529"/>
      <c r="AS1412" s="530"/>
      <c r="AT1412" s="543"/>
      <c r="AU1412" s="544"/>
      <c r="AV1412" s="547"/>
      <c r="AW1412" s="548"/>
      <c r="AX1412" s="529"/>
      <c r="AY1412" s="530"/>
      <c r="AZ1412" s="521"/>
      <c r="BA1412" s="522"/>
      <c r="BB1412" s="525"/>
      <c r="BC1412" s="526"/>
      <c r="BD1412" s="529"/>
      <c r="BE1412" s="530"/>
      <c r="BF1412" s="543"/>
      <c r="BG1412" s="544"/>
      <c r="BH1412" s="547"/>
      <c r="BI1412" s="548"/>
      <c r="BJ1412" s="529"/>
      <c r="BK1412" s="530"/>
      <c r="BL1412" s="552"/>
      <c r="BM1412" s="553"/>
      <c r="BN1412" s="554"/>
      <c r="BO1412" s="502"/>
      <c r="BP1412" s="502"/>
      <c r="BQ1412" s="54"/>
      <c r="BR1412" s="54"/>
      <c r="BS1412" s="54"/>
    </row>
    <row r="1413" spans="1:71" ht="21.75" customHeight="1" x14ac:dyDescent="0.2">
      <c r="A1413" s="54"/>
      <c r="B1413" s="505" t="str">
        <f>IF(ROSTER!B24="","",ROSTER!B24)</f>
        <v>22</v>
      </c>
      <c r="C1413" s="507" t="str">
        <f>IF(ROSTER!C$24="","",ROSTER!C$24)</f>
        <v>Sara</v>
      </c>
      <c r="D1413" s="508"/>
      <c r="E1413" s="509"/>
      <c r="F1413" s="511">
        <f>IF(E1413="y",1,IF(E1413="S",1,0))</f>
        <v>0</v>
      </c>
      <c r="G1413" s="513">
        <f>IF(E1413="S",1,0)</f>
        <v>0</v>
      </c>
      <c r="H1413" s="515"/>
      <c r="I1413" s="516"/>
      <c r="J1413" s="519">
        <v>4</v>
      </c>
      <c r="K1413" s="520"/>
      <c r="L1413" s="523">
        <v>3</v>
      </c>
      <c r="M1413" s="524"/>
      <c r="N1413" s="537">
        <f>L1413+J1413</f>
        <v>7</v>
      </c>
      <c r="O1413" s="538"/>
      <c r="P1413" s="519"/>
      <c r="Q1413" s="520"/>
      <c r="R1413" s="523"/>
      <c r="S1413" s="524"/>
      <c r="T1413" s="527">
        <f t="shared" ref="T1413" si="1261">R1413-P1413</f>
        <v>0</v>
      </c>
      <c r="U1413" s="528"/>
      <c r="V1413" s="531">
        <v>1</v>
      </c>
      <c r="W1413" s="516"/>
      <c r="X1413" s="519"/>
      <c r="Y1413" s="516"/>
      <c r="Z1413" s="519"/>
      <c r="AA1413" s="516"/>
      <c r="AB1413" s="519"/>
      <c r="AC1413" s="520"/>
      <c r="AD1413" s="523"/>
      <c r="AE1413" s="524"/>
      <c r="AF1413" s="533">
        <f>IF(AB1413=0,0,(AD1413/AB1413)*100)</f>
        <v>0</v>
      </c>
      <c r="AG1413" s="534"/>
      <c r="AH1413" s="519">
        <v>2</v>
      </c>
      <c r="AI1413" s="520"/>
      <c r="AJ1413" s="523">
        <v>2</v>
      </c>
      <c r="AK1413" s="524"/>
      <c r="AL1413" s="527">
        <f>IF(AH1413=0,0,(AJ1413/AH1413)*100)</f>
        <v>100</v>
      </c>
      <c r="AM1413" s="528"/>
      <c r="AN1413" s="519"/>
      <c r="AO1413" s="520"/>
      <c r="AP1413" s="523"/>
      <c r="AQ1413" s="524"/>
      <c r="AR1413" s="527">
        <f>IF(AN1413=0,0,(AP1413/AN1413)*100)</f>
        <v>0</v>
      </c>
      <c r="AS1413" s="528"/>
      <c r="AT1413" s="541">
        <f>AB1413+AH1413+AN1413</f>
        <v>2</v>
      </c>
      <c r="AU1413" s="542"/>
      <c r="AV1413" s="545">
        <f>AD1413+AJ1413+AP1413</f>
        <v>2</v>
      </c>
      <c r="AW1413" s="546"/>
      <c r="AX1413" s="527">
        <f>IF(AT1413=0,0,(AV1413/AT1413)*100)</f>
        <v>100</v>
      </c>
      <c r="AY1413" s="528"/>
      <c r="AZ1413" s="519"/>
      <c r="BA1413" s="520"/>
      <c r="BB1413" s="523"/>
      <c r="BC1413" s="524"/>
      <c r="BD1413" s="527">
        <f>IF(AZ1413=0,0,(BB1413/AZ1413)*100)</f>
        <v>0</v>
      </c>
      <c r="BE1413" s="528"/>
      <c r="BF1413" s="541">
        <f>AT1413+AZ1413</f>
        <v>2</v>
      </c>
      <c r="BG1413" s="542"/>
      <c r="BH1413" s="545">
        <f>AV1413+BB1413</f>
        <v>2</v>
      </c>
      <c r="BI1413" s="546"/>
      <c r="BJ1413" s="527">
        <f>IF(BF1413=0,0,(BH1413/BF1413)*100)</f>
        <v>100</v>
      </c>
      <c r="BK1413" s="528"/>
      <c r="BL1413" s="549">
        <f>(AD1413*2)+(AJ1413*2)+(AP1413*3)+BB1413</f>
        <v>4</v>
      </c>
      <c r="BM1413" s="550"/>
      <c r="BN1413" s="551"/>
      <c r="BO1413" s="501" t="e">
        <f>(BL1413*BR$1397)+(N1413*BR$1398)+(X1413*BR$1399)+(R1413*BR$1400)+(V1413*BR$1401)+(Z1413*BR$1402)</f>
        <v>#REF!</v>
      </c>
      <c r="BP1413" s="501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06"/>
      <c r="C1414" s="503" t="str">
        <f>IF(ROSTER!D$24="","",ROSTER!D$24)</f>
        <v>Hamson</v>
      </c>
      <c r="D1414" s="504"/>
      <c r="E1414" s="510"/>
      <c r="F1414" s="512"/>
      <c r="G1414" s="514"/>
      <c r="H1414" s="517"/>
      <c r="I1414" s="518"/>
      <c r="J1414" s="521"/>
      <c r="K1414" s="522"/>
      <c r="L1414" s="525"/>
      <c r="M1414" s="526"/>
      <c r="N1414" s="539" t="s">
        <v>14</v>
      </c>
      <c r="O1414" s="540"/>
      <c r="P1414" s="521"/>
      <c r="Q1414" s="522"/>
      <c r="R1414" s="525"/>
      <c r="S1414" s="526"/>
      <c r="T1414" s="529"/>
      <c r="U1414" s="530"/>
      <c r="V1414" s="532"/>
      <c r="W1414" s="518"/>
      <c r="X1414" s="521"/>
      <c r="Y1414" s="518"/>
      <c r="Z1414" s="521"/>
      <c r="AA1414" s="518"/>
      <c r="AB1414" s="521"/>
      <c r="AC1414" s="522"/>
      <c r="AD1414" s="525"/>
      <c r="AE1414" s="526"/>
      <c r="AF1414" s="535"/>
      <c r="AG1414" s="536"/>
      <c r="AH1414" s="521"/>
      <c r="AI1414" s="522"/>
      <c r="AJ1414" s="525"/>
      <c r="AK1414" s="526"/>
      <c r="AL1414" s="529"/>
      <c r="AM1414" s="530"/>
      <c r="AN1414" s="521"/>
      <c r="AO1414" s="522"/>
      <c r="AP1414" s="525"/>
      <c r="AQ1414" s="526"/>
      <c r="AR1414" s="529"/>
      <c r="AS1414" s="530"/>
      <c r="AT1414" s="543"/>
      <c r="AU1414" s="544"/>
      <c r="AV1414" s="547"/>
      <c r="AW1414" s="548"/>
      <c r="AX1414" s="529"/>
      <c r="AY1414" s="530"/>
      <c r="AZ1414" s="521"/>
      <c r="BA1414" s="522"/>
      <c r="BB1414" s="525"/>
      <c r="BC1414" s="526"/>
      <c r="BD1414" s="529"/>
      <c r="BE1414" s="530"/>
      <c r="BF1414" s="543"/>
      <c r="BG1414" s="544"/>
      <c r="BH1414" s="547"/>
      <c r="BI1414" s="548"/>
      <c r="BJ1414" s="529"/>
      <c r="BK1414" s="530"/>
      <c r="BL1414" s="552"/>
      <c r="BM1414" s="553"/>
      <c r="BN1414" s="554"/>
      <c r="BO1414" s="502"/>
      <c r="BP1414" s="502"/>
      <c r="BQ1414" s="54"/>
      <c r="BR1414" s="54"/>
      <c r="BS1414" s="54"/>
    </row>
    <row r="1415" spans="1:71" ht="21.75" customHeight="1" x14ac:dyDescent="0.2">
      <c r="A1415" s="54"/>
      <c r="B1415" s="505" t="str">
        <f>IF(ROSTER!B26="","",ROSTER!B26)</f>
        <v>30</v>
      </c>
      <c r="C1415" s="507" t="str">
        <f>IF(ROSTER!C$26="","",ROSTER!C$26)</f>
        <v>Kate</v>
      </c>
      <c r="D1415" s="508"/>
      <c r="E1415" s="509"/>
      <c r="F1415" s="511">
        <f>IF(E1415="y",1,IF(E1415="S",1,0))</f>
        <v>0</v>
      </c>
      <c r="G1415" s="513">
        <f>IF(E1415="S",1,0)</f>
        <v>0</v>
      </c>
      <c r="H1415" s="515"/>
      <c r="I1415" s="516"/>
      <c r="J1415" s="519">
        <v>2</v>
      </c>
      <c r="K1415" s="520"/>
      <c r="L1415" s="523"/>
      <c r="M1415" s="524"/>
      <c r="N1415" s="537">
        <f>L1415+J1415</f>
        <v>2</v>
      </c>
      <c r="O1415" s="538"/>
      <c r="P1415" s="519"/>
      <c r="Q1415" s="520"/>
      <c r="R1415" s="523"/>
      <c r="S1415" s="524"/>
      <c r="T1415" s="527">
        <f t="shared" ref="T1415" si="1262">R1415-P1415</f>
        <v>0</v>
      </c>
      <c r="U1415" s="528"/>
      <c r="V1415" s="531"/>
      <c r="W1415" s="516"/>
      <c r="X1415" s="519"/>
      <c r="Y1415" s="516"/>
      <c r="Z1415" s="519"/>
      <c r="AA1415" s="516"/>
      <c r="AB1415" s="519"/>
      <c r="AC1415" s="520"/>
      <c r="AD1415" s="523"/>
      <c r="AE1415" s="524"/>
      <c r="AF1415" s="533">
        <f>IF(AB1415=0,0,(AD1415/AB1415)*100)</f>
        <v>0</v>
      </c>
      <c r="AG1415" s="534"/>
      <c r="AH1415" s="519">
        <v>2</v>
      </c>
      <c r="AI1415" s="520"/>
      <c r="AJ1415" s="523">
        <v>2</v>
      </c>
      <c r="AK1415" s="524"/>
      <c r="AL1415" s="527">
        <f>IF(AH1415=0,0,(AJ1415/AH1415)*100)</f>
        <v>100</v>
      </c>
      <c r="AM1415" s="528"/>
      <c r="AN1415" s="519"/>
      <c r="AO1415" s="520"/>
      <c r="AP1415" s="523"/>
      <c r="AQ1415" s="524"/>
      <c r="AR1415" s="527">
        <f>IF(AN1415=0,0,(AP1415/AN1415)*100)</f>
        <v>0</v>
      </c>
      <c r="AS1415" s="528"/>
      <c r="AT1415" s="541">
        <f>AB1415+AH1415+AN1415</f>
        <v>2</v>
      </c>
      <c r="AU1415" s="542"/>
      <c r="AV1415" s="545">
        <f>AD1415+AJ1415+AP1415</f>
        <v>2</v>
      </c>
      <c r="AW1415" s="546"/>
      <c r="AX1415" s="527">
        <f>IF(AT1415=0,0,(AV1415/AT1415)*100)</f>
        <v>100</v>
      </c>
      <c r="AY1415" s="528"/>
      <c r="AZ1415" s="519"/>
      <c r="BA1415" s="520"/>
      <c r="BB1415" s="523"/>
      <c r="BC1415" s="524"/>
      <c r="BD1415" s="527">
        <f>IF(AZ1415=0,0,(BB1415/AZ1415)*100)</f>
        <v>0</v>
      </c>
      <c r="BE1415" s="528"/>
      <c r="BF1415" s="541">
        <f>AT1415+AZ1415</f>
        <v>2</v>
      </c>
      <c r="BG1415" s="542"/>
      <c r="BH1415" s="545">
        <f>AV1415+BB1415</f>
        <v>2</v>
      </c>
      <c r="BI1415" s="546"/>
      <c r="BJ1415" s="527">
        <f>IF(BF1415=0,0,(BH1415/BF1415)*100)</f>
        <v>100</v>
      </c>
      <c r="BK1415" s="528"/>
      <c r="BL1415" s="549">
        <f>(AD1415*2)+(AJ1415*2)+(AP1415*3)+BB1415</f>
        <v>4</v>
      </c>
      <c r="BM1415" s="550"/>
      <c r="BN1415" s="551"/>
      <c r="BO1415" s="501" t="e">
        <f>(BL1415*BR$1397)+(N1415*BR$1398)+(X1415*BR$1399)+(R1415*BR$1400)+(V1415*BR$1401)+(Z1415*BR$1402)</f>
        <v>#REF!</v>
      </c>
      <c r="BP1415" s="501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06"/>
      <c r="C1416" s="503" t="str">
        <f>IF(ROSTER!D$26="","",ROSTER!D$26)</f>
        <v>Vorwaller</v>
      </c>
      <c r="D1416" s="504"/>
      <c r="E1416" s="510"/>
      <c r="F1416" s="512"/>
      <c r="G1416" s="514"/>
      <c r="H1416" s="517"/>
      <c r="I1416" s="518"/>
      <c r="J1416" s="521"/>
      <c r="K1416" s="522"/>
      <c r="L1416" s="525"/>
      <c r="M1416" s="526"/>
      <c r="N1416" s="539" t="s">
        <v>14</v>
      </c>
      <c r="O1416" s="540"/>
      <c r="P1416" s="521"/>
      <c r="Q1416" s="522"/>
      <c r="R1416" s="525"/>
      <c r="S1416" s="526"/>
      <c r="T1416" s="529"/>
      <c r="U1416" s="530"/>
      <c r="V1416" s="532"/>
      <c r="W1416" s="518"/>
      <c r="X1416" s="521"/>
      <c r="Y1416" s="518"/>
      <c r="Z1416" s="521"/>
      <c r="AA1416" s="518"/>
      <c r="AB1416" s="521"/>
      <c r="AC1416" s="522"/>
      <c r="AD1416" s="525"/>
      <c r="AE1416" s="526"/>
      <c r="AF1416" s="535"/>
      <c r="AG1416" s="536"/>
      <c r="AH1416" s="521"/>
      <c r="AI1416" s="522"/>
      <c r="AJ1416" s="525"/>
      <c r="AK1416" s="526"/>
      <c r="AL1416" s="529"/>
      <c r="AM1416" s="530"/>
      <c r="AN1416" s="521"/>
      <c r="AO1416" s="522"/>
      <c r="AP1416" s="525"/>
      <c r="AQ1416" s="526"/>
      <c r="AR1416" s="529"/>
      <c r="AS1416" s="530"/>
      <c r="AT1416" s="543"/>
      <c r="AU1416" s="544"/>
      <c r="AV1416" s="547"/>
      <c r="AW1416" s="548"/>
      <c r="AX1416" s="529"/>
      <c r="AY1416" s="530"/>
      <c r="AZ1416" s="521"/>
      <c r="BA1416" s="522"/>
      <c r="BB1416" s="525"/>
      <c r="BC1416" s="526"/>
      <c r="BD1416" s="529"/>
      <c r="BE1416" s="530"/>
      <c r="BF1416" s="543"/>
      <c r="BG1416" s="544"/>
      <c r="BH1416" s="547"/>
      <c r="BI1416" s="548"/>
      <c r="BJ1416" s="529"/>
      <c r="BK1416" s="530"/>
      <c r="BL1416" s="552"/>
      <c r="BM1416" s="553"/>
      <c r="BN1416" s="554"/>
      <c r="BO1416" s="502"/>
      <c r="BP1416" s="502"/>
      <c r="BQ1416" s="54"/>
      <c r="BR1416" s="54"/>
      <c r="BS1416" s="54"/>
    </row>
    <row r="1417" spans="1:71" ht="21.75" customHeight="1" x14ac:dyDescent="0.2">
      <c r="A1417" s="54"/>
      <c r="B1417" s="505" t="str">
        <f>IF(ROSTER!B28="","",ROSTER!B28)</f>
        <v>32</v>
      </c>
      <c r="C1417" s="507" t="str">
        <f>IF(ROSTER!C$28="","",ROSTER!C$28)</f>
        <v>Signe</v>
      </c>
      <c r="D1417" s="508"/>
      <c r="E1417" s="509"/>
      <c r="F1417" s="511">
        <f>IF(E1417="y",1,IF(E1417="S",1,0))</f>
        <v>0</v>
      </c>
      <c r="G1417" s="513">
        <f>IF(E1417="S",1,0)</f>
        <v>0</v>
      </c>
      <c r="H1417" s="515"/>
      <c r="I1417" s="516"/>
      <c r="J1417" s="519"/>
      <c r="K1417" s="520"/>
      <c r="L1417" s="523"/>
      <c r="M1417" s="524"/>
      <c r="N1417" s="537">
        <f>L1417+J1417</f>
        <v>0</v>
      </c>
      <c r="O1417" s="538"/>
      <c r="P1417" s="519"/>
      <c r="Q1417" s="520"/>
      <c r="R1417" s="523"/>
      <c r="S1417" s="524"/>
      <c r="T1417" s="527">
        <f t="shared" ref="T1417" si="1263">R1417-P1417</f>
        <v>0</v>
      </c>
      <c r="U1417" s="528"/>
      <c r="V1417" s="531"/>
      <c r="W1417" s="516"/>
      <c r="X1417" s="519"/>
      <c r="Y1417" s="516"/>
      <c r="Z1417" s="519"/>
      <c r="AA1417" s="516"/>
      <c r="AB1417" s="519"/>
      <c r="AC1417" s="520"/>
      <c r="AD1417" s="523"/>
      <c r="AE1417" s="524"/>
      <c r="AF1417" s="533">
        <f>IF(AB1417=0,0,(AD1417/AB1417)*100)</f>
        <v>0</v>
      </c>
      <c r="AG1417" s="534"/>
      <c r="AH1417" s="519"/>
      <c r="AI1417" s="520"/>
      <c r="AJ1417" s="523"/>
      <c r="AK1417" s="524"/>
      <c r="AL1417" s="527">
        <f>IF(AH1417=0,0,(AJ1417/AH1417)*100)</f>
        <v>0</v>
      </c>
      <c r="AM1417" s="528"/>
      <c r="AN1417" s="519"/>
      <c r="AO1417" s="520"/>
      <c r="AP1417" s="523"/>
      <c r="AQ1417" s="524"/>
      <c r="AR1417" s="527">
        <f>IF(AN1417=0,0,(AP1417/AN1417)*100)</f>
        <v>0</v>
      </c>
      <c r="AS1417" s="528"/>
      <c r="AT1417" s="541">
        <f>AB1417+AH1417+AN1417</f>
        <v>0</v>
      </c>
      <c r="AU1417" s="542"/>
      <c r="AV1417" s="545">
        <f>AD1417+AJ1417+AP1417</f>
        <v>0</v>
      </c>
      <c r="AW1417" s="546"/>
      <c r="AX1417" s="527">
        <f>IF(AT1417=0,0,(AV1417/AT1417)*100)</f>
        <v>0</v>
      </c>
      <c r="AY1417" s="528"/>
      <c r="AZ1417" s="519"/>
      <c r="BA1417" s="520"/>
      <c r="BB1417" s="523"/>
      <c r="BC1417" s="524"/>
      <c r="BD1417" s="527">
        <f>IF(AZ1417=0,0,(BB1417/AZ1417)*100)</f>
        <v>0</v>
      </c>
      <c r="BE1417" s="528"/>
      <c r="BF1417" s="541">
        <f>AT1417+AZ1417</f>
        <v>0</v>
      </c>
      <c r="BG1417" s="542"/>
      <c r="BH1417" s="545">
        <f>AV1417+BB1417</f>
        <v>0</v>
      </c>
      <c r="BI1417" s="546"/>
      <c r="BJ1417" s="527">
        <f>IF(BF1417=0,0,(BH1417/BF1417)*100)</f>
        <v>0</v>
      </c>
      <c r="BK1417" s="528"/>
      <c r="BL1417" s="549">
        <f>(AD1417*2)+(AJ1417*2)+(AP1417*3)+BB1417</f>
        <v>0</v>
      </c>
      <c r="BM1417" s="550"/>
      <c r="BN1417" s="551"/>
      <c r="BO1417" s="501" t="e">
        <f>(BL1417*BR$1397)+(N1417*BR$1398)+(X1417*BR$1399)+(R1417*BR$1400)+(V1417*BR$1401)+(Z1417*BR$1402)</f>
        <v>#REF!</v>
      </c>
      <c r="BP1417" s="501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06"/>
      <c r="C1418" s="503" t="str">
        <f>IF(ROSTER!D$28="","",ROSTER!D$28)</f>
        <v>Glantz</v>
      </c>
      <c r="D1418" s="504"/>
      <c r="E1418" s="510"/>
      <c r="F1418" s="512"/>
      <c r="G1418" s="514"/>
      <c r="H1418" s="517"/>
      <c r="I1418" s="518"/>
      <c r="J1418" s="521"/>
      <c r="K1418" s="522"/>
      <c r="L1418" s="525"/>
      <c r="M1418" s="526"/>
      <c r="N1418" s="539" t="s">
        <v>14</v>
      </c>
      <c r="O1418" s="540"/>
      <c r="P1418" s="521"/>
      <c r="Q1418" s="522"/>
      <c r="R1418" s="525"/>
      <c r="S1418" s="526"/>
      <c r="T1418" s="529"/>
      <c r="U1418" s="530"/>
      <c r="V1418" s="532"/>
      <c r="W1418" s="518"/>
      <c r="X1418" s="521"/>
      <c r="Y1418" s="518"/>
      <c r="Z1418" s="521"/>
      <c r="AA1418" s="518"/>
      <c r="AB1418" s="521"/>
      <c r="AC1418" s="522"/>
      <c r="AD1418" s="525"/>
      <c r="AE1418" s="526"/>
      <c r="AF1418" s="535"/>
      <c r="AG1418" s="536"/>
      <c r="AH1418" s="521"/>
      <c r="AI1418" s="522"/>
      <c r="AJ1418" s="525"/>
      <c r="AK1418" s="526"/>
      <c r="AL1418" s="529"/>
      <c r="AM1418" s="530"/>
      <c r="AN1418" s="521"/>
      <c r="AO1418" s="522"/>
      <c r="AP1418" s="525"/>
      <c r="AQ1418" s="526"/>
      <c r="AR1418" s="529"/>
      <c r="AS1418" s="530"/>
      <c r="AT1418" s="543"/>
      <c r="AU1418" s="544"/>
      <c r="AV1418" s="547"/>
      <c r="AW1418" s="548"/>
      <c r="AX1418" s="529"/>
      <c r="AY1418" s="530"/>
      <c r="AZ1418" s="521"/>
      <c r="BA1418" s="522"/>
      <c r="BB1418" s="525"/>
      <c r="BC1418" s="526"/>
      <c r="BD1418" s="529"/>
      <c r="BE1418" s="530"/>
      <c r="BF1418" s="543"/>
      <c r="BG1418" s="544"/>
      <c r="BH1418" s="547"/>
      <c r="BI1418" s="548"/>
      <c r="BJ1418" s="529"/>
      <c r="BK1418" s="530"/>
      <c r="BL1418" s="552"/>
      <c r="BM1418" s="553"/>
      <c r="BN1418" s="554"/>
      <c r="BO1418" s="502"/>
      <c r="BP1418" s="502"/>
      <c r="BQ1418" s="54"/>
      <c r="BR1418" s="54"/>
      <c r="BS1418" s="54"/>
    </row>
    <row r="1419" spans="1:71" ht="21.75" customHeight="1" x14ac:dyDescent="0.2">
      <c r="A1419" s="54"/>
      <c r="B1419" s="505" t="str">
        <f>IF(ROSTER!B30="","",ROSTER!B30)</f>
        <v>34</v>
      </c>
      <c r="C1419" s="507" t="str">
        <f>IF(ROSTER!C$30="","",ROSTER!C$30)</f>
        <v/>
      </c>
      <c r="D1419" s="508"/>
      <c r="E1419" s="509"/>
      <c r="F1419" s="511">
        <f>IF(E1419="y",1,IF(E1419="S",1,0))</f>
        <v>0</v>
      </c>
      <c r="G1419" s="513">
        <f>IF(E1419="S",1,0)</f>
        <v>0</v>
      </c>
      <c r="H1419" s="515"/>
      <c r="I1419" s="516"/>
      <c r="J1419" s="519"/>
      <c r="K1419" s="520"/>
      <c r="L1419" s="523"/>
      <c r="M1419" s="524"/>
      <c r="N1419" s="537">
        <f>L1419+J1419</f>
        <v>0</v>
      </c>
      <c r="O1419" s="538"/>
      <c r="P1419" s="519"/>
      <c r="Q1419" s="520"/>
      <c r="R1419" s="523"/>
      <c r="S1419" s="524"/>
      <c r="T1419" s="527">
        <f t="shared" ref="T1419" si="1264">R1419-P1419</f>
        <v>0</v>
      </c>
      <c r="U1419" s="528"/>
      <c r="V1419" s="531"/>
      <c r="W1419" s="516"/>
      <c r="X1419" s="519"/>
      <c r="Y1419" s="516"/>
      <c r="Z1419" s="519"/>
      <c r="AA1419" s="516"/>
      <c r="AB1419" s="519"/>
      <c r="AC1419" s="520"/>
      <c r="AD1419" s="523"/>
      <c r="AE1419" s="524"/>
      <c r="AF1419" s="533">
        <f>IF(AB1419=0,0,(AD1419/AB1419)*100)</f>
        <v>0</v>
      </c>
      <c r="AG1419" s="534"/>
      <c r="AH1419" s="519"/>
      <c r="AI1419" s="520"/>
      <c r="AJ1419" s="523"/>
      <c r="AK1419" s="524"/>
      <c r="AL1419" s="527">
        <f>IF(AH1419=0,0,(AJ1419/AH1419)*100)</f>
        <v>0</v>
      </c>
      <c r="AM1419" s="528"/>
      <c r="AN1419" s="519"/>
      <c r="AO1419" s="520"/>
      <c r="AP1419" s="523"/>
      <c r="AQ1419" s="524"/>
      <c r="AR1419" s="527">
        <f>IF(AN1419=0,0,(AP1419/AN1419)*100)</f>
        <v>0</v>
      </c>
      <c r="AS1419" s="528"/>
      <c r="AT1419" s="541">
        <f>AB1419+AH1419+AN1419</f>
        <v>0</v>
      </c>
      <c r="AU1419" s="542"/>
      <c r="AV1419" s="545">
        <f>AD1419+AJ1419+AP1419</f>
        <v>0</v>
      </c>
      <c r="AW1419" s="546"/>
      <c r="AX1419" s="527">
        <f>IF(AT1419=0,0,(AV1419/AT1419)*100)</f>
        <v>0</v>
      </c>
      <c r="AY1419" s="528"/>
      <c r="AZ1419" s="519"/>
      <c r="BA1419" s="520"/>
      <c r="BB1419" s="523"/>
      <c r="BC1419" s="524"/>
      <c r="BD1419" s="527">
        <f>IF(AZ1419=0,0,(BB1419/AZ1419)*100)</f>
        <v>0</v>
      </c>
      <c r="BE1419" s="528"/>
      <c r="BF1419" s="541">
        <f>AT1419+AZ1419</f>
        <v>0</v>
      </c>
      <c r="BG1419" s="542"/>
      <c r="BH1419" s="545">
        <f>AV1419+BB1419</f>
        <v>0</v>
      </c>
      <c r="BI1419" s="546"/>
      <c r="BJ1419" s="527">
        <f>IF(BF1419=0,0,(BH1419/BF1419)*100)</f>
        <v>0</v>
      </c>
      <c r="BK1419" s="528"/>
      <c r="BL1419" s="549">
        <f>(AD1419*2)+(AJ1419*2)+(AP1419*3)+BB1419</f>
        <v>0</v>
      </c>
      <c r="BM1419" s="550"/>
      <c r="BN1419" s="551"/>
      <c r="BO1419" s="501" t="e">
        <f>(BL1419*BR$1397)+(N1419*BR$1398)+(X1419*BR$1399)+(R1419*BR$1400)+(V1419*BR$1401)+(Z1419*BR$1402)</f>
        <v>#REF!</v>
      </c>
      <c r="BP1419" s="501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06"/>
      <c r="C1420" s="503" t="str">
        <f>IF(ROSTER!D$30="","",ROSTER!D$30)</f>
        <v/>
      </c>
      <c r="D1420" s="504"/>
      <c r="E1420" s="510"/>
      <c r="F1420" s="512"/>
      <c r="G1420" s="514"/>
      <c r="H1420" s="517"/>
      <c r="I1420" s="518"/>
      <c r="J1420" s="521"/>
      <c r="K1420" s="522"/>
      <c r="L1420" s="525"/>
      <c r="M1420" s="526"/>
      <c r="N1420" s="539" t="s">
        <v>14</v>
      </c>
      <c r="O1420" s="540"/>
      <c r="P1420" s="521"/>
      <c r="Q1420" s="522"/>
      <c r="R1420" s="525"/>
      <c r="S1420" s="526"/>
      <c r="T1420" s="529"/>
      <c r="U1420" s="530"/>
      <c r="V1420" s="532"/>
      <c r="W1420" s="518"/>
      <c r="X1420" s="521"/>
      <c r="Y1420" s="518"/>
      <c r="Z1420" s="521"/>
      <c r="AA1420" s="518"/>
      <c r="AB1420" s="521"/>
      <c r="AC1420" s="522"/>
      <c r="AD1420" s="525"/>
      <c r="AE1420" s="526"/>
      <c r="AF1420" s="535"/>
      <c r="AG1420" s="536"/>
      <c r="AH1420" s="521"/>
      <c r="AI1420" s="522"/>
      <c r="AJ1420" s="525"/>
      <c r="AK1420" s="526"/>
      <c r="AL1420" s="529"/>
      <c r="AM1420" s="530"/>
      <c r="AN1420" s="521"/>
      <c r="AO1420" s="522"/>
      <c r="AP1420" s="525"/>
      <c r="AQ1420" s="526"/>
      <c r="AR1420" s="529"/>
      <c r="AS1420" s="530"/>
      <c r="AT1420" s="543"/>
      <c r="AU1420" s="544"/>
      <c r="AV1420" s="547"/>
      <c r="AW1420" s="548"/>
      <c r="AX1420" s="529"/>
      <c r="AY1420" s="530"/>
      <c r="AZ1420" s="521"/>
      <c r="BA1420" s="522"/>
      <c r="BB1420" s="525"/>
      <c r="BC1420" s="526"/>
      <c r="BD1420" s="529"/>
      <c r="BE1420" s="530"/>
      <c r="BF1420" s="543"/>
      <c r="BG1420" s="544"/>
      <c r="BH1420" s="547"/>
      <c r="BI1420" s="548"/>
      <c r="BJ1420" s="529"/>
      <c r="BK1420" s="530"/>
      <c r="BL1420" s="552"/>
      <c r="BM1420" s="553"/>
      <c r="BN1420" s="554"/>
      <c r="BO1420" s="502"/>
      <c r="BP1420" s="502"/>
      <c r="BQ1420" s="54"/>
      <c r="BR1420" s="54"/>
      <c r="BS1420" s="54"/>
    </row>
    <row r="1421" spans="1:71" ht="21.75" customHeight="1" x14ac:dyDescent="0.2">
      <c r="A1421" s="54"/>
      <c r="B1421" s="505" t="str">
        <f>IF(ROSTER!B32="","",ROSTER!B32)</f>
        <v>42</v>
      </c>
      <c r="C1421" s="507" t="str">
        <f>IF(ROSTER!C$32="","",ROSTER!C$32)</f>
        <v/>
      </c>
      <c r="D1421" s="508"/>
      <c r="E1421" s="509"/>
      <c r="F1421" s="511">
        <f>IF(E1421="y",1,IF(E1421="S",1,0))</f>
        <v>0</v>
      </c>
      <c r="G1421" s="513">
        <f>IF(E1421="S",1,0)</f>
        <v>0</v>
      </c>
      <c r="H1421" s="515"/>
      <c r="I1421" s="516"/>
      <c r="J1421" s="519"/>
      <c r="K1421" s="520"/>
      <c r="L1421" s="523"/>
      <c r="M1421" s="524"/>
      <c r="N1421" s="537">
        <f>L1421+J1421</f>
        <v>0</v>
      </c>
      <c r="O1421" s="538"/>
      <c r="P1421" s="519"/>
      <c r="Q1421" s="520"/>
      <c r="R1421" s="523"/>
      <c r="S1421" s="524"/>
      <c r="T1421" s="527">
        <f t="shared" ref="T1421" si="1265">R1421-P1421</f>
        <v>0</v>
      </c>
      <c r="U1421" s="528"/>
      <c r="V1421" s="531"/>
      <c r="W1421" s="516"/>
      <c r="X1421" s="519"/>
      <c r="Y1421" s="516"/>
      <c r="Z1421" s="519"/>
      <c r="AA1421" s="516"/>
      <c r="AB1421" s="519"/>
      <c r="AC1421" s="520"/>
      <c r="AD1421" s="523"/>
      <c r="AE1421" s="524"/>
      <c r="AF1421" s="533">
        <f>IF(AB1421=0,0,(AD1421/AB1421)*100)</f>
        <v>0</v>
      </c>
      <c r="AG1421" s="534"/>
      <c r="AH1421" s="519"/>
      <c r="AI1421" s="520"/>
      <c r="AJ1421" s="523"/>
      <c r="AK1421" s="524"/>
      <c r="AL1421" s="527">
        <f>IF(AH1421=0,0,(AJ1421/AH1421)*100)</f>
        <v>0</v>
      </c>
      <c r="AM1421" s="528"/>
      <c r="AN1421" s="519"/>
      <c r="AO1421" s="520"/>
      <c r="AP1421" s="523"/>
      <c r="AQ1421" s="524"/>
      <c r="AR1421" s="527">
        <f>IF(AN1421=0,0,(AP1421/AN1421)*100)</f>
        <v>0</v>
      </c>
      <c r="AS1421" s="528"/>
      <c r="AT1421" s="541">
        <f>AB1421+AH1421+AN1421</f>
        <v>0</v>
      </c>
      <c r="AU1421" s="542"/>
      <c r="AV1421" s="545">
        <f>AD1421+AJ1421+AP1421</f>
        <v>0</v>
      </c>
      <c r="AW1421" s="546"/>
      <c r="AX1421" s="527">
        <f>IF(AT1421=0,0,(AV1421/AT1421)*100)</f>
        <v>0</v>
      </c>
      <c r="AY1421" s="528"/>
      <c r="AZ1421" s="519"/>
      <c r="BA1421" s="520"/>
      <c r="BB1421" s="523"/>
      <c r="BC1421" s="524"/>
      <c r="BD1421" s="527">
        <f>IF(AZ1421=0,0,(BB1421/AZ1421)*100)</f>
        <v>0</v>
      </c>
      <c r="BE1421" s="528"/>
      <c r="BF1421" s="541">
        <f>AT1421+AZ1421</f>
        <v>0</v>
      </c>
      <c r="BG1421" s="542"/>
      <c r="BH1421" s="545">
        <f>AV1421+BB1421</f>
        <v>0</v>
      </c>
      <c r="BI1421" s="546"/>
      <c r="BJ1421" s="527">
        <f>IF(BF1421=0,0,(BH1421/BF1421)*100)</f>
        <v>0</v>
      </c>
      <c r="BK1421" s="528"/>
      <c r="BL1421" s="549">
        <f>(AD1421*2)+(AJ1421*2)+(AP1421*3)+BB1421</f>
        <v>0</v>
      </c>
      <c r="BM1421" s="550"/>
      <c r="BN1421" s="551"/>
      <c r="BO1421" s="501" t="e">
        <f>(BL1421*BR$1397)+(N1421*BR$1398)+(X1421*BR$1399)+(R1421*BR$1400)+(V1421*BR$1401)+(Z1421*BR$1402)</f>
        <v>#REF!</v>
      </c>
      <c r="BP1421" s="501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06"/>
      <c r="C1422" s="503" t="str">
        <f>IF(ROSTER!D$32="","",ROSTER!D$32)</f>
        <v/>
      </c>
      <c r="D1422" s="504"/>
      <c r="E1422" s="510"/>
      <c r="F1422" s="512"/>
      <c r="G1422" s="514"/>
      <c r="H1422" s="517"/>
      <c r="I1422" s="518"/>
      <c r="J1422" s="521"/>
      <c r="K1422" s="522"/>
      <c r="L1422" s="525"/>
      <c r="M1422" s="526"/>
      <c r="N1422" s="539" t="s">
        <v>14</v>
      </c>
      <c r="O1422" s="540"/>
      <c r="P1422" s="521"/>
      <c r="Q1422" s="522"/>
      <c r="R1422" s="525"/>
      <c r="S1422" s="526"/>
      <c r="T1422" s="529"/>
      <c r="U1422" s="530"/>
      <c r="V1422" s="532"/>
      <c r="W1422" s="518"/>
      <c r="X1422" s="521"/>
      <c r="Y1422" s="518"/>
      <c r="Z1422" s="521"/>
      <c r="AA1422" s="518"/>
      <c r="AB1422" s="521"/>
      <c r="AC1422" s="522"/>
      <c r="AD1422" s="525"/>
      <c r="AE1422" s="526"/>
      <c r="AF1422" s="535"/>
      <c r="AG1422" s="536"/>
      <c r="AH1422" s="521"/>
      <c r="AI1422" s="522"/>
      <c r="AJ1422" s="525"/>
      <c r="AK1422" s="526"/>
      <c r="AL1422" s="529"/>
      <c r="AM1422" s="530"/>
      <c r="AN1422" s="521"/>
      <c r="AO1422" s="522"/>
      <c r="AP1422" s="525"/>
      <c r="AQ1422" s="526"/>
      <c r="AR1422" s="529"/>
      <c r="AS1422" s="530"/>
      <c r="AT1422" s="543"/>
      <c r="AU1422" s="544"/>
      <c r="AV1422" s="547"/>
      <c r="AW1422" s="548"/>
      <c r="AX1422" s="529"/>
      <c r="AY1422" s="530"/>
      <c r="AZ1422" s="521"/>
      <c r="BA1422" s="522"/>
      <c r="BB1422" s="525"/>
      <c r="BC1422" s="526"/>
      <c r="BD1422" s="529"/>
      <c r="BE1422" s="530"/>
      <c r="BF1422" s="543"/>
      <c r="BG1422" s="544"/>
      <c r="BH1422" s="547"/>
      <c r="BI1422" s="548"/>
      <c r="BJ1422" s="529"/>
      <c r="BK1422" s="530"/>
      <c r="BL1422" s="552"/>
      <c r="BM1422" s="553"/>
      <c r="BN1422" s="554"/>
      <c r="BO1422" s="502"/>
      <c r="BP1422" s="502"/>
      <c r="BQ1422" s="54"/>
      <c r="BR1422" s="54"/>
      <c r="BS1422" s="54"/>
    </row>
    <row r="1423" spans="1:71" ht="21.75" customHeight="1" x14ac:dyDescent="0.2">
      <c r="A1423" s="54"/>
      <c r="B1423" s="505" t="str">
        <f>IF(ROSTER!B34="","",ROSTER!B34)</f>
        <v/>
      </c>
      <c r="C1423" s="507" t="str">
        <f>IF(ROSTER!C$34="","",ROSTER!C$34)</f>
        <v/>
      </c>
      <c r="D1423" s="508"/>
      <c r="E1423" s="509"/>
      <c r="F1423" s="511">
        <f>IF(E1423="y",1,IF(E1423="S",1,0))</f>
        <v>0</v>
      </c>
      <c r="G1423" s="513">
        <f>IF(E1423="S",1,0)</f>
        <v>0</v>
      </c>
      <c r="H1423" s="515"/>
      <c r="I1423" s="516"/>
      <c r="J1423" s="519"/>
      <c r="K1423" s="520"/>
      <c r="L1423" s="523"/>
      <c r="M1423" s="524"/>
      <c r="N1423" s="537">
        <f>L1423+J1423</f>
        <v>0</v>
      </c>
      <c r="O1423" s="538"/>
      <c r="P1423" s="519"/>
      <c r="Q1423" s="520"/>
      <c r="R1423" s="523"/>
      <c r="S1423" s="524"/>
      <c r="T1423" s="527">
        <f t="shared" ref="T1423" si="1266">R1423-P1423</f>
        <v>0</v>
      </c>
      <c r="U1423" s="528"/>
      <c r="V1423" s="531"/>
      <c r="W1423" s="516"/>
      <c r="X1423" s="519"/>
      <c r="Y1423" s="516"/>
      <c r="Z1423" s="519"/>
      <c r="AA1423" s="516"/>
      <c r="AB1423" s="519"/>
      <c r="AC1423" s="520"/>
      <c r="AD1423" s="523"/>
      <c r="AE1423" s="524"/>
      <c r="AF1423" s="533">
        <f>IF(AB1423=0,0,(AD1423/AB1423)*100)</f>
        <v>0</v>
      </c>
      <c r="AG1423" s="534"/>
      <c r="AH1423" s="519"/>
      <c r="AI1423" s="520"/>
      <c r="AJ1423" s="523"/>
      <c r="AK1423" s="524"/>
      <c r="AL1423" s="527">
        <f>IF(AH1423=0,0,(AJ1423/AH1423)*100)</f>
        <v>0</v>
      </c>
      <c r="AM1423" s="528"/>
      <c r="AN1423" s="519"/>
      <c r="AO1423" s="520"/>
      <c r="AP1423" s="523"/>
      <c r="AQ1423" s="524"/>
      <c r="AR1423" s="527">
        <f>IF(AN1423=0,0,(AP1423/AN1423)*100)</f>
        <v>0</v>
      </c>
      <c r="AS1423" s="528"/>
      <c r="AT1423" s="541">
        <f>AB1423+AH1423+AN1423</f>
        <v>0</v>
      </c>
      <c r="AU1423" s="542"/>
      <c r="AV1423" s="545">
        <f>AD1423+AJ1423+AP1423</f>
        <v>0</v>
      </c>
      <c r="AW1423" s="546"/>
      <c r="AX1423" s="527">
        <f>IF(AT1423=0,0,(AV1423/AT1423)*100)</f>
        <v>0</v>
      </c>
      <c r="AY1423" s="528"/>
      <c r="AZ1423" s="519"/>
      <c r="BA1423" s="520"/>
      <c r="BB1423" s="523"/>
      <c r="BC1423" s="524"/>
      <c r="BD1423" s="527">
        <f>IF(AZ1423=0,0,(BB1423/AZ1423)*100)</f>
        <v>0</v>
      </c>
      <c r="BE1423" s="528"/>
      <c r="BF1423" s="541">
        <f>AT1423+AZ1423</f>
        <v>0</v>
      </c>
      <c r="BG1423" s="542"/>
      <c r="BH1423" s="545">
        <f>AV1423+BB1423</f>
        <v>0</v>
      </c>
      <c r="BI1423" s="546"/>
      <c r="BJ1423" s="527">
        <f>IF(BF1423=0,0,(BH1423/BF1423)*100)</f>
        <v>0</v>
      </c>
      <c r="BK1423" s="528"/>
      <c r="BL1423" s="549">
        <f>(AD1423*2)+(AJ1423*2)+(AP1423*3)+BB1423</f>
        <v>0</v>
      </c>
      <c r="BM1423" s="550"/>
      <c r="BN1423" s="551"/>
      <c r="BO1423" s="501" t="e">
        <f>(BL1423*BR$1397)+(N1423*BR$1398)+(X1423*BR$1399)+(R1423*BR$1400)+(V1423*BR$1401)+(Z1423*BR$1402)</f>
        <v>#REF!</v>
      </c>
      <c r="BP1423" s="501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06"/>
      <c r="C1424" s="503" t="str">
        <f>IF(ROSTER!D$34="","",ROSTER!D$34)</f>
        <v/>
      </c>
      <c r="D1424" s="504"/>
      <c r="E1424" s="510"/>
      <c r="F1424" s="512"/>
      <c r="G1424" s="514"/>
      <c r="H1424" s="517"/>
      <c r="I1424" s="518"/>
      <c r="J1424" s="521"/>
      <c r="K1424" s="522"/>
      <c r="L1424" s="525"/>
      <c r="M1424" s="526"/>
      <c r="N1424" s="539" t="s">
        <v>14</v>
      </c>
      <c r="O1424" s="540"/>
      <c r="P1424" s="521"/>
      <c r="Q1424" s="522"/>
      <c r="R1424" s="525"/>
      <c r="S1424" s="526"/>
      <c r="T1424" s="529"/>
      <c r="U1424" s="530"/>
      <c r="V1424" s="532"/>
      <c r="W1424" s="518"/>
      <c r="X1424" s="521"/>
      <c r="Y1424" s="518"/>
      <c r="Z1424" s="521"/>
      <c r="AA1424" s="518"/>
      <c r="AB1424" s="521"/>
      <c r="AC1424" s="522"/>
      <c r="AD1424" s="525"/>
      <c r="AE1424" s="526"/>
      <c r="AF1424" s="535"/>
      <c r="AG1424" s="536"/>
      <c r="AH1424" s="521"/>
      <c r="AI1424" s="522"/>
      <c r="AJ1424" s="525"/>
      <c r="AK1424" s="526"/>
      <c r="AL1424" s="529"/>
      <c r="AM1424" s="530"/>
      <c r="AN1424" s="521"/>
      <c r="AO1424" s="522"/>
      <c r="AP1424" s="525"/>
      <c r="AQ1424" s="526"/>
      <c r="AR1424" s="529"/>
      <c r="AS1424" s="530"/>
      <c r="AT1424" s="543"/>
      <c r="AU1424" s="544"/>
      <c r="AV1424" s="547"/>
      <c r="AW1424" s="548"/>
      <c r="AX1424" s="529"/>
      <c r="AY1424" s="530"/>
      <c r="AZ1424" s="521"/>
      <c r="BA1424" s="522"/>
      <c r="BB1424" s="525"/>
      <c r="BC1424" s="526"/>
      <c r="BD1424" s="529"/>
      <c r="BE1424" s="530"/>
      <c r="BF1424" s="543"/>
      <c r="BG1424" s="544"/>
      <c r="BH1424" s="547"/>
      <c r="BI1424" s="548"/>
      <c r="BJ1424" s="529"/>
      <c r="BK1424" s="530"/>
      <c r="BL1424" s="552"/>
      <c r="BM1424" s="553"/>
      <c r="BN1424" s="554"/>
      <c r="BO1424" s="502"/>
      <c r="BP1424" s="502"/>
      <c r="BQ1424" s="54"/>
      <c r="BR1424" s="54"/>
      <c r="BS1424" s="54"/>
    </row>
    <row r="1425" spans="1:71" ht="21.75" customHeight="1" x14ac:dyDescent="0.2">
      <c r="A1425" s="54"/>
      <c r="B1425" s="505" t="str">
        <f>IF(ROSTER!B36="","",ROSTER!B36)</f>
        <v/>
      </c>
      <c r="C1425" s="507" t="str">
        <f>IF(ROSTER!C$36="","",ROSTER!C$36)</f>
        <v>Heather</v>
      </c>
      <c r="D1425" s="508"/>
      <c r="E1425" s="509"/>
      <c r="F1425" s="511">
        <f>IF(E1425="y",1,IF(E1425="S",1,0))</f>
        <v>0</v>
      </c>
      <c r="G1425" s="513">
        <f>IF(E1425="S",1,0)</f>
        <v>0</v>
      </c>
      <c r="H1425" s="515"/>
      <c r="I1425" s="516"/>
      <c r="J1425" s="519"/>
      <c r="K1425" s="520"/>
      <c r="L1425" s="523">
        <v>1</v>
      </c>
      <c r="M1425" s="524"/>
      <c r="N1425" s="537">
        <f>L1425+J1425</f>
        <v>1</v>
      </c>
      <c r="O1425" s="538"/>
      <c r="P1425" s="519"/>
      <c r="Q1425" s="520"/>
      <c r="R1425" s="523"/>
      <c r="S1425" s="524"/>
      <c r="T1425" s="527">
        <f t="shared" ref="T1425" si="1267">R1425-P1425</f>
        <v>0</v>
      </c>
      <c r="U1425" s="528"/>
      <c r="V1425" s="531"/>
      <c r="W1425" s="516"/>
      <c r="X1425" s="519"/>
      <c r="Y1425" s="516"/>
      <c r="Z1425" s="519"/>
      <c r="AA1425" s="516"/>
      <c r="AB1425" s="519"/>
      <c r="AC1425" s="520"/>
      <c r="AD1425" s="523"/>
      <c r="AE1425" s="524"/>
      <c r="AF1425" s="533">
        <f>IF(AB1425=0,0,(AD1425/AB1425)*100)</f>
        <v>0</v>
      </c>
      <c r="AG1425" s="534"/>
      <c r="AH1425" s="519">
        <v>2</v>
      </c>
      <c r="AI1425" s="520"/>
      <c r="AJ1425" s="523">
        <v>1</v>
      </c>
      <c r="AK1425" s="524"/>
      <c r="AL1425" s="527">
        <f>IF(AH1425=0,0,(AJ1425/AH1425)*100)</f>
        <v>50</v>
      </c>
      <c r="AM1425" s="528"/>
      <c r="AN1425" s="519"/>
      <c r="AO1425" s="520"/>
      <c r="AP1425" s="523"/>
      <c r="AQ1425" s="524"/>
      <c r="AR1425" s="527">
        <f>IF(AN1425=0,0,(AP1425/AN1425)*100)</f>
        <v>0</v>
      </c>
      <c r="AS1425" s="528"/>
      <c r="AT1425" s="541">
        <f>AB1425+AH1425+AN1425</f>
        <v>2</v>
      </c>
      <c r="AU1425" s="542"/>
      <c r="AV1425" s="545">
        <f>AD1425+AJ1425+AP1425</f>
        <v>1</v>
      </c>
      <c r="AW1425" s="546"/>
      <c r="AX1425" s="527">
        <f>IF(AT1425=0,0,(AV1425/AT1425)*100)</f>
        <v>50</v>
      </c>
      <c r="AY1425" s="528"/>
      <c r="AZ1425" s="519"/>
      <c r="BA1425" s="520"/>
      <c r="BB1425" s="523"/>
      <c r="BC1425" s="524"/>
      <c r="BD1425" s="527">
        <f>IF(AZ1425=0,0,(BB1425/AZ1425)*100)</f>
        <v>0</v>
      </c>
      <c r="BE1425" s="528"/>
      <c r="BF1425" s="541">
        <f>AT1425+AZ1425</f>
        <v>2</v>
      </c>
      <c r="BG1425" s="542"/>
      <c r="BH1425" s="545">
        <f>AV1425+BB1425</f>
        <v>1</v>
      </c>
      <c r="BI1425" s="546"/>
      <c r="BJ1425" s="527">
        <f>IF(BF1425=0,0,(BH1425/BF1425)*100)</f>
        <v>50</v>
      </c>
      <c r="BK1425" s="528"/>
      <c r="BL1425" s="549">
        <f>(AD1425*2)+(AJ1425*2)+(AP1425*3)+BB1425</f>
        <v>2</v>
      </c>
      <c r="BM1425" s="550"/>
      <c r="BN1425" s="551"/>
      <c r="BO1425" s="501" t="e">
        <f>(BL1425*BR$1397)+(N1425*BR$1398)+(X1425*BR$1399)+(R1425*BR$1400)+(V1425*BR$1401)+(Z1425*BR$1402)</f>
        <v>#REF!</v>
      </c>
      <c r="BP1425" s="501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06"/>
      <c r="C1426" s="503" t="str">
        <f>IF(ROSTER!D$36="","",ROSTER!D$36)</f>
        <v>Hamson</v>
      </c>
      <c r="D1426" s="504"/>
      <c r="E1426" s="510"/>
      <c r="F1426" s="512"/>
      <c r="G1426" s="514"/>
      <c r="H1426" s="517"/>
      <c r="I1426" s="518"/>
      <c r="J1426" s="521"/>
      <c r="K1426" s="522"/>
      <c r="L1426" s="525"/>
      <c r="M1426" s="526"/>
      <c r="N1426" s="539" t="s">
        <v>14</v>
      </c>
      <c r="O1426" s="540"/>
      <c r="P1426" s="521"/>
      <c r="Q1426" s="522"/>
      <c r="R1426" s="525"/>
      <c r="S1426" s="526"/>
      <c r="T1426" s="529"/>
      <c r="U1426" s="530"/>
      <c r="V1426" s="532"/>
      <c r="W1426" s="518"/>
      <c r="X1426" s="521"/>
      <c r="Y1426" s="518"/>
      <c r="Z1426" s="521"/>
      <c r="AA1426" s="518"/>
      <c r="AB1426" s="521"/>
      <c r="AC1426" s="522"/>
      <c r="AD1426" s="525"/>
      <c r="AE1426" s="526"/>
      <c r="AF1426" s="535"/>
      <c r="AG1426" s="536"/>
      <c r="AH1426" s="521"/>
      <c r="AI1426" s="522"/>
      <c r="AJ1426" s="525"/>
      <c r="AK1426" s="526"/>
      <c r="AL1426" s="529"/>
      <c r="AM1426" s="530"/>
      <c r="AN1426" s="521"/>
      <c r="AO1426" s="522"/>
      <c r="AP1426" s="525"/>
      <c r="AQ1426" s="526"/>
      <c r="AR1426" s="529"/>
      <c r="AS1426" s="530"/>
      <c r="AT1426" s="543"/>
      <c r="AU1426" s="544"/>
      <c r="AV1426" s="547"/>
      <c r="AW1426" s="548"/>
      <c r="AX1426" s="529"/>
      <c r="AY1426" s="530"/>
      <c r="AZ1426" s="521"/>
      <c r="BA1426" s="522"/>
      <c r="BB1426" s="525"/>
      <c r="BC1426" s="526"/>
      <c r="BD1426" s="529"/>
      <c r="BE1426" s="530"/>
      <c r="BF1426" s="543"/>
      <c r="BG1426" s="544"/>
      <c r="BH1426" s="547"/>
      <c r="BI1426" s="548"/>
      <c r="BJ1426" s="529"/>
      <c r="BK1426" s="530"/>
      <c r="BL1426" s="552"/>
      <c r="BM1426" s="553"/>
      <c r="BN1426" s="554"/>
      <c r="BO1426" s="502"/>
      <c r="BP1426" s="502"/>
      <c r="BQ1426" s="54"/>
      <c r="BR1426" s="54"/>
      <c r="BS1426" s="54"/>
    </row>
    <row r="1427" spans="1:71" ht="21.75" customHeight="1" x14ac:dyDescent="0.2">
      <c r="A1427" s="54"/>
      <c r="B1427" s="505" t="str">
        <f>IF(ROSTER!B38="","",ROSTER!B38)</f>
        <v/>
      </c>
      <c r="C1427" s="507" t="str">
        <f>IF(ROSTER!C$38="","",ROSTER!C$38)</f>
        <v>Emma</v>
      </c>
      <c r="D1427" s="508"/>
      <c r="E1427" s="509"/>
      <c r="F1427" s="511">
        <f>IF(E1427="y",1,IF(E1427="S",1,0))</f>
        <v>0</v>
      </c>
      <c r="G1427" s="513">
        <f>IF(E1427="S",1,0)</f>
        <v>0</v>
      </c>
      <c r="H1427" s="515"/>
      <c r="I1427" s="516"/>
      <c r="J1427" s="519">
        <v>1</v>
      </c>
      <c r="K1427" s="520"/>
      <c r="L1427" s="523">
        <v>1</v>
      </c>
      <c r="M1427" s="524"/>
      <c r="N1427" s="537">
        <f>L1427+J1427</f>
        <v>2</v>
      </c>
      <c r="O1427" s="538"/>
      <c r="P1427" s="519">
        <v>1</v>
      </c>
      <c r="Q1427" s="520"/>
      <c r="R1427" s="523"/>
      <c r="S1427" s="524"/>
      <c r="T1427" s="527">
        <f t="shared" ref="T1427" si="1268">R1427-P1427</f>
        <v>-1</v>
      </c>
      <c r="U1427" s="528"/>
      <c r="V1427" s="531"/>
      <c r="W1427" s="516"/>
      <c r="X1427" s="519"/>
      <c r="Y1427" s="516"/>
      <c r="Z1427" s="519"/>
      <c r="AA1427" s="516"/>
      <c r="AB1427" s="519"/>
      <c r="AC1427" s="520"/>
      <c r="AD1427" s="523"/>
      <c r="AE1427" s="524"/>
      <c r="AF1427" s="533">
        <f>IF(AB1427=0,0,(AD1427/AB1427)*100)</f>
        <v>0</v>
      </c>
      <c r="AG1427" s="534"/>
      <c r="AH1427" s="519">
        <v>5</v>
      </c>
      <c r="AI1427" s="520"/>
      <c r="AJ1427" s="523">
        <v>1</v>
      </c>
      <c r="AK1427" s="524"/>
      <c r="AL1427" s="527">
        <f>IF(AH1427=0,0,(AJ1427/AH1427)*100)</f>
        <v>20</v>
      </c>
      <c r="AM1427" s="528"/>
      <c r="AN1427" s="519">
        <v>5</v>
      </c>
      <c r="AO1427" s="520"/>
      <c r="AP1427" s="523">
        <v>3</v>
      </c>
      <c r="AQ1427" s="524"/>
      <c r="AR1427" s="527">
        <f>IF(AN1427=0,0,(AP1427/AN1427)*100)</f>
        <v>60</v>
      </c>
      <c r="AS1427" s="528"/>
      <c r="AT1427" s="541">
        <f>AB1427+AH1427+AN1427</f>
        <v>10</v>
      </c>
      <c r="AU1427" s="542"/>
      <c r="AV1427" s="545">
        <f>AD1427+AJ1427+AP1427</f>
        <v>4</v>
      </c>
      <c r="AW1427" s="546"/>
      <c r="AX1427" s="527">
        <f>IF(AT1427=0,0,(AV1427/AT1427)*100)</f>
        <v>40</v>
      </c>
      <c r="AY1427" s="528"/>
      <c r="AZ1427" s="519"/>
      <c r="BA1427" s="520"/>
      <c r="BB1427" s="523"/>
      <c r="BC1427" s="524"/>
      <c r="BD1427" s="527">
        <f>IF(AZ1427=0,0,(BB1427/AZ1427)*100)</f>
        <v>0</v>
      </c>
      <c r="BE1427" s="528"/>
      <c r="BF1427" s="541">
        <f>AT1427+AZ1427</f>
        <v>10</v>
      </c>
      <c r="BG1427" s="542"/>
      <c r="BH1427" s="545">
        <f>AV1427+BB1427</f>
        <v>4</v>
      </c>
      <c r="BI1427" s="546"/>
      <c r="BJ1427" s="527">
        <f>IF(BF1427=0,0,(BH1427/BF1427)*100)</f>
        <v>40</v>
      </c>
      <c r="BK1427" s="528"/>
      <c r="BL1427" s="549">
        <f>(AD1427*2)+(AJ1427*2)+(AP1427*3)+BB1427</f>
        <v>11</v>
      </c>
      <c r="BM1427" s="550"/>
      <c r="BN1427" s="551"/>
      <c r="BO1427" s="501" t="e">
        <f>(BL1427*BR$1397)+(N1427*BR$1398)+(X1427*BR$1399)+(R1427*BR$1400)+(V1427*BR$1401)+(Z1427*BR$1402)</f>
        <v>#REF!</v>
      </c>
      <c r="BP1427" s="501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06"/>
      <c r="C1428" s="503" t="str">
        <f>IF(ROSTER!D$38="","",ROSTER!D$38)</f>
        <v>Calvert</v>
      </c>
      <c r="D1428" s="504"/>
      <c r="E1428" s="510"/>
      <c r="F1428" s="512"/>
      <c r="G1428" s="514"/>
      <c r="H1428" s="517"/>
      <c r="I1428" s="518"/>
      <c r="J1428" s="521"/>
      <c r="K1428" s="522"/>
      <c r="L1428" s="525"/>
      <c r="M1428" s="526"/>
      <c r="N1428" s="539" t="s">
        <v>14</v>
      </c>
      <c r="O1428" s="540"/>
      <c r="P1428" s="521"/>
      <c r="Q1428" s="522"/>
      <c r="R1428" s="525"/>
      <c r="S1428" s="526"/>
      <c r="T1428" s="529"/>
      <c r="U1428" s="530"/>
      <c r="V1428" s="532"/>
      <c r="W1428" s="518"/>
      <c r="X1428" s="521"/>
      <c r="Y1428" s="518"/>
      <c r="Z1428" s="521"/>
      <c r="AA1428" s="518"/>
      <c r="AB1428" s="521"/>
      <c r="AC1428" s="522"/>
      <c r="AD1428" s="525"/>
      <c r="AE1428" s="526"/>
      <c r="AF1428" s="535"/>
      <c r="AG1428" s="536"/>
      <c r="AH1428" s="521"/>
      <c r="AI1428" s="522"/>
      <c r="AJ1428" s="525"/>
      <c r="AK1428" s="526"/>
      <c r="AL1428" s="529"/>
      <c r="AM1428" s="530"/>
      <c r="AN1428" s="521"/>
      <c r="AO1428" s="522"/>
      <c r="AP1428" s="525"/>
      <c r="AQ1428" s="526"/>
      <c r="AR1428" s="529"/>
      <c r="AS1428" s="530"/>
      <c r="AT1428" s="543"/>
      <c r="AU1428" s="544"/>
      <c r="AV1428" s="547"/>
      <c r="AW1428" s="548"/>
      <c r="AX1428" s="529"/>
      <c r="AY1428" s="530"/>
      <c r="AZ1428" s="521"/>
      <c r="BA1428" s="522"/>
      <c r="BB1428" s="525"/>
      <c r="BC1428" s="526"/>
      <c r="BD1428" s="529"/>
      <c r="BE1428" s="530"/>
      <c r="BF1428" s="543"/>
      <c r="BG1428" s="544"/>
      <c r="BH1428" s="547"/>
      <c r="BI1428" s="548"/>
      <c r="BJ1428" s="529"/>
      <c r="BK1428" s="530"/>
      <c r="BL1428" s="552"/>
      <c r="BM1428" s="553"/>
      <c r="BN1428" s="554"/>
      <c r="BO1428" s="502"/>
      <c r="BP1428" s="502"/>
      <c r="BQ1428" s="54"/>
      <c r="BR1428" s="54"/>
      <c r="BS1428" s="54"/>
    </row>
    <row r="1429" spans="1:71" ht="21.75" customHeight="1" x14ac:dyDescent="0.2">
      <c r="A1429" s="54"/>
      <c r="B1429" s="505" t="str">
        <f>IF(ROSTER!B40="","",ROSTER!B40)</f>
        <v>1</v>
      </c>
      <c r="C1429" s="507" t="str">
        <f>IF(ROSTER!C$40="","",ROSTER!C$40)</f>
        <v>Amanda</v>
      </c>
      <c r="D1429" s="508"/>
      <c r="E1429" s="509"/>
      <c r="F1429" s="511">
        <f>IF(E1429="y",1,IF(E1429="S",1,0))</f>
        <v>0</v>
      </c>
      <c r="G1429" s="513">
        <f>IF(E1429="S",1,0)</f>
        <v>0</v>
      </c>
      <c r="H1429" s="515"/>
      <c r="I1429" s="516"/>
      <c r="J1429" s="519"/>
      <c r="K1429" s="520"/>
      <c r="L1429" s="523"/>
      <c r="M1429" s="524"/>
      <c r="N1429" s="537">
        <f>L1429+J1429</f>
        <v>0</v>
      </c>
      <c r="O1429" s="538"/>
      <c r="P1429" s="519"/>
      <c r="Q1429" s="520"/>
      <c r="R1429" s="523"/>
      <c r="S1429" s="524"/>
      <c r="T1429" s="527">
        <f t="shared" ref="T1429" si="1269">R1429-P1429</f>
        <v>0</v>
      </c>
      <c r="U1429" s="528"/>
      <c r="V1429" s="531"/>
      <c r="W1429" s="516"/>
      <c r="X1429" s="519"/>
      <c r="Y1429" s="516"/>
      <c r="Z1429" s="519"/>
      <c r="AA1429" s="516"/>
      <c r="AB1429" s="519"/>
      <c r="AC1429" s="520"/>
      <c r="AD1429" s="523"/>
      <c r="AE1429" s="524"/>
      <c r="AF1429" s="533">
        <f>IF(AB1429=0,0,(AD1429/AB1429)*100)</f>
        <v>0</v>
      </c>
      <c r="AG1429" s="534"/>
      <c r="AH1429" s="519"/>
      <c r="AI1429" s="520"/>
      <c r="AJ1429" s="523"/>
      <c r="AK1429" s="524"/>
      <c r="AL1429" s="527">
        <f>IF(AH1429=0,0,(AJ1429/AH1429)*100)</f>
        <v>0</v>
      </c>
      <c r="AM1429" s="528"/>
      <c r="AN1429" s="519"/>
      <c r="AO1429" s="520"/>
      <c r="AP1429" s="523"/>
      <c r="AQ1429" s="524"/>
      <c r="AR1429" s="527">
        <f>IF(AN1429=0,0,(AP1429/AN1429)*100)</f>
        <v>0</v>
      </c>
      <c r="AS1429" s="528"/>
      <c r="AT1429" s="541">
        <f>AB1429+AH1429+AN1429</f>
        <v>0</v>
      </c>
      <c r="AU1429" s="542"/>
      <c r="AV1429" s="545">
        <f>AD1429+AJ1429+AP1429</f>
        <v>0</v>
      </c>
      <c r="AW1429" s="546"/>
      <c r="AX1429" s="527">
        <f>IF(AT1429=0,0,(AV1429/AT1429)*100)</f>
        <v>0</v>
      </c>
      <c r="AY1429" s="528"/>
      <c r="AZ1429" s="519"/>
      <c r="BA1429" s="520"/>
      <c r="BB1429" s="523"/>
      <c r="BC1429" s="524"/>
      <c r="BD1429" s="527">
        <f>IF(AZ1429=0,0,(BB1429/AZ1429)*100)</f>
        <v>0</v>
      </c>
      <c r="BE1429" s="528"/>
      <c r="BF1429" s="541">
        <f>AT1429+AZ1429</f>
        <v>0</v>
      </c>
      <c r="BG1429" s="542"/>
      <c r="BH1429" s="545">
        <f>AV1429+BB1429</f>
        <v>0</v>
      </c>
      <c r="BI1429" s="546"/>
      <c r="BJ1429" s="527">
        <f>IF(BF1429=0,0,(BH1429/BF1429)*100)</f>
        <v>0</v>
      </c>
      <c r="BK1429" s="528"/>
      <c r="BL1429" s="549">
        <f>(AD1429*2)+(AJ1429*2)+(AP1429*3)+BB1429</f>
        <v>0</v>
      </c>
      <c r="BM1429" s="550"/>
      <c r="BN1429" s="551"/>
      <c r="BO1429" s="501" t="e">
        <f>(BL1429*BR$1397)+(N1429*BR$1398)+(X1429*BR$1399)+(R1429*BR$1400)+(V1429*BR$1401)+(Z1429*BR$1402)</f>
        <v>#REF!</v>
      </c>
      <c r="BP1429" s="501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06"/>
      <c r="C1430" s="503" t="str">
        <f>IF(ROSTER!D$40="","",ROSTER!D$40)</f>
        <v>Barcello</v>
      </c>
      <c r="D1430" s="504"/>
      <c r="E1430" s="510"/>
      <c r="F1430" s="512"/>
      <c r="G1430" s="514"/>
      <c r="H1430" s="517"/>
      <c r="I1430" s="518"/>
      <c r="J1430" s="521"/>
      <c r="K1430" s="522"/>
      <c r="L1430" s="525"/>
      <c r="M1430" s="526"/>
      <c r="N1430" s="539" t="s">
        <v>14</v>
      </c>
      <c r="O1430" s="540"/>
      <c r="P1430" s="521"/>
      <c r="Q1430" s="522"/>
      <c r="R1430" s="525"/>
      <c r="S1430" s="526"/>
      <c r="T1430" s="529"/>
      <c r="U1430" s="530"/>
      <c r="V1430" s="532"/>
      <c r="W1430" s="518"/>
      <c r="X1430" s="521"/>
      <c r="Y1430" s="518"/>
      <c r="Z1430" s="521"/>
      <c r="AA1430" s="518"/>
      <c r="AB1430" s="521"/>
      <c r="AC1430" s="522"/>
      <c r="AD1430" s="525"/>
      <c r="AE1430" s="526"/>
      <c r="AF1430" s="535"/>
      <c r="AG1430" s="536"/>
      <c r="AH1430" s="521"/>
      <c r="AI1430" s="522"/>
      <c r="AJ1430" s="525"/>
      <c r="AK1430" s="526"/>
      <c r="AL1430" s="529"/>
      <c r="AM1430" s="530"/>
      <c r="AN1430" s="521"/>
      <c r="AO1430" s="522"/>
      <c r="AP1430" s="525"/>
      <c r="AQ1430" s="526"/>
      <c r="AR1430" s="529"/>
      <c r="AS1430" s="530"/>
      <c r="AT1430" s="543"/>
      <c r="AU1430" s="544"/>
      <c r="AV1430" s="547"/>
      <c r="AW1430" s="548"/>
      <c r="AX1430" s="529"/>
      <c r="AY1430" s="530"/>
      <c r="AZ1430" s="521"/>
      <c r="BA1430" s="522"/>
      <c r="BB1430" s="525"/>
      <c r="BC1430" s="526"/>
      <c r="BD1430" s="529"/>
      <c r="BE1430" s="530"/>
      <c r="BF1430" s="543"/>
      <c r="BG1430" s="544"/>
      <c r="BH1430" s="547"/>
      <c r="BI1430" s="548"/>
      <c r="BJ1430" s="529"/>
      <c r="BK1430" s="530"/>
      <c r="BL1430" s="552"/>
      <c r="BM1430" s="553"/>
      <c r="BN1430" s="554"/>
      <c r="BO1430" s="502"/>
      <c r="BP1430" s="502"/>
      <c r="BQ1430" s="54"/>
      <c r="BR1430" s="54"/>
      <c r="BS1430" s="54"/>
    </row>
    <row r="1431" spans="1:71" ht="21.75" customHeight="1" x14ac:dyDescent="0.2">
      <c r="A1431" s="54"/>
      <c r="B1431" s="505" t="str">
        <f>IF(ROSTER!B42="","",ROSTER!B42)</f>
        <v>4</v>
      </c>
      <c r="C1431" s="507" t="str">
        <f>IF(ROSTER!C$42="","",ROSTER!C$42)</f>
        <v>Arielle</v>
      </c>
      <c r="D1431" s="508"/>
      <c r="E1431" s="509"/>
      <c r="F1431" s="511">
        <f>IF(E1431="y",1,IF(E1431="S",1,0))</f>
        <v>0</v>
      </c>
      <c r="G1431" s="513">
        <f>IF(E1431="S",1,0)</f>
        <v>0</v>
      </c>
      <c r="H1431" s="515"/>
      <c r="I1431" s="516"/>
      <c r="J1431" s="519">
        <v>2</v>
      </c>
      <c r="K1431" s="520"/>
      <c r="L1431" s="523"/>
      <c r="M1431" s="524"/>
      <c r="N1431" s="537">
        <f>L1431+J1431</f>
        <v>2</v>
      </c>
      <c r="O1431" s="538"/>
      <c r="P1431" s="519">
        <v>1</v>
      </c>
      <c r="Q1431" s="520"/>
      <c r="R1431" s="523">
        <v>1</v>
      </c>
      <c r="S1431" s="524"/>
      <c r="T1431" s="527">
        <f t="shared" ref="T1431" si="1270">R1431-P1431</f>
        <v>0</v>
      </c>
      <c r="U1431" s="528"/>
      <c r="V1431" s="531"/>
      <c r="W1431" s="516"/>
      <c r="X1431" s="519">
        <v>1</v>
      </c>
      <c r="Y1431" s="516"/>
      <c r="Z1431" s="519"/>
      <c r="AA1431" s="516"/>
      <c r="AB1431" s="519"/>
      <c r="AC1431" s="520"/>
      <c r="AD1431" s="523"/>
      <c r="AE1431" s="524"/>
      <c r="AF1431" s="533">
        <f>IF(AB1431=0,0,(AD1431/AB1431)*100)</f>
        <v>0</v>
      </c>
      <c r="AG1431" s="534"/>
      <c r="AH1431" s="519">
        <v>2</v>
      </c>
      <c r="AI1431" s="520"/>
      <c r="AJ1431" s="523">
        <v>1</v>
      </c>
      <c r="AK1431" s="524"/>
      <c r="AL1431" s="527">
        <f>IF(AH1431=0,0,(AJ1431/AH1431)*100)</f>
        <v>50</v>
      </c>
      <c r="AM1431" s="528"/>
      <c r="AN1431" s="519">
        <v>3</v>
      </c>
      <c r="AO1431" s="520"/>
      <c r="AP1431" s="523">
        <v>0</v>
      </c>
      <c r="AQ1431" s="524"/>
      <c r="AR1431" s="527">
        <f>IF(AN1431=0,0,(AP1431/AN1431)*100)</f>
        <v>0</v>
      </c>
      <c r="AS1431" s="528"/>
      <c r="AT1431" s="541">
        <f>AB1431+AH1431+AN1431</f>
        <v>5</v>
      </c>
      <c r="AU1431" s="542"/>
      <c r="AV1431" s="545">
        <f>AD1431+AJ1431+AP1431</f>
        <v>1</v>
      </c>
      <c r="AW1431" s="546"/>
      <c r="AX1431" s="527">
        <f>IF(AT1431=0,0,(AV1431/AT1431)*100)</f>
        <v>20</v>
      </c>
      <c r="AY1431" s="528"/>
      <c r="AZ1431" s="519"/>
      <c r="BA1431" s="520"/>
      <c r="BB1431" s="523"/>
      <c r="BC1431" s="524"/>
      <c r="BD1431" s="527">
        <f>IF(AZ1431=0,0,(BB1431/AZ1431)*100)</f>
        <v>0</v>
      </c>
      <c r="BE1431" s="528"/>
      <c r="BF1431" s="541">
        <f>AT1431+AZ1431</f>
        <v>5</v>
      </c>
      <c r="BG1431" s="542"/>
      <c r="BH1431" s="545">
        <f>AV1431+BB1431</f>
        <v>1</v>
      </c>
      <c r="BI1431" s="546"/>
      <c r="BJ1431" s="527">
        <f>IF(BF1431=0,0,(BH1431/BF1431)*100)</f>
        <v>20</v>
      </c>
      <c r="BK1431" s="528"/>
      <c r="BL1431" s="549">
        <f>(AD1431*2)+(AJ1431*2)+(AP1431*3)+BB1431</f>
        <v>2</v>
      </c>
      <c r="BM1431" s="550"/>
      <c r="BN1431" s="551"/>
      <c r="BO1431" s="501" t="e">
        <f>(BL1431*BR$1397)+(N1431*BR$1398)+(X1431*BR$1399)+(R1431*BR$1400)+(V1431*BR$1401)+(Z1431*BR$1402)</f>
        <v>#REF!</v>
      </c>
      <c r="BP1431" s="501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06"/>
      <c r="C1432" s="503" t="str">
        <f>IF(ROSTER!D$42="","",ROSTER!D$42)</f>
        <v>Mackey-Williams</v>
      </c>
      <c r="D1432" s="504"/>
      <c r="E1432" s="510"/>
      <c r="F1432" s="512"/>
      <c r="G1432" s="514"/>
      <c r="H1432" s="517"/>
      <c r="I1432" s="518"/>
      <c r="J1432" s="521"/>
      <c r="K1432" s="522"/>
      <c r="L1432" s="525"/>
      <c r="M1432" s="526"/>
      <c r="N1432" s="539" t="s">
        <v>14</v>
      </c>
      <c r="O1432" s="540"/>
      <c r="P1432" s="521"/>
      <c r="Q1432" s="522"/>
      <c r="R1432" s="525"/>
      <c r="S1432" s="526"/>
      <c r="T1432" s="529"/>
      <c r="U1432" s="530"/>
      <c r="V1432" s="532"/>
      <c r="W1432" s="518"/>
      <c r="X1432" s="521"/>
      <c r="Y1432" s="518"/>
      <c r="Z1432" s="521"/>
      <c r="AA1432" s="518"/>
      <c r="AB1432" s="521"/>
      <c r="AC1432" s="522"/>
      <c r="AD1432" s="525"/>
      <c r="AE1432" s="526"/>
      <c r="AF1432" s="535"/>
      <c r="AG1432" s="536"/>
      <c r="AH1432" s="521"/>
      <c r="AI1432" s="522"/>
      <c r="AJ1432" s="525"/>
      <c r="AK1432" s="526"/>
      <c r="AL1432" s="529"/>
      <c r="AM1432" s="530"/>
      <c r="AN1432" s="521"/>
      <c r="AO1432" s="522"/>
      <c r="AP1432" s="525"/>
      <c r="AQ1432" s="526"/>
      <c r="AR1432" s="529"/>
      <c r="AS1432" s="530"/>
      <c r="AT1432" s="543"/>
      <c r="AU1432" s="544"/>
      <c r="AV1432" s="547"/>
      <c r="AW1432" s="548"/>
      <c r="AX1432" s="529"/>
      <c r="AY1432" s="530"/>
      <c r="AZ1432" s="521"/>
      <c r="BA1432" s="522"/>
      <c r="BB1432" s="525"/>
      <c r="BC1432" s="526"/>
      <c r="BD1432" s="529"/>
      <c r="BE1432" s="530"/>
      <c r="BF1432" s="543"/>
      <c r="BG1432" s="544"/>
      <c r="BH1432" s="547"/>
      <c r="BI1432" s="548"/>
      <c r="BJ1432" s="529"/>
      <c r="BK1432" s="530"/>
      <c r="BL1432" s="552"/>
      <c r="BM1432" s="553"/>
      <c r="BN1432" s="554"/>
      <c r="BO1432" s="502"/>
      <c r="BP1432" s="502"/>
      <c r="BQ1432" s="54"/>
      <c r="BR1432" s="54"/>
      <c r="BS1432" s="54"/>
    </row>
    <row r="1433" spans="1:71" ht="21.75" customHeight="1" x14ac:dyDescent="0.2">
      <c r="A1433" s="54"/>
      <c r="B1433" s="505" t="str">
        <f>IF(ROSTER!B44="","",ROSTER!B44)</f>
        <v/>
      </c>
      <c r="C1433" s="507" t="str">
        <f>IF(ROSTER!C$44="","",ROSTER!C$44)</f>
        <v>Rose</v>
      </c>
      <c r="D1433" s="508"/>
      <c r="E1433" s="509"/>
      <c r="F1433" s="511">
        <f>IF(E1433="y",1,IF(E1433="S",1,0))</f>
        <v>0</v>
      </c>
      <c r="G1433" s="513">
        <f>IF(E1433="S",1,0)</f>
        <v>0</v>
      </c>
      <c r="H1433" s="515"/>
      <c r="I1433" s="516"/>
      <c r="J1433" s="519">
        <v>3</v>
      </c>
      <c r="K1433" s="520"/>
      <c r="L1433" s="523"/>
      <c r="M1433" s="524"/>
      <c r="N1433" s="537">
        <f>L1433+J1433</f>
        <v>3</v>
      </c>
      <c r="O1433" s="538"/>
      <c r="P1433" s="519"/>
      <c r="Q1433" s="520"/>
      <c r="R1433" s="523"/>
      <c r="S1433" s="524"/>
      <c r="T1433" s="527">
        <f t="shared" ref="T1433" si="1271">R1433-P1433</f>
        <v>0</v>
      </c>
      <c r="U1433" s="528"/>
      <c r="V1433" s="531">
        <v>1</v>
      </c>
      <c r="W1433" s="516"/>
      <c r="X1433" s="519">
        <v>1</v>
      </c>
      <c r="Y1433" s="516"/>
      <c r="Z1433" s="519"/>
      <c r="AA1433" s="516"/>
      <c r="AB1433" s="519"/>
      <c r="AC1433" s="520"/>
      <c r="AD1433" s="523"/>
      <c r="AE1433" s="524"/>
      <c r="AF1433" s="533">
        <f>IF(AB1433=0,0,(AD1433/AB1433)*100)</f>
        <v>0</v>
      </c>
      <c r="AG1433" s="534"/>
      <c r="AH1433" s="519">
        <v>4</v>
      </c>
      <c r="AI1433" s="520"/>
      <c r="AJ1433" s="523">
        <v>1</v>
      </c>
      <c r="AK1433" s="524"/>
      <c r="AL1433" s="527">
        <f>IF(AH1433=0,0,(AJ1433/AH1433)*100)</f>
        <v>25</v>
      </c>
      <c r="AM1433" s="528"/>
      <c r="AN1433" s="519">
        <v>3</v>
      </c>
      <c r="AO1433" s="520"/>
      <c r="AP1433" s="523">
        <v>1</v>
      </c>
      <c r="AQ1433" s="524"/>
      <c r="AR1433" s="527">
        <f>IF(AN1433=0,0,(AP1433/AN1433)*100)</f>
        <v>33.333333333333329</v>
      </c>
      <c r="AS1433" s="528"/>
      <c r="AT1433" s="541">
        <f>AB1433+AH1433+AN1433</f>
        <v>7</v>
      </c>
      <c r="AU1433" s="542"/>
      <c r="AV1433" s="545">
        <f>AD1433+AJ1433+AP1433</f>
        <v>2</v>
      </c>
      <c r="AW1433" s="546"/>
      <c r="AX1433" s="527">
        <f>IF(AT1433=0,0,(AV1433/AT1433)*100)</f>
        <v>28.571428571428569</v>
      </c>
      <c r="AY1433" s="528"/>
      <c r="AZ1433" s="519">
        <v>2</v>
      </c>
      <c r="BA1433" s="520"/>
      <c r="BB1433" s="523">
        <v>1</v>
      </c>
      <c r="BC1433" s="524"/>
      <c r="BD1433" s="527">
        <f>IF(AZ1433=0,0,(BB1433/AZ1433)*100)</f>
        <v>50</v>
      </c>
      <c r="BE1433" s="528"/>
      <c r="BF1433" s="541">
        <f>AT1433+AZ1433</f>
        <v>9</v>
      </c>
      <c r="BG1433" s="542"/>
      <c r="BH1433" s="545">
        <f>AV1433+BB1433</f>
        <v>3</v>
      </c>
      <c r="BI1433" s="546"/>
      <c r="BJ1433" s="527">
        <f>IF(BF1433=0,0,(BH1433/BF1433)*100)</f>
        <v>33.333333333333329</v>
      </c>
      <c r="BK1433" s="528"/>
      <c r="BL1433" s="549">
        <f>(AD1433*2)+(AJ1433*2)+(AP1433*3)+BB1433</f>
        <v>6</v>
      </c>
      <c r="BM1433" s="550"/>
      <c r="BN1433" s="551"/>
      <c r="BO1433" s="501" t="e">
        <f>(BL1433*BR$1397)+(N1433*BR$1398)+(X1433*BR$1399)+(R1433*BR$1400)+(V1433*BR$1401)+(Z1433*BR$1402)</f>
        <v>#REF!</v>
      </c>
      <c r="BP1433" s="501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06"/>
      <c r="C1434" s="503" t="str">
        <f>IF(ROSTER!D$44="","",ROSTER!D$44)</f>
        <v>Bubakar</v>
      </c>
      <c r="D1434" s="504"/>
      <c r="E1434" s="510"/>
      <c r="F1434" s="512"/>
      <c r="G1434" s="514"/>
      <c r="H1434" s="517"/>
      <c r="I1434" s="518"/>
      <c r="J1434" s="521"/>
      <c r="K1434" s="522"/>
      <c r="L1434" s="525"/>
      <c r="M1434" s="526"/>
      <c r="N1434" s="539" t="s">
        <v>14</v>
      </c>
      <c r="O1434" s="540"/>
      <c r="P1434" s="521"/>
      <c r="Q1434" s="522"/>
      <c r="R1434" s="525"/>
      <c r="S1434" s="526"/>
      <c r="T1434" s="529"/>
      <c r="U1434" s="530"/>
      <c r="V1434" s="532"/>
      <c r="W1434" s="518"/>
      <c r="X1434" s="521"/>
      <c r="Y1434" s="518"/>
      <c r="Z1434" s="521"/>
      <c r="AA1434" s="518"/>
      <c r="AB1434" s="521"/>
      <c r="AC1434" s="522"/>
      <c r="AD1434" s="525"/>
      <c r="AE1434" s="526"/>
      <c r="AF1434" s="535"/>
      <c r="AG1434" s="536"/>
      <c r="AH1434" s="521"/>
      <c r="AI1434" s="522"/>
      <c r="AJ1434" s="525"/>
      <c r="AK1434" s="526"/>
      <c r="AL1434" s="529"/>
      <c r="AM1434" s="530"/>
      <c r="AN1434" s="521"/>
      <c r="AO1434" s="522"/>
      <c r="AP1434" s="525"/>
      <c r="AQ1434" s="526"/>
      <c r="AR1434" s="529"/>
      <c r="AS1434" s="530"/>
      <c r="AT1434" s="543"/>
      <c r="AU1434" s="544"/>
      <c r="AV1434" s="547"/>
      <c r="AW1434" s="548"/>
      <c r="AX1434" s="529"/>
      <c r="AY1434" s="530"/>
      <c r="AZ1434" s="521"/>
      <c r="BA1434" s="522"/>
      <c r="BB1434" s="525"/>
      <c r="BC1434" s="526"/>
      <c r="BD1434" s="529"/>
      <c r="BE1434" s="530"/>
      <c r="BF1434" s="543"/>
      <c r="BG1434" s="544"/>
      <c r="BH1434" s="547"/>
      <c r="BI1434" s="548"/>
      <c r="BJ1434" s="529"/>
      <c r="BK1434" s="530"/>
      <c r="BL1434" s="552"/>
      <c r="BM1434" s="553"/>
      <c r="BN1434" s="554"/>
      <c r="BO1434" s="502"/>
      <c r="BP1434" s="502"/>
      <c r="BQ1434" s="54"/>
      <c r="BR1434" s="54"/>
      <c r="BS1434" s="54"/>
    </row>
    <row r="1435" spans="1:71" ht="21.75" customHeight="1" x14ac:dyDescent="0.2">
      <c r="A1435" s="54"/>
      <c r="B1435" s="505" t="str">
        <f>IF(ROSTER!B46="","",ROSTER!B46)</f>
        <v/>
      </c>
      <c r="C1435" s="507" t="str">
        <f>IF(ROSTER!C$46="","",ROSTER!C$46)</f>
        <v/>
      </c>
      <c r="D1435" s="508"/>
      <c r="E1435" s="509"/>
      <c r="F1435" s="511">
        <f>IF(E1435="y",1,IF(E1435="S",1,0))</f>
        <v>0</v>
      </c>
      <c r="G1435" s="513">
        <f>IF(E1435="S",1,0)</f>
        <v>0</v>
      </c>
      <c r="H1435" s="515"/>
      <c r="I1435" s="516"/>
      <c r="J1435" s="519"/>
      <c r="K1435" s="520"/>
      <c r="L1435" s="523"/>
      <c r="M1435" s="524"/>
      <c r="N1435" s="537">
        <f>L1435+J1435</f>
        <v>0</v>
      </c>
      <c r="O1435" s="538"/>
      <c r="P1435" s="519"/>
      <c r="Q1435" s="520"/>
      <c r="R1435" s="523"/>
      <c r="S1435" s="524"/>
      <c r="T1435" s="527">
        <f t="shared" ref="T1435" si="1272">R1435-P1435</f>
        <v>0</v>
      </c>
      <c r="U1435" s="528"/>
      <c r="V1435" s="531"/>
      <c r="W1435" s="516"/>
      <c r="X1435" s="519"/>
      <c r="Y1435" s="516"/>
      <c r="Z1435" s="519"/>
      <c r="AA1435" s="516"/>
      <c r="AB1435" s="519"/>
      <c r="AC1435" s="520"/>
      <c r="AD1435" s="523"/>
      <c r="AE1435" s="524"/>
      <c r="AF1435" s="533">
        <f>IF(AB1435=0,0,(AD1435/AB1435)*100)</f>
        <v>0</v>
      </c>
      <c r="AG1435" s="534"/>
      <c r="AH1435" s="519"/>
      <c r="AI1435" s="520"/>
      <c r="AJ1435" s="523"/>
      <c r="AK1435" s="524"/>
      <c r="AL1435" s="527">
        <f>IF(AH1435=0,0,(AJ1435/AH1435)*100)</f>
        <v>0</v>
      </c>
      <c r="AM1435" s="528"/>
      <c r="AN1435" s="519"/>
      <c r="AO1435" s="520"/>
      <c r="AP1435" s="523"/>
      <c r="AQ1435" s="524"/>
      <c r="AR1435" s="527">
        <f>IF(AN1435=0,0,(AP1435/AN1435)*100)</f>
        <v>0</v>
      </c>
      <c r="AS1435" s="528"/>
      <c r="AT1435" s="541">
        <f>AB1435+AH1435+AN1435</f>
        <v>0</v>
      </c>
      <c r="AU1435" s="542"/>
      <c r="AV1435" s="545">
        <f>AD1435+AJ1435+AP1435</f>
        <v>0</v>
      </c>
      <c r="AW1435" s="546"/>
      <c r="AX1435" s="527">
        <f>IF(AT1435=0,0,(AV1435/AT1435)*100)</f>
        <v>0</v>
      </c>
      <c r="AY1435" s="528"/>
      <c r="AZ1435" s="519"/>
      <c r="BA1435" s="520"/>
      <c r="BB1435" s="523"/>
      <c r="BC1435" s="524"/>
      <c r="BD1435" s="527">
        <f>IF(AZ1435=0,0,(BB1435/AZ1435)*100)</f>
        <v>0</v>
      </c>
      <c r="BE1435" s="528"/>
      <c r="BF1435" s="541">
        <f>AT1435+AZ1435</f>
        <v>0</v>
      </c>
      <c r="BG1435" s="542"/>
      <c r="BH1435" s="545">
        <f>AV1435+BB1435</f>
        <v>0</v>
      </c>
      <c r="BI1435" s="546"/>
      <c r="BJ1435" s="527">
        <f>IF(BF1435=0,0,(BH1435/BF1435)*100)</f>
        <v>0</v>
      </c>
      <c r="BK1435" s="528"/>
      <c r="BL1435" s="549">
        <f>(AD1435*2)+(AJ1435*2)+(AP1435*3)+BB1435</f>
        <v>0</v>
      </c>
      <c r="BM1435" s="550"/>
      <c r="BN1435" s="551"/>
      <c r="BO1435" s="499" t="e">
        <f>(BL1435*BR$74)+(N1435*BR$75)+(X1435*BR$76)+(R1435*BR$77)+(V1435*BR$78)+(Z1435*BR$79)</f>
        <v>#REF!</v>
      </c>
      <c r="BP1435" s="501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06"/>
      <c r="C1436" s="503" t="str">
        <f>IF(ROSTER!D$46="","",ROSTER!D$46)</f>
        <v/>
      </c>
      <c r="D1436" s="504"/>
      <c r="E1436" s="510"/>
      <c r="F1436" s="512"/>
      <c r="G1436" s="514"/>
      <c r="H1436" s="517"/>
      <c r="I1436" s="518"/>
      <c r="J1436" s="521"/>
      <c r="K1436" s="522"/>
      <c r="L1436" s="525"/>
      <c r="M1436" s="526"/>
      <c r="N1436" s="539" t="s">
        <v>14</v>
      </c>
      <c r="O1436" s="540"/>
      <c r="P1436" s="521"/>
      <c r="Q1436" s="522"/>
      <c r="R1436" s="525"/>
      <c r="S1436" s="526"/>
      <c r="T1436" s="529"/>
      <c r="U1436" s="530"/>
      <c r="V1436" s="532"/>
      <c r="W1436" s="518"/>
      <c r="X1436" s="521"/>
      <c r="Y1436" s="518"/>
      <c r="Z1436" s="521"/>
      <c r="AA1436" s="518"/>
      <c r="AB1436" s="521"/>
      <c r="AC1436" s="522"/>
      <c r="AD1436" s="525"/>
      <c r="AE1436" s="526"/>
      <c r="AF1436" s="535"/>
      <c r="AG1436" s="536"/>
      <c r="AH1436" s="521"/>
      <c r="AI1436" s="522"/>
      <c r="AJ1436" s="525"/>
      <c r="AK1436" s="526"/>
      <c r="AL1436" s="529"/>
      <c r="AM1436" s="530"/>
      <c r="AN1436" s="521"/>
      <c r="AO1436" s="522"/>
      <c r="AP1436" s="525"/>
      <c r="AQ1436" s="526"/>
      <c r="AR1436" s="529"/>
      <c r="AS1436" s="530"/>
      <c r="AT1436" s="543"/>
      <c r="AU1436" s="544"/>
      <c r="AV1436" s="547"/>
      <c r="AW1436" s="548"/>
      <c r="AX1436" s="529"/>
      <c r="AY1436" s="530"/>
      <c r="AZ1436" s="521"/>
      <c r="BA1436" s="522"/>
      <c r="BB1436" s="525"/>
      <c r="BC1436" s="526"/>
      <c r="BD1436" s="529"/>
      <c r="BE1436" s="530"/>
      <c r="BF1436" s="543"/>
      <c r="BG1436" s="544"/>
      <c r="BH1436" s="547"/>
      <c r="BI1436" s="548"/>
      <c r="BJ1436" s="529"/>
      <c r="BK1436" s="530"/>
      <c r="BL1436" s="552"/>
      <c r="BM1436" s="553"/>
      <c r="BN1436" s="554"/>
      <c r="BO1436" s="500"/>
      <c r="BP1436" s="502"/>
      <c r="BQ1436" s="54"/>
      <c r="BR1436" s="54"/>
      <c r="BS1436" s="54"/>
    </row>
    <row r="1437" spans="1:71" ht="21.75" customHeight="1" x14ac:dyDescent="0.2">
      <c r="A1437" s="54"/>
      <c r="B1437" s="505" t="str">
        <f>IF(ROSTER!B48="","",ROSTER!B48)</f>
        <v/>
      </c>
      <c r="C1437" s="507" t="str">
        <f>IF(ROSTER!C$48="","",ROSTER!C$48)</f>
        <v/>
      </c>
      <c r="D1437" s="508"/>
      <c r="E1437" s="509"/>
      <c r="F1437" s="511">
        <f t="shared" ref="F1437" si="1273">IF(E1437="y",1,IF(E1437="S",1,0))</f>
        <v>0</v>
      </c>
      <c r="G1437" s="513">
        <f t="shared" ref="G1437" si="1274">IF(E1437="S",1,0)</f>
        <v>0</v>
      </c>
      <c r="H1437" s="515"/>
      <c r="I1437" s="516"/>
      <c r="J1437" s="519"/>
      <c r="K1437" s="520"/>
      <c r="L1437" s="523"/>
      <c r="M1437" s="524"/>
      <c r="N1437" s="537">
        <f t="shared" ref="N1437" si="1275">L1437+J1437</f>
        <v>0</v>
      </c>
      <c r="O1437" s="538"/>
      <c r="P1437" s="519"/>
      <c r="Q1437" s="520"/>
      <c r="R1437" s="523"/>
      <c r="S1437" s="524"/>
      <c r="T1437" s="527">
        <f t="shared" ref="T1437" si="1276">R1437-P1437</f>
        <v>0</v>
      </c>
      <c r="U1437" s="528"/>
      <c r="V1437" s="531"/>
      <c r="W1437" s="516"/>
      <c r="X1437" s="519"/>
      <c r="Y1437" s="516"/>
      <c r="Z1437" s="519"/>
      <c r="AA1437" s="516"/>
      <c r="AB1437" s="519"/>
      <c r="AC1437" s="520"/>
      <c r="AD1437" s="523"/>
      <c r="AE1437" s="524"/>
      <c r="AF1437" s="533"/>
      <c r="AG1437" s="534"/>
      <c r="AH1437" s="519"/>
      <c r="AI1437" s="520"/>
      <c r="AJ1437" s="523"/>
      <c r="AK1437" s="524"/>
      <c r="AL1437" s="527">
        <f t="shared" ref="AL1437" si="1277">IF(AH1437=0,0,(AJ1437/AH1437)*100)</f>
        <v>0</v>
      </c>
      <c r="AM1437" s="528"/>
      <c r="AN1437" s="519"/>
      <c r="AO1437" s="520"/>
      <c r="AP1437" s="523"/>
      <c r="AQ1437" s="524"/>
      <c r="AR1437" s="527">
        <f t="shared" ref="AR1437" si="1278">IF(AN1437=0,0,(AP1437/AN1437)*100)</f>
        <v>0</v>
      </c>
      <c r="AS1437" s="528"/>
      <c r="AT1437" s="541">
        <f t="shared" ref="AT1437" si="1279">AB1437+AH1437+AN1437</f>
        <v>0</v>
      </c>
      <c r="AU1437" s="542"/>
      <c r="AV1437" s="545">
        <f t="shared" ref="AV1437" si="1280">AD1437+AJ1437+AP1437</f>
        <v>0</v>
      </c>
      <c r="AW1437" s="546"/>
      <c r="AX1437" s="527">
        <f t="shared" ref="AX1437" si="1281">IF(AT1437=0,0,(AV1437/AT1437)*100)</f>
        <v>0</v>
      </c>
      <c r="AY1437" s="528"/>
      <c r="AZ1437" s="519"/>
      <c r="BA1437" s="520"/>
      <c r="BB1437" s="523"/>
      <c r="BC1437" s="524"/>
      <c r="BD1437" s="527">
        <f t="shared" ref="BD1437" si="1282">IF(AZ1437=0,0,(BB1437/AZ1437)*100)</f>
        <v>0</v>
      </c>
      <c r="BE1437" s="528"/>
      <c r="BF1437" s="541">
        <f t="shared" ref="BF1437" si="1283">AT1437+AZ1437</f>
        <v>0</v>
      </c>
      <c r="BG1437" s="542"/>
      <c r="BH1437" s="545">
        <f t="shared" ref="BH1437" si="1284">AV1437+BB1437</f>
        <v>0</v>
      </c>
      <c r="BI1437" s="546"/>
      <c r="BJ1437" s="527">
        <f t="shared" ref="BJ1437" si="1285">IF(BF1437=0,0,(BH1437/BF1437)*100)</f>
        <v>0</v>
      </c>
      <c r="BK1437" s="528"/>
      <c r="BL1437" s="549">
        <f t="shared" ref="BL1437" si="1286">(AD1437*2)+(AJ1437*2)+(AP1437*3)+BB1437</f>
        <v>0</v>
      </c>
      <c r="BM1437" s="550"/>
      <c r="BN1437" s="551"/>
      <c r="BO1437" s="499" t="e">
        <f>(BL1437*BR$74)+(N1437*BR$75)+(X1437*BR$76)+(R1437*BR$77)+(V1437*BR$78)+(Z1437*BR$79)</f>
        <v>#REF!</v>
      </c>
      <c r="BP1437" s="501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06"/>
      <c r="C1438" s="503" t="str">
        <f>IF(ROSTER!D$48="","",ROSTER!D$48)</f>
        <v/>
      </c>
      <c r="D1438" s="504"/>
      <c r="E1438" s="510"/>
      <c r="F1438" s="512"/>
      <c r="G1438" s="514"/>
      <c r="H1438" s="517"/>
      <c r="I1438" s="518"/>
      <c r="J1438" s="521"/>
      <c r="K1438" s="522"/>
      <c r="L1438" s="525"/>
      <c r="M1438" s="526"/>
      <c r="N1438" s="539" t="s">
        <v>14</v>
      </c>
      <c r="O1438" s="540"/>
      <c r="P1438" s="521"/>
      <c r="Q1438" s="522"/>
      <c r="R1438" s="525"/>
      <c r="S1438" s="526"/>
      <c r="T1438" s="529"/>
      <c r="U1438" s="530"/>
      <c r="V1438" s="532"/>
      <c r="W1438" s="518"/>
      <c r="X1438" s="521"/>
      <c r="Y1438" s="518"/>
      <c r="Z1438" s="521"/>
      <c r="AA1438" s="518"/>
      <c r="AB1438" s="521"/>
      <c r="AC1438" s="522"/>
      <c r="AD1438" s="525"/>
      <c r="AE1438" s="526"/>
      <c r="AF1438" s="535"/>
      <c r="AG1438" s="536"/>
      <c r="AH1438" s="521"/>
      <c r="AI1438" s="522"/>
      <c r="AJ1438" s="525"/>
      <c r="AK1438" s="526"/>
      <c r="AL1438" s="529"/>
      <c r="AM1438" s="530"/>
      <c r="AN1438" s="521"/>
      <c r="AO1438" s="522"/>
      <c r="AP1438" s="525"/>
      <c r="AQ1438" s="526"/>
      <c r="AR1438" s="529"/>
      <c r="AS1438" s="530"/>
      <c r="AT1438" s="543"/>
      <c r="AU1438" s="544"/>
      <c r="AV1438" s="547"/>
      <c r="AW1438" s="548"/>
      <c r="AX1438" s="529"/>
      <c r="AY1438" s="530"/>
      <c r="AZ1438" s="521"/>
      <c r="BA1438" s="522"/>
      <c r="BB1438" s="525"/>
      <c r="BC1438" s="526"/>
      <c r="BD1438" s="529"/>
      <c r="BE1438" s="530"/>
      <c r="BF1438" s="543"/>
      <c r="BG1438" s="544"/>
      <c r="BH1438" s="547"/>
      <c r="BI1438" s="548"/>
      <c r="BJ1438" s="529"/>
      <c r="BK1438" s="530"/>
      <c r="BL1438" s="552"/>
      <c r="BM1438" s="553"/>
      <c r="BN1438" s="554"/>
      <c r="BO1438" s="500"/>
      <c r="BP1438" s="502"/>
      <c r="BQ1438" s="54"/>
      <c r="BR1438" s="54"/>
      <c r="BS1438" s="54"/>
    </row>
    <row r="1439" spans="1:71" ht="21.75" customHeight="1" x14ac:dyDescent="0.2">
      <c r="A1439" s="54"/>
      <c r="B1439" s="505" t="str">
        <f>IF(ROSTER!B50="","",ROSTER!B50)</f>
        <v/>
      </c>
      <c r="C1439" s="507" t="str">
        <f>IF(ROSTER!C$50="","",ROSTER!C$50)</f>
        <v/>
      </c>
      <c r="D1439" s="508"/>
      <c r="E1439" s="509"/>
      <c r="F1439" s="511">
        <f t="shared" ref="F1439" si="1287">IF(E1439="y",1,IF(E1439="S",1,0))</f>
        <v>0</v>
      </c>
      <c r="G1439" s="513">
        <f t="shared" ref="G1439" si="1288">IF(E1439="S",1,0)</f>
        <v>0</v>
      </c>
      <c r="H1439" s="515"/>
      <c r="I1439" s="516"/>
      <c r="J1439" s="519"/>
      <c r="K1439" s="520"/>
      <c r="L1439" s="523"/>
      <c r="M1439" s="524"/>
      <c r="N1439" s="537">
        <f t="shared" ref="N1439" si="1289">L1439+J1439</f>
        <v>0</v>
      </c>
      <c r="O1439" s="538"/>
      <c r="P1439" s="519"/>
      <c r="Q1439" s="520"/>
      <c r="R1439" s="523"/>
      <c r="S1439" s="524"/>
      <c r="T1439" s="527">
        <f t="shared" ref="T1439" si="1290">R1439-P1439</f>
        <v>0</v>
      </c>
      <c r="U1439" s="528"/>
      <c r="V1439" s="531"/>
      <c r="W1439" s="516"/>
      <c r="X1439" s="519"/>
      <c r="Y1439" s="516"/>
      <c r="Z1439" s="519"/>
      <c r="AA1439" s="516"/>
      <c r="AB1439" s="519"/>
      <c r="AC1439" s="520"/>
      <c r="AD1439" s="523"/>
      <c r="AE1439" s="524"/>
      <c r="AF1439" s="533"/>
      <c r="AG1439" s="534"/>
      <c r="AH1439" s="519"/>
      <c r="AI1439" s="520"/>
      <c r="AJ1439" s="523"/>
      <c r="AK1439" s="524"/>
      <c r="AL1439" s="527">
        <f t="shared" ref="AL1439" si="1291">IF(AH1439=0,0,(AJ1439/AH1439)*100)</f>
        <v>0</v>
      </c>
      <c r="AM1439" s="528"/>
      <c r="AN1439" s="519"/>
      <c r="AO1439" s="520"/>
      <c r="AP1439" s="523"/>
      <c r="AQ1439" s="524"/>
      <c r="AR1439" s="527">
        <f t="shared" ref="AR1439" si="1292">IF(AN1439=0,0,(AP1439/AN1439)*100)</f>
        <v>0</v>
      </c>
      <c r="AS1439" s="528"/>
      <c r="AT1439" s="541">
        <f t="shared" ref="AT1439" si="1293">AB1439+AH1439+AN1439</f>
        <v>0</v>
      </c>
      <c r="AU1439" s="542"/>
      <c r="AV1439" s="545">
        <f t="shared" ref="AV1439" si="1294">AD1439+AJ1439+AP1439</f>
        <v>0</v>
      </c>
      <c r="AW1439" s="546"/>
      <c r="AX1439" s="527">
        <f t="shared" ref="AX1439" si="1295">IF(AT1439=0,0,(AV1439/AT1439)*100)</f>
        <v>0</v>
      </c>
      <c r="AY1439" s="528"/>
      <c r="AZ1439" s="519"/>
      <c r="BA1439" s="520"/>
      <c r="BB1439" s="523"/>
      <c r="BC1439" s="524"/>
      <c r="BD1439" s="527">
        <f t="shared" ref="BD1439" si="1296">IF(AZ1439=0,0,(BB1439/AZ1439)*100)</f>
        <v>0</v>
      </c>
      <c r="BE1439" s="528"/>
      <c r="BF1439" s="541">
        <f t="shared" ref="BF1439" si="1297">AT1439+AZ1439</f>
        <v>0</v>
      </c>
      <c r="BG1439" s="542"/>
      <c r="BH1439" s="545">
        <f t="shared" ref="BH1439" si="1298">AV1439+BB1439</f>
        <v>0</v>
      </c>
      <c r="BI1439" s="546"/>
      <c r="BJ1439" s="527">
        <f t="shared" ref="BJ1439" si="1299">IF(BF1439=0,0,(BH1439/BF1439)*100)</f>
        <v>0</v>
      </c>
      <c r="BK1439" s="528"/>
      <c r="BL1439" s="549">
        <f t="shared" ref="BL1439" si="1300">(AD1439*2)+(AJ1439*2)+(AP1439*3)+BB1439</f>
        <v>0</v>
      </c>
      <c r="BM1439" s="550"/>
      <c r="BN1439" s="551"/>
      <c r="BO1439" s="499" t="e">
        <f>(BL1439*BR$74)+(N1439*BR$75)+(X1439*BR$76)+(R1439*BR$77)+(V1439*BR$78)+(Z1439*BR$79)</f>
        <v>#REF!</v>
      </c>
      <c r="BP1439" s="501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06"/>
      <c r="C1440" s="503" t="str">
        <f>IF(ROSTER!D$50="","",ROSTER!D$50)</f>
        <v/>
      </c>
      <c r="D1440" s="504"/>
      <c r="E1440" s="510"/>
      <c r="F1440" s="512"/>
      <c r="G1440" s="514"/>
      <c r="H1440" s="517"/>
      <c r="I1440" s="518"/>
      <c r="J1440" s="521"/>
      <c r="K1440" s="522"/>
      <c r="L1440" s="525"/>
      <c r="M1440" s="526"/>
      <c r="N1440" s="539" t="s">
        <v>14</v>
      </c>
      <c r="O1440" s="540"/>
      <c r="P1440" s="521"/>
      <c r="Q1440" s="522"/>
      <c r="R1440" s="525"/>
      <c r="S1440" s="526"/>
      <c r="T1440" s="529"/>
      <c r="U1440" s="530"/>
      <c r="V1440" s="532"/>
      <c r="W1440" s="518"/>
      <c r="X1440" s="521"/>
      <c r="Y1440" s="518"/>
      <c r="Z1440" s="521"/>
      <c r="AA1440" s="518"/>
      <c r="AB1440" s="521"/>
      <c r="AC1440" s="522"/>
      <c r="AD1440" s="525"/>
      <c r="AE1440" s="526"/>
      <c r="AF1440" s="535"/>
      <c r="AG1440" s="536"/>
      <c r="AH1440" s="521"/>
      <c r="AI1440" s="522"/>
      <c r="AJ1440" s="525"/>
      <c r="AK1440" s="526"/>
      <c r="AL1440" s="529"/>
      <c r="AM1440" s="530"/>
      <c r="AN1440" s="521"/>
      <c r="AO1440" s="522"/>
      <c r="AP1440" s="525"/>
      <c r="AQ1440" s="526"/>
      <c r="AR1440" s="529"/>
      <c r="AS1440" s="530"/>
      <c r="AT1440" s="543"/>
      <c r="AU1440" s="544"/>
      <c r="AV1440" s="547"/>
      <c r="AW1440" s="548"/>
      <c r="AX1440" s="529"/>
      <c r="AY1440" s="530"/>
      <c r="AZ1440" s="521"/>
      <c r="BA1440" s="522"/>
      <c r="BB1440" s="525"/>
      <c r="BC1440" s="526"/>
      <c r="BD1440" s="529"/>
      <c r="BE1440" s="530"/>
      <c r="BF1440" s="543"/>
      <c r="BG1440" s="544"/>
      <c r="BH1440" s="547"/>
      <c r="BI1440" s="548"/>
      <c r="BJ1440" s="529"/>
      <c r="BK1440" s="530"/>
      <c r="BL1440" s="552"/>
      <c r="BM1440" s="553"/>
      <c r="BN1440" s="554"/>
      <c r="BO1440" s="500"/>
      <c r="BP1440" s="502"/>
      <c r="BQ1440" s="54"/>
      <c r="BR1440" s="54"/>
      <c r="BS1440" s="54"/>
    </row>
    <row r="1441" spans="1:71" s="335" customFormat="1" ht="33.5" customHeight="1" x14ac:dyDescent="0.35">
      <c r="A1441" s="333"/>
      <c r="B1441" s="631"/>
      <c r="C1441" s="627"/>
      <c r="D1441" s="627" t="s">
        <v>10</v>
      </c>
      <c r="E1441" s="628"/>
      <c r="F1441" s="334"/>
      <c r="G1441" s="334"/>
      <c r="H1441" s="597">
        <f>SUM(H1397:I1440)</f>
        <v>0</v>
      </c>
      <c r="I1441" s="598"/>
      <c r="J1441" s="597">
        <f>SUM(J1397:K1440)</f>
        <v>24</v>
      </c>
      <c r="K1441" s="598"/>
      <c r="L1441" s="593">
        <f>SUM(L1397:M1440)</f>
        <v>10</v>
      </c>
      <c r="M1441" s="594"/>
      <c r="N1441" s="589">
        <f>L1441+J1441</f>
        <v>34</v>
      </c>
      <c r="O1441" s="590"/>
      <c r="P1441" s="593">
        <f>SUM(P1397:Q1440)</f>
        <v>8</v>
      </c>
      <c r="Q1441" s="598"/>
      <c r="R1441" s="593">
        <f t="shared" ref="R1441" si="1301">SUM(R1397:S1440)</f>
        <v>5</v>
      </c>
      <c r="S1441" s="594"/>
      <c r="T1441" s="593">
        <f t="shared" ref="T1441" si="1302">SUM(T1397:U1440)</f>
        <v>-3</v>
      </c>
      <c r="U1441" s="590"/>
      <c r="V1441" s="594">
        <f t="shared" ref="V1441" si="1303">SUM(V1397:W1440)</f>
        <v>2</v>
      </c>
      <c r="W1441" s="594"/>
      <c r="X1441" s="597">
        <f t="shared" ref="X1441" si="1304">SUM(X1397:Y1440)</f>
        <v>16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43</v>
      </c>
      <c r="AI1441" s="598"/>
      <c r="AJ1441" s="593">
        <f t="shared" ref="AJ1441" si="1310">SUM(AJ1397:AK1440)</f>
        <v>20</v>
      </c>
      <c r="AK1441" s="594"/>
      <c r="AL1441" s="589">
        <f>IF(AH1441=0,0,(AJ1441/AH1441)*100)</f>
        <v>46.511627906976742</v>
      </c>
      <c r="AM1441" s="590"/>
      <c r="AN1441" s="593">
        <f>SUM(AN1397:AO1440)</f>
        <v>25</v>
      </c>
      <c r="AO1441" s="598"/>
      <c r="AP1441" s="593">
        <f>SUM(AP1397:AQ1440)</f>
        <v>10</v>
      </c>
      <c r="AQ1441" s="594"/>
      <c r="AR1441" s="589">
        <f>IF(AN1441=0,0,(AP1441/AN1441)*100)</f>
        <v>40</v>
      </c>
      <c r="AS1441" s="590"/>
      <c r="AT1441" s="597">
        <f>AB1441+AH1441+AN1441</f>
        <v>68</v>
      </c>
      <c r="AU1441" s="598"/>
      <c r="AV1441" s="593">
        <f>AD1441+AJ1441+AP1441</f>
        <v>30</v>
      </c>
      <c r="AW1441" s="601"/>
      <c r="AX1441" s="589">
        <f>IF(AT1441=0,0,(AV1441/AT1441)*100)</f>
        <v>44.117647058823529</v>
      </c>
      <c r="AY1441" s="590"/>
      <c r="AZ1441" s="593">
        <f>SUM(AZ1397:BA1440)</f>
        <v>10</v>
      </c>
      <c r="BA1441" s="598"/>
      <c r="BB1441" s="593">
        <f>SUM(BB1397:BC1440)</f>
        <v>6</v>
      </c>
      <c r="BC1441" s="594"/>
      <c r="BD1441" s="589">
        <f>IF(AZ1441=0,0,(BB1441/AZ1441)*100)</f>
        <v>60</v>
      </c>
      <c r="BE1441" s="590"/>
      <c r="BF1441" s="597">
        <f>AT1441+AZ1441</f>
        <v>78</v>
      </c>
      <c r="BG1441" s="598"/>
      <c r="BH1441" s="593">
        <f>AV1441+BB1441</f>
        <v>36</v>
      </c>
      <c r="BI1441" s="601"/>
      <c r="BJ1441" s="589">
        <f>IF(BF1441=0,0,(BH1441/BF1441)*100)</f>
        <v>46.153846153846153</v>
      </c>
      <c r="BK1441" s="649"/>
      <c r="BL1441" s="643">
        <f>SUM(BL1397:BN1440)</f>
        <v>76</v>
      </c>
      <c r="BM1441" s="644"/>
      <c r="BN1441" s="645"/>
      <c r="BO1441" s="499" t="e">
        <f>(BL1441*BR$74)+(N1441*BR$75)+(X1441*BR$76)+(R1441*BR$77)+(V1441*BR$78)+(Z1441*BR$79)</f>
        <v>#REF!</v>
      </c>
      <c r="BP1441" s="501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32"/>
      <c r="C1442" s="629"/>
      <c r="D1442" s="629"/>
      <c r="E1442" s="630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50"/>
      <c r="BL1442" s="646"/>
      <c r="BM1442" s="647"/>
      <c r="BN1442" s="648"/>
      <c r="BO1442" s="500"/>
      <c r="BP1442" s="502"/>
      <c r="BQ1442" s="333"/>
      <c r="BR1442" s="333"/>
      <c r="BS1442" s="333"/>
    </row>
    <row r="1443" spans="1:71" s="341" customFormat="1" ht="48.25" customHeight="1" thickBot="1" x14ac:dyDescent="0.4">
      <c r="A1443" s="337"/>
      <c r="B1443" s="637"/>
      <c r="C1443" s="587"/>
      <c r="D1443" s="587" t="s">
        <v>13</v>
      </c>
      <c r="E1443" s="588"/>
      <c r="F1443" s="338"/>
      <c r="G1443" s="334"/>
      <c r="H1443" s="585"/>
      <c r="I1443" s="586"/>
      <c r="J1443" s="625"/>
      <c r="K1443" s="626"/>
      <c r="L1443" s="623"/>
      <c r="M1443" s="624"/>
      <c r="N1443" s="633">
        <f>J1443+L1443</f>
        <v>0</v>
      </c>
      <c r="O1443" s="634"/>
      <c r="P1443" s="625"/>
      <c r="Q1443" s="626"/>
      <c r="R1443" s="623"/>
      <c r="S1443" s="626"/>
      <c r="T1443" s="589">
        <f>R1443-P1443</f>
        <v>0</v>
      </c>
      <c r="U1443" s="590"/>
      <c r="V1443" s="625"/>
      <c r="W1443" s="638"/>
      <c r="X1443" s="639"/>
      <c r="Y1443" s="640"/>
      <c r="Z1443" s="625"/>
      <c r="AA1443" s="638"/>
      <c r="AB1443" s="625"/>
      <c r="AC1443" s="626"/>
      <c r="AD1443" s="623"/>
      <c r="AE1443" s="624"/>
      <c r="AF1443" s="635">
        <f>IF(AB1443=0,0,(AD1443/AB1443)*100)</f>
        <v>0</v>
      </c>
      <c r="AG1443" s="636"/>
      <c r="AH1443" s="625"/>
      <c r="AI1443" s="626"/>
      <c r="AJ1443" s="623"/>
      <c r="AK1443" s="624"/>
      <c r="AL1443" s="589">
        <f>IF(AH1443=0,0,(AJ1443/AH1443)*100)</f>
        <v>0</v>
      </c>
      <c r="AM1443" s="590"/>
      <c r="AN1443" s="625"/>
      <c r="AO1443" s="626"/>
      <c r="AP1443" s="623"/>
      <c r="AQ1443" s="624"/>
      <c r="AR1443" s="589">
        <f>IF(AN1443=0,0,(AP1443/AN1443)*100)</f>
        <v>0</v>
      </c>
      <c r="AS1443" s="590"/>
      <c r="AT1443" s="609">
        <f>AB1443+AH1443+AN1443</f>
        <v>0</v>
      </c>
      <c r="AU1443" s="610"/>
      <c r="AV1443" s="607">
        <f>AD1443+AJ1443+AP1443</f>
        <v>0</v>
      </c>
      <c r="AW1443" s="608"/>
      <c r="AX1443" s="589">
        <f>IF(AT1443=0,0,(AV1443/AT1443)*100)</f>
        <v>0</v>
      </c>
      <c r="AY1443" s="590"/>
      <c r="AZ1443" s="625"/>
      <c r="BA1443" s="626"/>
      <c r="BB1443" s="623"/>
      <c r="BC1443" s="624"/>
      <c r="BD1443" s="589">
        <f>IF(AZ1443=0,0,(BB1443/AZ1443)*100)</f>
        <v>0</v>
      </c>
      <c r="BE1443" s="590"/>
      <c r="BF1443" s="609">
        <f>AT1443+AZ1443</f>
        <v>0</v>
      </c>
      <c r="BG1443" s="610"/>
      <c r="BH1443" s="607">
        <f>AV1443+BB1443</f>
        <v>0</v>
      </c>
      <c r="BI1443" s="608"/>
      <c r="BJ1443" s="589">
        <f>IF(BF1443=0,0,(BH1443/BF1443)*100)</f>
        <v>0</v>
      </c>
      <c r="BK1443" s="590"/>
      <c r="BL1443" s="604"/>
      <c r="BM1443" s="605"/>
      <c r="BN1443" s="606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9" t="s">
        <v>95</v>
      </c>
      <c r="E1444" s="620"/>
      <c r="F1444" s="344"/>
      <c r="G1444" s="344"/>
      <c r="H1444" s="343"/>
      <c r="I1444" s="343"/>
      <c r="J1444" s="616">
        <f>IF((J1441+L1443)=0,0,J1441/(J1441+L1443)*100)</f>
        <v>100</v>
      </c>
      <c r="K1444" s="618"/>
      <c r="L1444" s="616">
        <f>IF((L1441+J1443)=0,0,L1441/(L1441+J1443)*100)</f>
        <v>100</v>
      </c>
      <c r="M1444" s="618"/>
      <c r="N1444" s="616">
        <f>IF((N1441+N1443)=0,0,N1441/(N1441+N1443)*100)</f>
        <v>100</v>
      </c>
      <c r="O1444" s="617"/>
      <c r="P1444" s="611"/>
      <c r="Q1444" s="583"/>
      <c r="R1444" s="583"/>
      <c r="S1444" s="583"/>
      <c r="T1444" s="612"/>
      <c r="U1444" s="612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14" t="s">
        <v>62</v>
      </c>
      <c r="C1446" s="615"/>
      <c r="D1446" s="613" t="s">
        <v>54</v>
      </c>
      <c r="E1446" s="613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21" t="s">
        <v>117</v>
      </c>
      <c r="BC1446" s="622"/>
      <c r="BD1446" s="622"/>
      <c r="BE1446" s="642"/>
      <c r="BF1446" s="574">
        <f>BL1441</f>
        <v>76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21" t="s">
        <v>47</v>
      </c>
      <c r="C1448" s="622"/>
      <c r="D1448" s="613" t="s">
        <v>55</v>
      </c>
      <c r="E1448" s="613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21" t="s">
        <v>118</v>
      </c>
      <c r="BC1448" s="622"/>
      <c r="BD1448" s="622"/>
      <c r="BE1448" s="642"/>
      <c r="BF1448" s="574">
        <f>BF1446-AU1446</f>
        <v>76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41" t="s">
        <v>11</v>
      </c>
      <c r="AF1453" s="641"/>
      <c r="AG1453" s="641"/>
      <c r="AH1453" s="641"/>
      <c r="AI1453" s="641"/>
      <c r="AJ1453" s="641"/>
      <c r="AK1453" s="641"/>
      <c r="AL1453" s="641"/>
      <c r="AM1453" s="641"/>
      <c r="AN1453" s="651"/>
      <c r="AO1453" s="651"/>
      <c r="AP1453" s="651"/>
      <c r="AQ1453" s="651"/>
      <c r="AR1453" s="651"/>
      <c r="AS1453" s="651"/>
      <c r="AT1453" s="651"/>
      <c r="AU1453" s="651"/>
      <c r="AV1453" s="651"/>
      <c r="AW1453" s="651"/>
      <c r="AX1453" s="651"/>
      <c r="AY1453" s="651"/>
      <c r="AZ1453" s="651"/>
      <c r="BA1453" s="651"/>
      <c r="BB1453" s="651"/>
      <c r="BC1453" s="651"/>
      <c r="BD1453" s="651"/>
      <c r="BE1453" s="651"/>
      <c r="BF1453" s="651"/>
      <c r="BG1453" s="651"/>
      <c r="BH1453" s="651"/>
      <c r="BI1453" s="651"/>
      <c r="BJ1453" s="651"/>
      <c r="BK1453" s="651"/>
      <c r="BL1453" s="651"/>
      <c r="BM1453" s="651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51"/>
      <c r="F1455" s="651"/>
      <c r="G1455" s="651"/>
      <c r="H1455" s="651"/>
      <c r="I1455" s="651"/>
      <c r="J1455" s="651"/>
      <c r="K1455" s="651"/>
      <c r="L1455" s="651"/>
      <c r="M1455" s="651"/>
      <c r="N1455" s="651"/>
      <c r="O1455" s="651"/>
      <c r="P1455" s="651"/>
      <c r="Q1455" s="651"/>
      <c r="R1455" s="651"/>
      <c r="S1455" s="651"/>
      <c r="T1455" s="651"/>
      <c r="U1455" s="651"/>
      <c r="V1455" s="651"/>
      <c r="W1455" s="651"/>
      <c r="X1455" s="651"/>
      <c r="Y1455" s="651"/>
      <c r="Z1455" s="651"/>
      <c r="AA1455" s="651"/>
      <c r="AB1455" s="651"/>
      <c r="AC1455" s="651"/>
      <c r="AD1455" s="198"/>
      <c r="AE1455" s="239" t="s">
        <v>19</v>
      </c>
      <c r="AF1455" s="239"/>
      <c r="AG1455" s="239"/>
      <c r="AH1455" s="641" t="s">
        <v>19</v>
      </c>
      <c r="AI1455" s="641"/>
      <c r="AJ1455" s="641"/>
      <c r="AK1455" s="641"/>
      <c r="AL1455" s="641"/>
      <c r="AM1455" s="641"/>
      <c r="AN1455" s="651"/>
      <c r="AO1455" s="651"/>
      <c r="AP1455" s="651"/>
      <c r="AQ1455" s="651"/>
      <c r="AR1455" s="651"/>
      <c r="AS1455" s="651"/>
      <c r="AT1455" s="651"/>
      <c r="AU1455" s="651"/>
      <c r="AV1455" s="651"/>
      <c r="AW1455" s="651"/>
      <c r="AX1455" s="651"/>
      <c r="AY1455" s="651"/>
      <c r="AZ1455" s="651"/>
      <c r="BA1455" s="641" t="s">
        <v>12</v>
      </c>
      <c r="BB1455" s="641"/>
      <c r="BC1455" s="641"/>
      <c r="BD1455" s="652">
        <v>44494</v>
      </c>
      <c r="BE1455" s="652"/>
      <c r="BF1455" s="652"/>
      <c r="BG1455" s="652"/>
      <c r="BH1455" s="652"/>
      <c r="BI1455" s="652"/>
      <c r="BJ1455" s="652"/>
      <c r="BK1455" s="652"/>
      <c r="BL1455" s="652"/>
      <c r="BM1455" s="652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53" t="s">
        <v>119</v>
      </c>
      <c r="BM1458" s="654"/>
      <c r="BN1458" s="655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56"/>
      <c r="BM1459" s="657"/>
      <c r="BN1459" s="658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07" t="str">
        <f>IF(ROSTER!C$8="","",ROSTER!C$8)</f>
        <v>Shaylee</v>
      </c>
      <c r="D1460" s="508"/>
      <c r="E1460" s="509"/>
      <c r="F1460" s="511">
        <f>IF(E1460="y",1,IF(E1460="S",1,0))</f>
        <v>0</v>
      </c>
      <c r="G1460" s="513">
        <f>IF(E1460="S",1,0)</f>
        <v>0</v>
      </c>
      <c r="H1460" s="515"/>
      <c r="I1460" s="516"/>
      <c r="J1460" s="519"/>
      <c r="K1460" s="520"/>
      <c r="L1460" s="523"/>
      <c r="M1460" s="524"/>
      <c r="N1460" s="537">
        <f>L1460+J1460</f>
        <v>0</v>
      </c>
      <c r="O1460" s="538"/>
      <c r="P1460" s="519"/>
      <c r="Q1460" s="520"/>
      <c r="R1460" s="523"/>
      <c r="S1460" s="524"/>
      <c r="T1460" s="527">
        <f>R1460-P1460</f>
        <v>0</v>
      </c>
      <c r="U1460" s="528"/>
      <c r="V1460" s="531"/>
      <c r="W1460" s="516"/>
      <c r="X1460" s="519"/>
      <c r="Y1460" s="516"/>
      <c r="Z1460" s="519"/>
      <c r="AA1460" s="516"/>
      <c r="AB1460" s="519"/>
      <c r="AC1460" s="520"/>
      <c r="AD1460" s="523"/>
      <c r="AE1460" s="524"/>
      <c r="AF1460" s="533">
        <f>IF(AB1460=0,0,(AD1460/AB1460)*100)</f>
        <v>0</v>
      </c>
      <c r="AG1460" s="534"/>
      <c r="AH1460" s="519"/>
      <c r="AI1460" s="520"/>
      <c r="AJ1460" s="523"/>
      <c r="AK1460" s="524"/>
      <c r="AL1460" s="527">
        <f>IF(AH1460=0,0,(AJ1460/AH1460)*100)</f>
        <v>0</v>
      </c>
      <c r="AM1460" s="528"/>
      <c r="AN1460" s="519"/>
      <c r="AO1460" s="520"/>
      <c r="AP1460" s="523"/>
      <c r="AQ1460" s="524"/>
      <c r="AR1460" s="527">
        <f>IF(AN1460=0,0,(AP1460/AN1460)*100)</f>
        <v>0</v>
      </c>
      <c r="AS1460" s="528"/>
      <c r="AT1460" s="541">
        <f>AB1460+AH1460+AN1460</f>
        <v>0</v>
      </c>
      <c r="AU1460" s="542"/>
      <c r="AV1460" s="545">
        <f>AD1460+AJ1460+AP1460</f>
        <v>0</v>
      </c>
      <c r="AW1460" s="546"/>
      <c r="AX1460" s="527">
        <f>IF(AT1460=0,0,(AV1460/AT1460)*100)</f>
        <v>0</v>
      </c>
      <c r="AY1460" s="528"/>
      <c r="AZ1460" s="519"/>
      <c r="BA1460" s="520"/>
      <c r="BB1460" s="523"/>
      <c r="BC1460" s="524"/>
      <c r="BD1460" s="527">
        <f>IF(AZ1460=0,0,(BB1460/AZ1460)*100)</f>
        <v>0</v>
      </c>
      <c r="BE1460" s="528"/>
      <c r="BF1460" s="541">
        <f>AT1460+AZ1460</f>
        <v>0</v>
      </c>
      <c r="BG1460" s="542"/>
      <c r="BH1460" s="545">
        <f>AV1460+BB1460</f>
        <v>0</v>
      </c>
      <c r="BI1460" s="546"/>
      <c r="BJ1460" s="527">
        <f>IF(BF1460=0,0,(BH1460/BF1460)*100)</f>
        <v>0</v>
      </c>
      <c r="BK1460" s="528"/>
      <c r="BL1460" s="549">
        <f>(AD1460*2)+(AJ1460*2)+(AP1460*3)+BB1460</f>
        <v>0</v>
      </c>
      <c r="BM1460" s="550"/>
      <c r="BN1460" s="551"/>
      <c r="BO1460" s="501" t="e">
        <f>(BL1460*BR$1460)+(N1460*BR$1461)+(X1460*BR$1462)+(R1460*BR$1463)+(V1460*BR$1464)+(Z1460*BR$1465)</f>
        <v>#REF!</v>
      </c>
      <c r="BP1460" s="501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03" t="str">
        <f>IF(ROSTER!D$8="","",ROSTER!D$8)</f>
        <v>Gonzales</v>
      </c>
      <c r="D1461" s="504"/>
      <c r="E1461" s="510"/>
      <c r="F1461" s="512"/>
      <c r="G1461" s="514"/>
      <c r="H1461" s="517"/>
      <c r="I1461" s="518"/>
      <c r="J1461" s="521"/>
      <c r="K1461" s="522"/>
      <c r="L1461" s="525"/>
      <c r="M1461" s="526"/>
      <c r="N1461" s="539" t="s">
        <v>14</v>
      </c>
      <c r="O1461" s="540"/>
      <c r="P1461" s="521"/>
      <c r="Q1461" s="522"/>
      <c r="R1461" s="525"/>
      <c r="S1461" s="526"/>
      <c r="T1461" s="529"/>
      <c r="U1461" s="530"/>
      <c r="V1461" s="532"/>
      <c r="W1461" s="518"/>
      <c r="X1461" s="521"/>
      <c r="Y1461" s="518"/>
      <c r="Z1461" s="521"/>
      <c r="AA1461" s="518"/>
      <c r="AB1461" s="521"/>
      <c r="AC1461" s="522"/>
      <c r="AD1461" s="525"/>
      <c r="AE1461" s="526"/>
      <c r="AF1461" s="535"/>
      <c r="AG1461" s="536"/>
      <c r="AH1461" s="521"/>
      <c r="AI1461" s="522"/>
      <c r="AJ1461" s="525"/>
      <c r="AK1461" s="526"/>
      <c r="AL1461" s="529"/>
      <c r="AM1461" s="530"/>
      <c r="AN1461" s="521"/>
      <c r="AO1461" s="522"/>
      <c r="AP1461" s="525"/>
      <c r="AQ1461" s="526"/>
      <c r="AR1461" s="529"/>
      <c r="AS1461" s="530"/>
      <c r="AT1461" s="543"/>
      <c r="AU1461" s="544"/>
      <c r="AV1461" s="547"/>
      <c r="AW1461" s="548"/>
      <c r="AX1461" s="529"/>
      <c r="AY1461" s="530"/>
      <c r="AZ1461" s="521"/>
      <c r="BA1461" s="522"/>
      <c r="BB1461" s="525"/>
      <c r="BC1461" s="526"/>
      <c r="BD1461" s="529"/>
      <c r="BE1461" s="530"/>
      <c r="BF1461" s="543"/>
      <c r="BG1461" s="544"/>
      <c r="BH1461" s="547"/>
      <c r="BI1461" s="548"/>
      <c r="BJ1461" s="529"/>
      <c r="BK1461" s="530"/>
      <c r="BL1461" s="552"/>
      <c r="BM1461" s="553"/>
      <c r="BN1461" s="554"/>
      <c r="BO1461" s="502"/>
      <c r="BP1461" s="502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07" t="str">
        <f>IF(ROSTER!C$10="","",ROSTER!C$10)</f>
        <v>Nani</v>
      </c>
      <c r="D1462" s="508"/>
      <c r="E1462" s="509"/>
      <c r="F1462" s="511">
        <f>IF(E1462="y",1,IF(E1462="S",1,0))</f>
        <v>0</v>
      </c>
      <c r="G1462" s="513">
        <f>IF(E1462="S",1,0)</f>
        <v>0</v>
      </c>
      <c r="H1462" s="515"/>
      <c r="I1462" s="516"/>
      <c r="J1462" s="519">
        <v>1</v>
      </c>
      <c r="K1462" s="520"/>
      <c r="L1462" s="523">
        <v>1</v>
      </c>
      <c r="M1462" s="524"/>
      <c r="N1462" s="537">
        <f>L1462+J1462</f>
        <v>2</v>
      </c>
      <c r="O1462" s="538"/>
      <c r="P1462" s="519"/>
      <c r="Q1462" s="520"/>
      <c r="R1462" s="523"/>
      <c r="S1462" s="524"/>
      <c r="T1462" s="527">
        <f t="shared" ref="T1462" si="1311">R1462-P1462</f>
        <v>0</v>
      </c>
      <c r="U1462" s="528"/>
      <c r="V1462" s="531"/>
      <c r="W1462" s="516"/>
      <c r="X1462" s="519"/>
      <c r="Y1462" s="516"/>
      <c r="Z1462" s="519"/>
      <c r="AA1462" s="516"/>
      <c r="AB1462" s="519"/>
      <c r="AC1462" s="520"/>
      <c r="AD1462" s="523"/>
      <c r="AE1462" s="524"/>
      <c r="AF1462" s="533">
        <f>IF(AB1462=0,0,(AD1462/AB1462)*100)</f>
        <v>0</v>
      </c>
      <c r="AG1462" s="534"/>
      <c r="AH1462" s="519">
        <v>4</v>
      </c>
      <c r="AI1462" s="520"/>
      <c r="AJ1462" s="523">
        <v>4</v>
      </c>
      <c r="AK1462" s="524"/>
      <c r="AL1462" s="527">
        <f>IF(AH1462=0,0,(AJ1462/AH1462)*100)</f>
        <v>100</v>
      </c>
      <c r="AM1462" s="528"/>
      <c r="AN1462" s="519">
        <v>3</v>
      </c>
      <c r="AO1462" s="520"/>
      <c r="AP1462" s="523">
        <v>1</v>
      </c>
      <c r="AQ1462" s="524"/>
      <c r="AR1462" s="527">
        <f>IF(AN1462=0,0,(AP1462/AN1462)*100)</f>
        <v>33.333333333333329</v>
      </c>
      <c r="AS1462" s="528"/>
      <c r="AT1462" s="541">
        <f>AB1462+AH1462+AN1462</f>
        <v>7</v>
      </c>
      <c r="AU1462" s="542"/>
      <c r="AV1462" s="545">
        <f>AD1462+AJ1462+AP1462</f>
        <v>5</v>
      </c>
      <c r="AW1462" s="546"/>
      <c r="AX1462" s="527">
        <f>IF(AT1462=0,0,(AV1462/AT1462)*100)</f>
        <v>71.428571428571431</v>
      </c>
      <c r="AY1462" s="528"/>
      <c r="AZ1462" s="519"/>
      <c r="BA1462" s="520"/>
      <c r="BB1462" s="523"/>
      <c r="BC1462" s="524"/>
      <c r="BD1462" s="527">
        <f>IF(AZ1462=0,0,(BB1462/AZ1462)*100)</f>
        <v>0</v>
      </c>
      <c r="BE1462" s="528"/>
      <c r="BF1462" s="541">
        <f>AT1462+AZ1462</f>
        <v>7</v>
      </c>
      <c r="BG1462" s="542"/>
      <c r="BH1462" s="545">
        <f>AV1462+BB1462</f>
        <v>5</v>
      </c>
      <c r="BI1462" s="546"/>
      <c r="BJ1462" s="527">
        <f>IF(BF1462=0,0,(BH1462/BF1462)*100)</f>
        <v>71.428571428571431</v>
      </c>
      <c r="BK1462" s="528"/>
      <c r="BL1462" s="549">
        <f>(AD1462*2)+(AJ1462*2)+(AP1462*3)+BB1462</f>
        <v>11</v>
      </c>
      <c r="BM1462" s="550"/>
      <c r="BN1462" s="551"/>
      <c r="BO1462" s="501" t="e">
        <f>(BL1462*BR$1460)+(N1462*BR$1461)+(X1462*BR$1462)+(R1462*BR$1463)+(V1462*BR$1464)+(Z1462*BR$1465)</f>
        <v>#REF!</v>
      </c>
      <c r="BP1462" s="501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03" t="str">
        <f>IF(ROSTER!D$10="","",ROSTER!D$10)</f>
        <v>Falatea</v>
      </c>
      <c r="D1463" s="504"/>
      <c r="E1463" s="510"/>
      <c r="F1463" s="512"/>
      <c r="G1463" s="514"/>
      <c r="H1463" s="517"/>
      <c r="I1463" s="518"/>
      <c r="J1463" s="521"/>
      <c r="K1463" s="522"/>
      <c r="L1463" s="525"/>
      <c r="M1463" s="526"/>
      <c r="N1463" s="539" t="s">
        <v>14</v>
      </c>
      <c r="O1463" s="540"/>
      <c r="P1463" s="521"/>
      <c r="Q1463" s="522"/>
      <c r="R1463" s="525"/>
      <c r="S1463" s="526"/>
      <c r="T1463" s="529"/>
      <c r="U1463" s="530"/>
      <c r="V1463" s="532"/>
      <c r="W1463" s="518"/>
      <c r="X1463" s="521"/>
      <c r="Y1463" s="518"/>
      <c r="Z1463" s="521"/>
      <c r="AA1463" s="518"/>
      <c r="AB1463" s="521"/>
      <c r="AC1463" s="522"/>
      <c r="AD1463" s="525"/>
      <c r="AE1463" s="526"/>
      <c r="AF1463" s="535"/>
      <c r="AG1463" s="536"/>
      <c r="AH1463" s="521"/>
      <c r="AI1463" s="522"/>
      <c r="AJ1463" s="525"/>
      <c r="AK1463" s="526"/>
      <c r="AL1463" s="529"/>
      <c r="AM1463" s="530"/>
      <c r="AN1463" s="521"/>
      <c r="AO1463" s="522"/>
      <c r="AP1463" s="525"/>
      <c r="AQ1463" s="526"/>
      <c r="AR1463" s="529"/>
      <c r="AS1463" s="530"/>
      <c r="AT1463" s="543"/>
      <c r="AU1463" s="544"/>
      <c r="AV1463" s="547"/>
      <c r="AW1463" s="548"/>
      <c r="AX1463" s="529"/>
      <c r="AY1463" s="530"/>
      <c r="AZ1463" s="521"/>
      <c r="BA1463" s="522"/>
      <c r="BB1463" s="525"/>
      <c r="BC1463" s="526"/>
      <c r="BD1463" s="529"/>
      <c r="BE1463" s="530"/>
      <c r="BF1463" s="543"/>
      <c r="BG1463" s="544"/>
      <c r="BH1463" s="547"/>
      <c r="BI1463" s="548"/>
      <c r="BJ1463" s="529"/>
      <c r="BK1463" s="530"/>
      <c r="BL1463" s="552"/>
      <c r="BM1463" s="553"/>
      <c r="BN1463" s="554"/>
      <c r="BO1463" s="502"/>
      <c r="BP1463" s="502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05" t="str">
        <f>IF(ROSTER!B12="","",ROSTER!B12)</f>
        <v>20</v>
      </c>
      <c r="C1464" s="507" t="str">
        <f>IF(ROSTER!C$12="","",ROSTER!C$12)</f>
        <v>Devry</v>
      </c>
      <c r="D1464" s="508"/>
      <c r="E1464" s="509"/>
      <c r="F1464" s="511">
        <f>IF(E1464="y",1,IF(E1464="S",1,0))</f>
        <v>0</v>
      </c>
      <c r="G1464" s="513">
        <f>IF(E1464="S",1,0)</f>
        <v>0</v>
      </c>
      <c r="H1464" s="515"/>
      <c r="I1464" s="516"/>
      <c r="J1464" s="519"/>
      <c r="K1464" s="520"/>
      <c r="L1464" s="523"/>
      <c r="M1464" s="524"/>
      <c r="N1464" s="537">
        <f>L1464+J1464</f>
        <v>0</v>
      </c>
      <c r="O1464" s="538"/>
      <c r="P1464" s="519"/>
      <c r="Q1464" s="520"/>
      <c r="R1464" s="523"/>
      <c r="S1464" s="524"/>
      <c r="T1464" s="527">
        <f t="shared" ref="T1464" si="1312">R1464-P1464</f>
        <v>0</v>
      </c>
      <c r="U1464" s="528"/>
      <c r="V1464" s="531"/>
      <c r="W1464" s="516"/>
      <c r="X1464" s="519"/>
      <c r="Y1464" s="516"/>
      <c r="Z1464" s="519"/>
      <c r="AA1464" s="516"/>
      <c r="AB1464" s="519"/>
      <c r="AC1464" s="520"/>
      <c r="AD1464" s="523"/>
      <c r="AE1464" s="524"/>
      <c r="AF1464" s="533">
        <f>IF(AB1464=0,0,(AD1464/AB1464)*100)</f>
        <v>0</v>
      </c>
      <c r="AG1464" s="534"/>
      <c r="AH1464" s="519"/>
      <c r="AI1464" s="520"/>
      <c r="AJ1464" s="523"/>
      <c r="AK1464" s="524"/>
      <c r="AL1464" s="527">
        <f>IF(AH1464=0,0,(AJ1464/AH1464)*100)</f>
        <v>0</v>
      </c>
      <c r="AM1464" s="528"/>
      <c r="AN1464" s="519">
        <v>2</v>
      </c>
      <c r="AO1464" s="520"/>
      <c r="AP1464" s="523">
        <v>1</v>
      </c>
      <c r="AQ1464" s="524"/>
      <c r="AR1464" s="527">
        <f>IF(AN1464=0,0,(AP1464/AN1464)*100)</f>
        <v>50</v>
      </c>
      <c r="AS1464" s="528"/>
      <c r="AT1464" s="541">
        <f>AB1464+AH1464+AN1464</f>
        <v>2</v>
      </c>
      <c r="AU1464" s="542"/>
      <c r="AV1464" s="545">
        <f>AD1464+AJ1464+AP1464</f>
        <v>1</v>
      </c>
      <c r="AW1464" s="546"/>
      <c r="AX1464" s="527">
        <f>IF(AT1464=0,0,(AV1464/AT1464)*100)</f>
        <v>50</v>
      </c>
      <c r="AY1464" s="528"/>
      <c r="AZ1464" s="519"/>
      <c r="BA1464" s="520"/>
      <c r="BB1464" s="523"/>
      <c r="BC1464" s="524"/>
      <c r="BD1464" s="527">
        <f>IF(AZ1464=0,0,(BB1464/AZ1464)*100)</f>
        <v>0</v>
      </c>
      <c r="BE1464" s="528"/>
      <c r="BF1464" s="541">
        <f>AT1464+AZ1464</f>
        <v>2</v>
      </c>
      <c r="BG1464" s="542"/>
      <c r="BH1464" s="545">
        <f>AV1464+BB1464</f>
        <v>1</v>
      </c>
      <c r="BI1464" s="546"/>
      <c r="BJ1464" s="527">
        <f>IF(BF1464=0,0,(BH1464/BF1464)*100)</f>
        <v>50</v>
      </c>
      <c r="BK1464" s="528"/>
      <c r="BL1464" s="549">
        <f>(AD1464*2)+(AJ1464*2)+(AP1464*3)+BB1464</f>
        <v>3</v>
      </c>
      <c r="BM1464" s="550"/>
      <c r="BN1464" s="551"/>
      <c r="BO1464" s="501" t="e">
        <f>(BL1464*BR$1460)+(N1464*BR$1461)+(X1464*BR$1462)+(R1464*BR$1463)+(V1464*BR$1464)+(Z1464*BR$1465)</f>
        <v>#REF!</v>
      </c>
      <c r="BP1464" s="501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06"/>
      <c r="C1465" s="503" t="str">
        <f>IF(ROSTER!D$12="","",ROSTER!D$12)</f>
        <v>Millett</v>
      </c>
      <c r="D1465" s="504"/>
      <c r="E1465" s="510"/>
      <c r="F1465" s="512"/>
      <c r="G1465" s="514"/>
      <c r="H1465" s="517"/>
      <c r="I1465" s="518"/>
      <c r="J1465" s="521"/>
      <c r="K1465" s="522"/>
      <c r="L1465" s="525"/>
      <c r="M1465" s="526"/>
      <c r="N1465" s="539" t="s">
        <v>14</v>
      </c>
      <c r="O1465" s="540"/>
      <c r="P1465" s="521"/>
      <c r="Q1465" s="522"/>
      <c r="R1465" s="525"/>
      <c r="S1465" s="526"/>
      <c r="T1465" s="529"/>
      <c r="U1465" s="530"/>
      <c r="V1465" s="532"/>
      <c r="W1465" s="518"/>
      <c r="X1465" s="521"/>
      <c r="Y1465" s="518"/>
      <c r="Z1465" s="521"/>
      <c r="AA1465" s="518"/>
      <c r="AB1465" s="521"/>
      <c r="AC1465" s="522"/>
      <c r="AD1465" s="525"/>
      <c r="AE1465" s="526"/>
      <c r="AF1465" s="535"/>
      <c r="AG1465" s="536"/>
      <c r="AH1465" s="521"/>
      <c r="AI1465" s="522"/>
      <c r="AJ1465" s="525"/>
      <c r="AK1465" s="526"/>
      <c r="AL1465" s="529"/>
      <c r="AM1465" s="530"/>
      <c r="AN1465" s="521"/>
      <c r="AO1465" s="522"/>
      <c r="AP1465" s="525"/>
      <c r="AQ1465" s="526"/>
      <c r="AR1465" s="529"/>
      <c r="AS1465" s="530"/>
      <c r="AT1465" s="543"/>
      <c r="AU1465" s="544"/>
      <c r="AV1465" s="547"/>
      <c r="AW1465" s="548"/>
      <c r="AX1465" s="529"/>
      <c r="AY1465" s="530"/>
      <c r="AZ1465" s="521"/>
      <c r="BA1465" s="522"/>
      <c r="BB1465" s="525"/>
      <c r="BC1465" s="526"/>
      <c r="BD1465" s="529"/>
      <c r="BE1465" s="530"/>
      <c r="BF1465" s="543"/>
      <c r="BG1465" s="544"/>
      <c r="BH1465" s="547"/>
      <c r="BI1465" s="548"/>
      <c r="BJ1465" s="529"/>
      <c r="BK1465" s="530"/>
      <c r="BL1465" s="552"/>
      <c r="BM1465" s="553"/>
      <c r="BN1465" s="554"/>
      <c r="BO1465" s="502"/>
      <c r="BP1465" s="502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05" t="str">
        <f>IF(ROSTER!B14="","",ROSTER!B14)</f>
        <v>5</v>
      </c>
      <c r="C1466" s="507" t="str">
        <f>IF(ROSTER!C$14="","",ROSTER!C$14)</f>
        <v>Maria</v>
      </c>
      <c r="D1466" s="508"/>
      <c r="E1466" s="509"/>
      <c r="F1466" s="511">
        <f>IF(E1466="y",1,IF(E1466="S",1,0))</f>
        <v>0</v>
      </c>
      <c r="G1466" s="513">
        <f>IF(E1466="S",1,0)</f>
        <v>0</v>
      </c>
      <c r="H1466" s="515"/>
      <c r="I1466" s="516"/>
      <c r="J1466" s="519"/>
      <c r="K1466" s="520"/>
      <c r="L1466" s="523"/>
      <c r="M1466" s="524"/>
      <c r="N1466" s="537">
        <f>L1466+J1466</f>
        <v>0</v>
      </c>
      <c r="O1466" s="538"/>
      <c r="P1466" s="519"/>
      <c r="Q1466" s="520"/>
      <c r="R1466" s="523"/>
      <c r="S1466" s="524"/>
      <c r="T1466" s="527">
        <f t="shared" ref="T1466" si="1313">R1466-P1466</f>
        <v>0</v>
      </c>
      <c r="U1466" s="528"/>
      <c r="V1466" s="531"/>
      <c r="W1466" s="516"/>
      <c r="X1466" s="519"/>
      <c r="Y1466" s="516"/>
      <c r="Z1466" s="519"/>
      <c r="AA1466" s="516"/>
      <c r="AB1466" s="519"/>
      <c r="AC1466" s="520"/>
      <c r="AD1466" s="523"/>
      <c r="AE1466" s="524"/>
      <c r="AF1466" s="533">
        <f>IF(AB1466=0,0,(AD1466/AB1466)*100)</f>
        <v>0</v>
      </c>
      <c r="AG1466" s="534"/>
      <c r="AH1466" s="519">
        <v>2</v>
      </c>
      <c r="AI1466" s="520"/>
      <c r="AJ1466" s="523">
        <v>2</v>
      </c>
      <c r="AK1466" s="524"/>
      <c r="AL1466" s="527">
        <f>IF(AH1466=0,0,(AJ1466/AH1466)*100)</f>
        <v>100</v>
      </c>
      <c r="AM1466" s="528"/>
      <c r="AN1466" s="519">
        <v>1</v>
      </c>
      <c r="AO1466" s="520"/>
      <c r="AP1466" s="523">
        <v>0</v>
      </c>
      <c r="AQ1466" s="524"/>
      <c r="AR1466" s="527">
        <f>IF(AN1466=0,0,(AP1466/AN1466)*100)</f>
        <v>0</v>
      </c>
      <c r="AS1466" s="528"/>
      <c r="AT1466" s="541">
        <f>AB1466+AH1466+AN1466</f>
        <v>3</v>
      </c>
      <c r="AU1466" s="542"/>
      <c r="AV1466" s="545">
        <f>AD1466+AJ1466+AP1466</f>
        <v>2</v>
      </c>
      <c r="AW1466" s="546"/>
      <c r="AX1466" s="527">
        <f>IF(AT1466=0,0,(AV1466/AT1466)*100)</f>
        <v>66.666666666666657</v>
      </c>
      <c r="AY1466" s="528"/>
      <c r="AZ1466" s="519"/>
      <c r="BA1466" s="520"/>
      <c r="BB1466" s="523"/>
      <c r="BC1466" s="524"/>
      <c r="BD1466" s="527">
        <f>IF(AZ1466=0,0,(BB1466/AZ1466)*100)</f>
        <v>0</v>
      </c>
      <c r="BE1466" s="528"/>
      <c r="BF1466" s="541">
        <f>AT1466+AZ1466</f>
        <v>3</v>
      </c>
      <c r="BG1466" s="542"/>
      <c r="BH1466" s="545">
        <f>AV1466+BB1466</f>
        <v>2</v>
      </c>
      <c r="BI1466" s="546"/>
      <c r="BJ1466" s="527">
        <f>IF(BF1466=0,0,(BH1466/BF1466)*100)</f>
        <v>66.666666666666657</v>
      </c>
      <c r="BK1466" s="528"/>
      <c r="BL1466" s="549">
        <f>(AD1466*2)+(AJ1466*2)+(AP1466*3)+BB1466</f>
        <v>4</v>
      </c>
      <c r="BM1466" s="550"/>
      <c r="BN1466" s="551"/>
      <c r="BO1466" s="501" t="e">
        <f>(BL1466*BR$1460)+(N1466*BR$1461)+(X1466*BR$1462)+(R1466*BR$1463)+(V1466*BR$1464)+(Z1466*BR$1465)</f>
        <v>#REF!</v>
      </c>
      <c r="BP1466" s="501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06"/>
      <c r="C1467" s="503" t="str">
        <f>IF(ROSTER!D$14="","",ROSTER!D$14)</f>
        <v>Albiero</v>
      </c>
      <c r="D1467" s="504"/>
      <c r="E1467" s="510"/>
      <c r="F1467" s="512"/>
      <c r="G1467" s="514"/>
      <c r="H1467" s="517"/>
      <c r="I1467" s="518"/>
      <c r="J1467" s="521"/>
      <c r="K1467" s="522"/>
      <c r="L1467" s="525"/>
      <c r="M1467" s="526"/>
      <c r="N1467" s="539" t="s">
        <v>14</v>
      </c>
      <c r="O1467" s="540"/>
      <c r="P1467" s="521"/>
      <c r="Q1467" s="522"/>
      <c r="R1467" s="525"/>
      <c r="S1467" s="526"/>
      <c r="T1467" s="529"/>
      <c r="U1467" s="530"/>
      <c r="V1467" s="532"/>
      <c r="W1467" s="518"/>
      <c r="X1467" s="521"/>
      <c r="Y1467" s="518"/>
      <c r="Z1467" s="521"/>
      <c r="AA1467" s="518"/>
      <c r="AB1467" s="521"/>
      <c r="AC1467" s="522"/>
      <c r="AD1467" s="525"/>
      <c r="AE1467" s="526"/>
      <c r="AF1467" s="535"/>
      <c r="AG1467" s="536"/>
      <c r="AH1467" s="521"/>
      <c r="AI1467" s="522"/>
      <c r="AJ1467" s="525"/>
      <c r="AK1467" s="526"/>
      <c r="AL1467" s="529"/>
      <c r="AM1467" s="530"/>
      <c r="AN1467" s="521"/>
      <c r="AO1467" s="522"/>
      <c r="AP1467" s="525"/>
      <c r="AQ1467" s="526"/>
      <c r="AR1467" s="529"/>
      <c r="AS1467" s="530"/>
      <c r="AT1467" s="543"/>
      <c r="AU1467" s="544"/>
      <c r="AV1467" s="547"/>
      <c r="AW1467" s="548"/>
      <c r="AX1467" s="529"/>
      <c r="AY1467" s="530"/>
      <c r="AZ1467" s="521"/>
      <c r="BA1467" s="522"/>
      <c r="BB1467" s="525"/>
      <c r="BC1467" s="526"/>
      <c r="BD1467" s="529"/>
      <c r="BE1467" s="530"/>
      <c r="BF1467" s="543"/>
      <c r="BG1467" s="544"/>
      <c r="BH1467" s="547"/>
      <c r="BI1467" s="548"/>
      <c r="BJ1467" s="529"/>
      <c r="BK1467" s="530"/>
      <c r="BL1467" s="552"/>
      <c r="BM1467" s="553"/>
      <c r="BN1467" s="554"/>
      <c r="BO1467" s="502"/>
      <c r="BP1467" s="502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05" t="str">
        <f>IF(ROSTER!B16="","",ROSTER!B16)</f>
        <v>10</v>
      </c>
      <c r="C1468" s="507" t="str">
        <f>IF(ROSTER!C$16="","",ROSTER!C$16)</f>
        <v>Tegan</v>
      </c>
      <c r="D1468" s="508"/>
      <c r="E1468" s="509"/>
      <c r="F1468" s="511">
        <f>IF(E1468="y",1,IF(E1468="S",1,0))</f>
        <v>0</v>
      </c>
      <c r="G1468" s="513">
        <f>IF(E1468="S",1,0)</f>
        <v>0</v>
      </c>
      <c r="H1468" s="515"/>
      <c r="I1468" s="516"/>
      <c r="J1468" s="519">
        <v>1</v>
      </c>
      <c r="K1468" s="520"/>
      <c r="L1468" s="523"/>
      <c r="M1468" s="524"/>
      <c r="N1468" s="537">
        <f>L1468+J1468</f>
        <v>1</v>
      </c>
      <c r="O1468" s="538"/>
      <c r="P1468" s="519"/>
      <c r="Q1468" s="520"/>
      <c r="R1468" s="523"/>
      <c r="S1468" s="524"/>
      <c r="T1468" s="527">
        <f t="shared" ref="T1468" si="1314">R1468-P1468</f>
        <v>0</v>
      </c>
      <c r="U1468" s="528"/>
      <c r="V1468" s="531"/>
      <c r="W1468" s="516"/>
      <c r="X1468" s="519">
        <v>4</v>
      </c>
      <c r="Y1468" s="516"/>
      <c r="Z1468" s="519"/>
      <c r="AA1468" s="516"/>
      <c r="AB1468" s="519"/>
      <c r="AC1468" s="520"/>
      <c r="AD1468" s="523"/>
      <c r="AE1468" s="524"/>
      <c r="AF1468" s="533">
        <f>IF(AB1468=0,0,(AD1468/AB1468)*100)</f>
        <v>0</v>
      </c>
      <c r="AG1468" s="534"/>
      <c r="AH1468" s="519">
        <v>4</v>
      </c>
      <c r="AI1468" s="520"/>
      <c r="AJ1468" s="523">
        <v>3</v>
      </c>
      <c r="AK1468" s="524"/>
      <c r="AL1468" s="527">
        <f>IF(AH1468=0,0,(AJ1468/AH1468)*100)</f>
        <v>75</v>
      </c>
      <c r="AM1468" s="528"/>
      <c r="AN1468" s="519">
        <v>3</v>
      </c>
      <c r="AO1468" s="520"/>
      <c r="AP1468" s="523">
        <v>1</v>
      </c>
      <c r="AQ1468" s="524"/>
      <c r="AR1468" s="527">
        <f>IF(AN1468=0,0,(AP1468/AN1468)*100)</f>
        <v>33.333333333333329</v>
      </c>
      <c r="AS1468" s="528"/>
      <c r="AT1468" s="541">
        <f>AB1468+AH1468+AN1468</f>
        <v>7</v>
      </c>
      <c r="AU1468" s="542"/>
      <c r="AV1468" s="545">
        <f>AD1468+AJ1468+AP1468</f>
        <v>4</v>
      </c>
      <c r="AW1468" s="546"/>
      <c r="AX1468" s="527">
        <f>IF(AT1468=0,0,(AV1468/AT1468)*100)</f>
        <v>57.142857142857139</v>
      </c>
      <c r="AY1468" s="528"/>
      <c r="AZ1468" s="519"/>
      <c r="BA1468" s="520"/>
      <c r="BB1468" s="523"/>
      <c r="BC1468" s="524"/>
      <c r="BD1468" s="527">
        <f>IF(AZ1468=0,0,(BB1468/AZ1468)*100)</f>
        <v>0</v>
      </c>
      <c r="BE1468" s="528"/>
      <c r="BF1468" s="541">
        <f>AT1468+AZ1468</f>
        <v>7</v>
      </c>
      <c r="BG1468" s="542"/>
      <c r="BH1468" s="545">
        <f>AV1468+BB1468</f>
        <v>4</v>
      </c>
      <c r="BI1468" s="546"/>
      <c r="BJ1468" s="527">
        <f>IF(BF1468=0,0,(BH1468/BF1468)*100)</f>
        <v>57.142857142857139</v>
      </c>
      <c r="BK1468" s="528"/>
      <c r="BL1468" s="549">
        <f>(AD1468*2)+(AJ1468*2)+(AP1468*3)+BB1468</f>
        <v>9</v>
      </c>
      <c r="BM1468" s="550"/>
      <c r="BN1468" s="551"/>
      <c r="BO1468" s="501" t="e">
        <f>(BL1468*BR$1460)+(N1468*BR$1461)+(X1468*BR$1462)+(R1468*BR$1463)+(V1468*BR$1464)+(Z1468*BR$1465)</f>
        <v>#REF!</v>
      </c>
      <c r="BP1468" s="501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06"/>
      <c r="C1469" s="503" t="str">
        <f>IF(ROSTER!D$16="","",ROSTER!D$16)</f>
        <v>Graham</v>
      </c>
      <c r="D1469" s="504"/>
      <c r="E1469" s="510"/>
      <c r="F1469" s="512"/>
      <c r="G1469" s="514"/>
      <c r="H1469" s="517"/>
      <c r="I1469" s="518"/>
      <c r="J1469" s="521"/>
      <c r="K1469" s="522"/>
      <c r="L1469" s="525"/>
      <c r="M1469" s="526"/>
      <c r="N1469" s="539" t="s">
        <v>14</v>
      </c>
      <c r="O1469" s="540"/>
      <c r="P1469" s="521"/>
      <c r="Q1469" s="522"/>
      <c r="R1469" s="525"/>
      <c r="S1469" s="526"/>
      <c r="T1469" s="529"/>
      <c r="U1469" s="530"/>
      <c r="V1469" s="532"/>
      <c r="W1469" s="518"/>
      <c r="X1469" s="521"/>
      <c r="Y1469" s="518"/>
      <c r="Z1469" s="521"/>
      <c r="AA1469" s="518"/>
      <c r="AB1469" s="521"/>
      <c r="AC1469" s="522"/>
      <c r="AD1469" s="525"/>
      <c r="AE1469" s="526"/>
      <c r="AF1469" s="535"/>
      <c r="AG1469" s="536"/>
      <c r="AH1469" s="521"/>
      <c r="AI1469" s="522"/>
      <c r="AJ1469" s="525"/>
      <c r="AK1469" s="526"/>
      <c r="AL1469" s="529"/>
      <c r="AM1469" s="530"/>
      <c r="AN1469" s="521"/>
      <c r="AO1469" s="522"/>
      <c r="AP1469" s="525"/>
      <c r="AQ1469" s="526"/>
      <c r="AR1469" s="529"/>
      <c r="AS1469" s="530"/>
      <c r="AT1469" s="543"/>
      <c r="AU1469" s="544"/>
      <c r="AV1469" s="547"/>
      <c r="AW1469" s="548"/>
      <c r="AX1469" s="529"/>
      <c r="AY1469" s="530"/>
      <c r="AZ1469" s="521"/>
      <c r="BA1469" s="522"/>
      <c r="BB1469" s="525"/>
      <c r="BC1469" s="526"/>
      <c r="BD1469" s="529"/>
      <c r="BE1469" s="530"/>
      <c r="BF1469" s="543"/>
      <c r="BG1469" s="544"/>
      <c r="BH1469" s="547"/>
      <c r="BI1469" s="548"/>
      <c r="BJ1469" s="529"/>
      <c r="BK1469" s="530"/>
      <c r="BL1469" s="552"/>
      <c r="BM1469" s="553"/>
      <c r="BN1469" s="554"/>
      <c r="BO1469" s="502"/>
      <c r="BP1469" s="502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05" t="str">
        <f>IF(ROSTER!B18="","",ROSTER!B18)</f>
        <v>11</v>
      </c>
      <c r="C1470" s="507" t="str">
        <f>IF(ROSTER!C$18="","",ROSTER!C$18)</f>
        <v>Kaylee</v>
      </c>
      <c r="D1470" s="508"/>
      <c r="E1470" s="509"/>
      <c r="F1470" s="511">
        <f>IF(E1470="y",1,IF(E1470="S",1,0))</f>
        <v>0</v>
      </c>
      <c r="G1470" s="513">
        <f>IF(E1470="S",1,0)</f>
        <v>0</v>
      </c>
      <c r="H1470" s="515"/>
      <c r="I1470" s="516"/>
      <c r="J1470" s="519">
        <v>2</v>
      </c>
      <c r="K1470" s="520"/>
      <c r="L1470" s="523"/>
      <c r="M1470" s="524"/>
      <c r="N1470" s="537">
        <f>L1470+J1470</f>
        <v>2</v>
      </c>
      <c r="O1470" s="538"/>
      <c r="P1470" s="519"/>
      <c r="Q1470" s="520"/>
      <c r="R1470" s="523"/>
      <c r="S1470" s="524"/>
      <c r="T1470" s="527">
        <f t="shared" ref="T1470" si="1315">R1470-P1470</f>
        <v>0</v>
      </c>
      <c r="U1470" s="528"/>
      <c r="V1470" s="531"/>
      <c r="W1470" s="516"/>
      <c r="X1470" s="519">
        <v>1</v>
      </c>
      <c r="Y1470" s="516"/>
      <c r="Z1470" s="519"/>
      <c r="AA1470" s="516"/>
      <c r="AB1470" s="519"/>
      <c r="AC1470" s="520"/>
      <c r="AD1470" s="523"/>
      <c r="AE1470" s="524"/>
      <c r="AF1470" s="533">
        <f>IF(AB1470=0,0,(AD1470/AB1470)*100)</f>
        <v>0</v>
      </c>
      <c r="AG1470" s="534"/>
      <c r="AH1470" s="519">
        <v>3</v>
      </c>
      <c r="AI1470" s="520"/>
      <c r="AJ1470" s="523">
        <v>2</v>
      </c>
      <c r="AK1470" s="524"/>
      <c r="AL1470" s="527">
        <f>IF(AH1470=0,0,(AJ1470/AH1470)*100)</f>
        <v>66.666666666666657</v>
      </c>
      <c r="AM1470" s="528"/>
      <c r="AN1470" s="519">
        <v>2</v>
      </c>
      <c r="AO1470" s="520"/>
      <c r="AP1470" s="523">
        <v>0</v>
      </c>
      <c r="AQ1470" s="524"/>
      <c r="AR1470" s="527">
        <f>IF(AN1470=0,0,(AP1470/AN1470)*100)</f>
        <v>0</v>
      </c>
      <c r="AS1470" s="528"/>
      <c r="AT1470" s="541">
        <f>AB1470+AH1470+AN1470</f>
        <v>5</v>
      </c>
      <c r="AU1470" s="542"/>
      <c r="AV1470" s="545">
        <f>AD1470+AJ1470+AP1470</f>
        <v>2</v>
      </c>
      <c r="AW1470" s="546"/>
      <c r="AX1470" s="527">
        <f>IF(AT1470=0,0,(AV1470/AT1470)*100)</f>
        <v>40</v>
      </c>
      <c r="AY1470" s="528"/>
      <c r="AZ1470" s="519"/>
      <c r="BA1470" s="520"/>
      <c r="BB1470" s="523"/>
      <c r="BC1470" s="524"/>
      <c r="BD1470" s="527">
        <f>IF(AZ1470=0,0,(BB1470/AZ1470)*100)</f>
        <v>0</v>
      </c>
      <c r="BE1470" s="528"/>
      <c r="BF1470" s="541">
        <f>AT1470+AZ1470</f>
        <v>5</v>
      </c>
      <c r="BG1470" s="542"/>
      <c r="BH1470" s="545">
        <f>AV1470+BB1470</f>
        <v>2</v>
      </c>
      <c r="BI1470" s="546"/>
      <c r="BJ1470" s="527">
        <f>IF(BF1470=0,0,(BH1470/BF1470)*100)</f>
        <v>40</v>
      </c>
      <c r="BK1470" s="528"/>
      <c r="BL1470" s="549">
        <f>(AD1470*2)+(AJ1470*2)+(AP1470*3)+BB1470</f>
        <v>4</v>
      </c>
      <c r="BM1470" s="550"/>
      <c r="BN1470" s="551"/>
      <c r="BO1470" s="501" t="e">
        <f>(BL1470*BR$1460)+(N1470*BR$1461)+(X1470*BR$1462)+(R1470*BR$1463)+(V1470*BR$1464)+(Z1470*BR$1465)</f>
        <v>#REF!</v>
      </c>
      <c r="BP1470" s="501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06"/>
      <c r="C1471" s="503" t="str">
        <f>IF(ROSTER!D$18="","",ROSTER!D$18)</f>
        <v>Smiler</v>
      </c>
      <c r="D1471" s="504"/>
      <c r="E1471" s="510"/>
      <c r="F1471" s="512"/>
      <c r="G1471" s="514"/>
      <c r="H1471" s="517"/>
      <c r="I1471" s="518"/>
      <c r="J1471" s="521"/>
      <c r="K1471" s="522"/>
      <c r="L1471" s="525"/>
      <c r="M1471" s="526"/>
      <c r="N1471" s="539"/>
      <c r="O1471" s="540"/>
      <c r="P1471" s="521"/>
      <c r="Q1471" s="522"/>
      <c r="R1471" s="525"/>
      <c r="S1471" s="526"/>
      <c r="T1471" s="529"/>
      <c r="U1471" s="530"/>
      <c r="V1471" s="532"/>
      <c r="W1471" s="518"/>
      <c r="X1471" s="521"/>
      <c r="Y1471" s="518"/>
      <c r="Z1471" s="521"/>
      <c r="AA1471" s="518"/>
      <c r="AB1471" s="521"/>
      <c r="AC1471" s="522"/>
      <c r="AD1471" s="525"/>
      <c r="AE1471" s="526"/>
      <c r="AF1471" s="535"/>
      <c r="AG1471" s="536"/>
      <c r="AH1471" s="521"/>
      <c r="AI1471" s="522"/>
      <c r="AJ1471" s="525"/>
      <c r="AK1471" s="526"/>
      <c r="AL1471" s="529"/>
      <c r="AM1471" s="530"/>
      <c r="AN1471" s="521"/>
      <c r="AO1471" s="522"/>
      <c r="AP1471" s="525"/>
      <c r="AQ1471" s="526"/>
      <c r="AR1471" s="529"/>
      <c r="AS1471" s="530"/>
      <c r="AT1471" s="543"/>
      <c r="AU1471" s="544"/>
      <c r="AV1471" s="547"/>
      <c r="AW1471" s="548"/>
      <c r="AX1471" s="529"/>
      <c r="AY1471" s="530"/>
      <c r="AZ1471" s="521"/>
      <c r="BA1471" s="522"/>
      <c r="BB1471" s="525"/>
      <c r="BC1471" s="526"/>
      <c r="BD1471" s="529"/>
      <c r="BE1471" s="530"/>
      <c r="BF1471" s="543"/>
      <c r="BG1471" s="544"/>
      <c r="BH1471" s="547"/>
      <c r="BI1471" s="548"/>
      <c r="BJ1471" s="529"/>
      <c r="BK1471" s="530"/>
      <c r="BL1471" s="552"/>
      <c r="BM1471" s="553"/>
      <c r="BN1471" s="554"/>
      <c r="BO1471" s="502"/>
      <c r="BP1471" s="502"/>
      <c r="BQ1471" s="54"/>
      <c r="BR1471" s="54"/>
      <c r="BS1471" s="54"/>
    </row>
    <row r="1472" spans="1:71" ht="21.75" customHeight="1" x14ac:dyDescent="0.2">
      <c r="A1472" s="54"/>
      <c r="B1472" s="505" t="str">
        <f>IF(ROSTER!B20="","",ROSTER!B20)</f>
        <v>12</v>
      </c>
      <c r="C1472" s="507" t="str">
        <f>IF(ROSTER!C$20="","",ROSTER!C$20)</f>
        <v>Lauren</v>
      </c>
      <c r="D1472" s="508"/>
      <c r="E1472" s="509"/>
      <c r="F1472" s="511">
        <f>IF(E1472="y",1,IF(E1472="S",1,0))</f>
        <v>0</v>
      </c>
      <c r="G1472" s="513">
        <f>IF(E1472="S",1,0)</f>
        <v>0</v>
      </c>
      <c r="H1472" s="515"/>
      <c r="I1472" s="516"/>
      <c r="J1472" s="519">
        <v>2</v>
      </c>
      <c r="K1472" s="520"/>
      <c r="L1472" s="523"/>
      <c r="M1472" s="524"/>
      <c r="N1472" s="537">
        <f>L1472+J1472</f>
        <v>2</v>
      </c>
      <c r="O1472" s="538"/>
      <c r="P1472" s="519"/>
      <c r="Q1472" s="520"/>
      <c r="R1472" s="523"/>
      <c r="S1472" s="524"/>
      <c r="T1472" s="527">
        <f t="shared" ref="T1472" si="1316">R1472-P1472</f>
        <v>0</v>
      </c>
      <c r="U1472" s="528"/>
      <c r="V1472" s="531"/>
      <c r="W1472" s="516"/>
      <c r="X1472" s="519"/>
      <c r="Y1472" s="516"/>
      <c r="Z1472" s="519"/>
      <c r="AA1472" s="516"/>
      <c r="AB1472" s="519"/>
      <c r="AC1472" s="520"/>
      <c r="AD1472" s="523"/>
      <c r="AE1472" s="524"/>
      <c r="AF1472" s="533">
        <f>IF(AB1472=0,0,(AD1472/AB1472)*100)</f>
        <v>0</v>
      </c>
      <c r="AG1472" s="534"/>
      <c r="AH1472" s="519">
        <v>3</v>
      </c>
      <c r="AI1472" s="520"/>
      <c r="AJ1472" s="523">
        <v>1</v>
      </c>
      <c r="AK1472" s="524"/>
      <c r="AL1472" s="527">
        <f>IF(AH1472=0,0,(AJ1472/AH1472)*100)</f>
        <v>33.333333333333329</v>
      </c>
      <c r="AM1472" s="528"/>
      <c r="AN1472" s="519"/>
      <c r="AO1472" s="520"/>
      <c r="AP1472" s="523"/>
      <c r="AQ1472" s="524"/>
      <c r="AR1472" s="527">
        <f>IF(AN1472=0,0,(AP1472/AN1472)*100)</f>
        <v>0</v>
      </c>
      <c r="AS1472" s="528"/>
      <c r="AT1472" s="541">
        <f>AB1472+AH1472+AN1472</f>
        <v>3</v>
      </c>
      <c r="AU1472" s="542"/>
      <c r="AV1472" s="545">
        <f>AD1472+AJ1472+AP1472</f>
        <v>1</v>
      </c>
      <c r="AW1472" s="546"/>
      <c r="AX1472" s="527">
        <f>IF(AT1472=0,0,(AV1472/AT1472)*100)</f>
        <v>33.333333333333329</v>
      </c>
      <c r="AY1472" s="528"/>
      <c r="AZ1472" s="519"/>
      <c r="BA1472" s="520"/>
      <c r="BB1472" s="523"/>
      <c r="BC1472" s="524"/>
      <c r="BD1472" s="527">
        <f>IF(AZ1472=0,0,(BB1472/AZ1472)*100)</f>
        <v>0</v>
      </c>
      <c r="BE1472" s="528"/>
      <c r="BF1472" s="541">
        <f>AT1472+AZ1472</f>
        <v>3</v>
      </c>
      <c r="BG1472" s="542"/>
      <c r="BH1472" s="545">
        <f>AV1472+BB1472</f>
        <v>1</v>
      </c>
      <c r="BI1472" s="546"/>
      <c r="BJ1472" s="527">
        <f>IF(BF1472=0,0,(BH1472/BF1472)*100)</f>
        <v>33.333333333333329</v>
      </c>
      <c r="BK1472" s="528"/>
      <c r="BL1472" s="549">
        <f>(AD1472*2)+(AJ1472*2)+(AP1472*3)+BB1472</f>
        <v>2</v>
      </c>
      <c r="BM1472" s="550"/>
      <c r="BN1472" s="551"/>
      <c r="BO1472" s="501" t="e">
        <f>(BL1472*BR$1460)+(N1472*BR$1461)+(X1472*BR$1462)+(R1472*BR$1463)+(V1472*BR$1464)+(Z1472*BR$1465)</f>
        <v>#REF!</v>
      </c>
      <c r="BP1472" s="501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06"/>
      <c r="C1473" s="503" t="str">
        <f>IF(ROSTER!D$20="","",ROSTER!D$20)</f>
        <v>Gustin</v>
      </c>
      <c r="D1473" s="504"/>
      <c r="E1473" s="510"/>
      <c r="F1473" s="512"/>
      <c r="G1473" s="514"/>
      <c r="H1473" s="517"/>
      <c r="I1473" s="518"/>
      <c r="J1473" s="521"/>
      <c r="K1473" s="522"/>
      <c r="L1473" s="525"/>
      <c r="M1473" s="526"/>
      <c r="N1473" s="539" t="s">
        <v>14</v>
      </c>
      <c r="O1473" s="540"/>
      <c r="P1473" s="521"/>
      <c r="Q1473" s="522"/>
      <c r="R1473" s="525"/>
      <c r="S1473" s="526"/>
      <c r="T1473" s="529"/>
      <c r="U1473" s="530"/>
      <c r="V1473" s="532"/>
      <c r="W1473" s="518"/>
      <c r="X1473" s="521"/>
      <c r="Y1473" s="518"/>
      <c r="Z1473" s="521"/>
      <c r="AA1473" s="518"/>
      <c r="AB1473" s="521"/>
      <c r="AC1473" s="522"/>
      <c r="AD1473" s="525"/>
      <c r="AE1473" s="526"/>
      <c r="AF1473" s="535"/>
      <c r="AG1473" s="536"/>
      <c r="AH1473" s="521"/>
      <c r="AI1473" s="522"/>
      <c r="AJ1473" s="525"/>
      <c r="AK1473" s="526"/>
      <c r="AL1473" s="529"/>
      <c r="AM1473" s="530"/>
      <c r="AN1473" s="521"/>
      <c r="AO1473" s="522"/>
      <c r="AP1473" s="525"/>
      <c r="AQ1473" s="526"/>
      <c r="AR1473" s="529"/>
      <c r="AS1473" s="530"/>
      <c r="AT1473" s="543"/>
      <c r="AU1473" s="544"/>
      <c r="AV1473" s="547"/>
      <c r="AW1473" s="548"/>
      <c r="AX1473" s="529"/>
      <c r="AY1473" s="530"/>
      <c r="AZ1473" s="521"/>
      <c r="BA1473" s="522"/>
      <c r="BB1473" s="525"/>
      <c r="BC1473" s="526"/>
      <c r="BD1473" s="529"/>
      <c r="BE1473" s="530"/>
      <c r="BF1473" s="543"/>
      <c r="BG1473" s="544"/>
      <c r="BH1473" s="547"/>
      <c r="BI1473" s="548"/>
      <c r="BJ1473" s="529"/>
      <c r="BK1473" s="530"/>
      <c r="BL1473" s="552"/>
      <c r="BM1473" s="553"/>
      <c r="BN1473" s="554"/>
      <c r="BO1473" s="502"/>
      <c r="BP1473" s="502"/>
      <c r="BQ1473" s="54"/>
      <c r="BR1473" s="54"/>
      <c r="BS1473" s="54"/>
    </row>
    <row r="1474" spans="1:71" ht="21.75" customHeight="1" x14ac:dyDescent="0.2">
      <c r="A1474" s="54"/>
      <c r="B1474" s="505" t="str">
        <f>IF(ROSTER!B22="","",ROSTER!B22)</f>
        <v>13</v>
      </c>
      <c r="C1474" s="507" t="str">
        <f>IF(ROSTER!C$22="","",ROSTER!C$22)</f>
        <v>Paisley</v>
      </c>
      <c r="D1474" s="508"/>
      <c r="E1474" s="509"/>
      <c r="F1474" s="511">
        <f>IF(E1474="y",1,IF(E1474="S",1,0))</f>
        <v>0</v>
      </c>
      <c r="G1474" s="513">
        <f>IF(E1474="S",1,0)</f>
        <v>0</v>
      </c>
      <c r="H1474" s="515"/>
      <c r="I1474" s="516"/>
      <c r="J1474" s="519">
        <v>2</v>
      </c>
      <c r="K1474" s="520"/>
      <c r="L1474" s="523"/>
      <c r="M1474" s="524"/>
      <c r="N1474" s="537">
        <f>L1474+J1474</f>
        <v>2</v>
      </c>
      <c r="O1474" s="538"/>
      <c r="P1474" s="519">
        <v>1</v>
      </c>
      <c r="Q1474" s="520"/>
      <c r="R1474" s="523">
        <v>2</v>
      </c>
      <c r="S1474" s="524"/>
      <c r="T1474" s="527">
        <f t="shared" ref="T1474" si="1317">R1474-P1474</f>
        <v>1</v>
      </c>
      <c r="U1474" s="528"/>
      <c r="V1474" s="531"/>
      <c r="W1474" s="516"/>
      <c r="X1474" s="519">
        <v>3</v>
      </c>
      <c r="Y1474" s="516"/>
      <c r="Z1474" s="519"/>
      <c r="AA1474" s="516"/>
      <c r="AB1474" s="519"/>
      <c r="AC1474" s="520"/>
      <c r="AD1474" s="523"/>
      <c r="AE1474" s="524"/>
      <c r="AF1474" s="533">
        <f>IF(AB1474=0,0,(AD1474/AB1474)*100)</f>
        <v>0</v>
      </c>
      <c r="AG1474" s="534"/>
      <c r="AH1474" s="519">
        <v>6</v>
      </c>
      <c r="AI1474" s="520"/>
      <c r="AJ1474" s="523">
        <v>4</v>
      </c>
      <c r="AK1474" s="524"/>
      <c r="AL1474" s="527">
        <f>IF(AH1474=0,0,(AJ1474/AH1474)*100)</f>
        <v>66.666666666666657</v>
      </c>
      <c r="AM1474" s="528"/>
      <c r="AN1474" s="519">
        <v>2</v>
      </c>
      <c r="AO1474" s="520"/>
      <c r="AP1474" s="523">
        <v>2</v>
      </c>
      <c r="AQ1474" s="524"/>
      <c r="AR1474" s="527">
        <f>IF(AN1474=0,0,(AP1474/AN1474)*100)</f>
        <v>100</v>
      </c>
      <c r="AS1474" s="528"/>
      <c r="AT1474" s="541">
        <f>AB1474+AH1474+AN1474</f>
        <v>8</v>
      </c>
      <c r="AU1474" s="542"/>
      <c r="AV1474" s="545">
        <f>AD1474+AJ1474+AP1474</f>
        <v>6</v>
      </c>
      <c r="AW1474" s="546"/>
      <c r="AX1474" s="527">
        <f>IF(AT1474=0,0,(AV1474/AT1474)*100)</f>
        <v>75</v>
      </c>
      <c r="AY1474" s="528"/>
      <c r="AZ1474" s="519"/>
      <c r="BA1474" s="520"/>
      <c r="BB1474" s="523"/>
      <c r="BC1474" s="524"/>
      <c r="BD1474" s="527">
        <f>IF(AZ1474=0,0,(BB1474/AZ1474)*100)</f>
        <v>0</v>
      </c>
      <c r="BE1474" s="528"/>
      <c r="BF1474" s="541">
        <f>AT1474+AZ1474</f>
        <v>8</v>
      </c>
      <c r="BG1474" s="542"/>
      <c r="BH1474" s="545">
        <f>AV1474+BB1474</f>
        <v>6</v>
      </c>
      <c r="BI1474" s="546"/>
      <c r="BJ1474" s="527">
        <f>IF(BF1474=0,0,(BH1474/BF1474)*100)</f>
        <v>75</v>
      </c>
      <c r="BK1474" s="528"/>
      <c r="BL1474" s="549">
        <f>(AD1474*2)+(AJ1474*2)+(AP1474*3)+BB1474</f>
        <v>14</v>
      </c>
      <c r="BM1474" s="550"/>
      <c r="BN1474" s="551"/>
      <c r="BO1474" s="501" t="e">
        <f>(BL1474*BR$1460)+(N1474*BR$1461)+(X1474*BR$1462)+(R1474*BR$1463)+(V1474*BR$1464)+(Z1474*BR$1465)</f>
        <v>#REF!</v>
      </c>
      <c r="BP1474" s="501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06"/>
      <c r="C1475" s="503" t="str">
        <f>IF(ROSTER!D$22="","",ROSTER!D$22)</f>
        <v>Harding</v>
      </c>
      <c r="D1475" s="504"/>
      <c r="E1475" s="510"/>
      <c r="F1475" s="512"/>
      <c r="G1475" s="514"/>
      <c r="H1475" s="517"/>
      <c r="I1475" s="518"/>
      <c r="J1475" s="521"/>
      <c r="K1475" s="522"/>
      <c r="L1475" s="525"/>
      <c r="M1475" s="526"/>
      <c r="N1475" s="539" t="s">
        <v>14</v>
      </c>
      <c r="O1475" s="540"/>
      <c r="P1475" s="521"/>
      <c r="Q1475" s="522"/>
      <c r="R1475" s="525"/>
      <c r="S1475" s="526"/>
      <c r="T1475" s="529"/>
      <c r="U1475" s="530"/>
      <c r="V1475" s="532"/>
      <c r="W1475" s="518"/>
      <c r="X1475" s="521"/>
      <c r="Y1475" s="518"/>
      <c r="Z1475" s="521"/>
      <c r="AA1475" s="518"/>
      <c r="AB1475" s="521"/>
      <c r="AC1475" s="522"/>
      <c r="AD1475" s="525"/>
      <c r="AE1475" s="526"/>
      <c r="AF1475" s="535"/>
      <c r="AG1475" s="536"/>
      <c r="AH1475" s="521"/>
      <c r="AI1475" s="522"/>
      <c r="AJ1475" s="525"/>
      <c r="AK1475" s="526"/>
      <c r="AL1475" s="529"/>
      <c r="AM1475" s="530"/>
      <c r="AN1475" s="521"/>
      <c r="AO1475" s="522"/>
      <c r="AP1475" s="525"/>
      <c r="AQ1475" s="526"/>
      <c r="AR1475" s="529"/>
      <c r="AS1475" s="530"/>
      <c r="AT1475" s="543"/>
      <c r="AU1475" s="544"/>
      <c r="AV1475" s="547"/>
      <c r="AW1475" s="548"/>
      <c r="AX1475" s="529"/>
      <c r="AY1475" s="530"/>
      <c r="AZ1475" s="521"/>
      <c r="BA1475" s="522"/>
      <c r="BB1475" s="525"/>
      <c r="BC1475" s="526"/>
      <c r="BD1475" s="529"/>
      <c r="BE1475" s="530"/>
      <c r="BF1475" s="543"/>
      <c r="BG1475" s="544"/>
      <c r="BH1475" s="547"/>
      <c r="BI1475" s="548"/>
      <c r="BJ1475" s="529"/>
      <c r="BK1475" s="530"/>
      <c r="BL1475" s="552"/>
      <c r="BM1475" s="553"/>
      <c r="BN1475" s="554"/>
      <c r="BO1475" s="502"/>
      <c r="BP1475" s="502"/>
      <c r="BQ1475" s="54"/>
      <c r="BR1475" s="54"/>
      <c r="BS1475" s="54"/>
    </row>
    <row r="1476" spans="1:71" ht="21.75" customHeight="1" x14ac:dyDescent="0.2">
      <c r="A1476" s="54"/>
      <c r="B1476" s="505" t="str">
        <f>IF(ROSTER!B24="","",ROSTER!B24)</f>
        <v>22</v>
      </c>
      <c r="C1476" s="507" t="str">
        <f>IF(ROSTER!C$24="","",ROSTER!C$24)</f>
        <v>Sara</v>
      </c>
      <c r="D1476" s="508"/>
      <c r="E1476" s="509"/>
      <c r="F1476" s="511">
        <f>IF(E1476="y",1,IF(E1476="S",1,0))</f>
        <v>0</v>
      </c>
      <c r="G1476" s="513">
        <f>IF(E1476="S",1,0)</f>
        <v>0</v>
      </c>
      <c r="H1476" s="515"/>
      <c r="I1476" s="516"/>
      <c r="J1476" s="519">
        <v>4</v>
      </c>
      <c r="K1476" s="520"/>
      <c r="L1476" s="523">
        <v>1</v>
      </c>
      <c r="M1476" s="524"/>
      <c r="N1476" s="537">
        <f>L1476+J1476</f>
        <v>5</v>
      </c>
      <c r="O1476" s="538"/>
      <c r="P1476" s="519">
        <v>1</v>
      </c>
      <c r="Q1476" s="520"/>
      <c r="R1476" s="523"/>
      <c r="S1476" s="524"/>
      <c r="T1476" s="527">
        <f t="shared" ref="T1476" si="1318">R1476-P1476</f>
        <v>-1</v>
      </c>
      <c r="U1476" s="528"/>
      <c r="V1476" s="531"/>
      <c r="W1476" s="516"/>
      <c r="X1476" s="519">
        <v>1</v>
      </c>
      <c r="Y1476" s="516"/>
      <c r="Z1476" s="519"/>
      <c r="AA1476" s="516"/>
      <c r="AB1476" s="519"/>
      <c r="AC1476" s="520"/>
      <c r="AD1476" s="523"/>
      <c r="AE1476" s="524"/>
      <c r="AF1476" s="533">
        <f>IF(AB1476=0,0,(AD1476/AB1476)*100)</f>
        <v>0</v>
      </c>
      <c r="AG1476" s="534"/>
      <c r="AH1476" s="519">
        <v>1</v>
      </c>
      <c r="AI1476" s="520"/>
      <c r="AJ1476" s="523">
        <v>0</v>
      </c>
      <c r="AK1476" s="524"/>
      <c r="AL1476" s="527">
        <f>IF(AH1476=0,0,(AJ1476/AH1476)*100)</f>
        <v>0</v>
      </c>
      <c r="AM1476" s="528"/>
      <c r="AN1476" s="519"/>
      <c r="AO1476" s="520"/>
      <c r="AP1476" s="523"/>
      <c r="AQ1476" s="524"/>
      <c r="AR1476" s="527">
        <f>IF(AN1476=0,0,(AP1476/AN1476)*100)</f>
        <v>0</v>
      </c>
      <c r="AS1476" s="528"/>
      <c r="AT1476" s="541">
        <f>AB1476+AH1476+AN1476</f>
        <v>1</v>
      </c>
      <c r="AU1476" s="542"/>
      <c r="AV1476" s="545">
        <f>AD1476+AJ1476+AP1476</f>
        <v>0</v>
      </c>
      <c r="AW1476" s="546"/>
      <c r="AX1476" s="527">
        <f>IF(AT1476=0,0,(AV1476/AT1476)*100)</f>
        <v>0</v>
      </c>
      <c r="AY1476" s="528"/>
      <c r="AZ1476" s="519"/>
      <c r="BA1476" s="520"/>
      <c r="BB1476" s="523"/>
      <c r="BC1476" s="524"/>
      <c r="BD1476" s="527">
        <f>IF(AZ1476=0,0,(BB1476/AZ1476)*100)</f>
        <v>0</v>
      </c>
      <c r="BE1476" s="528"/>
      <c r="BF1476" s="541">
        <f>AT1476+AZ1476</f>
        <v>1</v>
      </c>
      <c r="BG1476" s="542"/>
      <c r="BH1476" s="545">
        <f>AV1476+BB1476</f>
        <v>0</v>
      </c>
      <c r="BI1476" s="546"/>
      <c r="BJ1476" s="527">
        <f>IF(BF1476=0,0,(BH1476/BF1476)*100)</f>
        <v>0</v>
      </c>
      <c r="BK1476" s="528"/>
      <c r="BL1476" s="549">
        <f>(AD1476*2)+(AJ1476*2)+(AP1476*3)+BB1476</f>
        <v>0</v>
      </c>
      <c r="BM1476" s="550"/>
      <c r="BN1476" s="551"/>
      <c r="BO1476" s="501" t="e">
        <f>(BL1476*BR$1460)+(N1476*BR$1461)+(X1476*BR$1462)+(R1476*BR$1463)+(V1476*BR$1464)+(Z1476*BR$1465)</f>
        <v>#REF!</v>
      </c>
      <c r="BP1476" s="501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06"/>
      <c r="C1477" s="503" t="str">
        <f>IF(ROSTER!D$24="","",ROSTER!D$24)</f>
        <v>Hamson</v>
      </c>
      <c r="D1477" s="504"/>
      <c r="E1477" s="510"/>
      <c r="F1477" s="512"/>
      <c r="G1477" s="514"/>
      <c r="H1477" s="517"/>
      <c r="I1477" s="518"/>
      <c r="J1477" s="521"/>
      <c r="K1477" s="522"/>
      <c r="L1477" s="525"/>
      <c r="M1477" s="526"/>
      <c r="N1477" s="539" t="s">
        <v>14</v>
      </c>
      <c r="O1477" s="540"/>
      <c r="P1477" s="521"/>
      <c r="Q1477" s="522"/>
      <c r="R1477" s="525"/>
      <c r="S1477" s="526"/>
      <c r="T1477" s="529"/>
      <c r="U1477" s="530"/>
      <c r="V1477" s="532"/>
      <c r="W1477" s="518"/>
      <c r="X1477" s="521"/>
      <c r="Y1477" s="518"/>
      <c r="Z1477" s="521"/>
      <c r="AA1477" s="518"/>
      <c r="AB1477" s="521"/>
      <c r="AC1477" s="522"/>
      <c r="AD1477" s="525"/>
      <c r="AE1477" s="526"/>
      <c r="AF1477" s="535"/>
      <c r="AG1477" s="536"/>
      <c r="AH1477" s="521"/>
      <c r="AI1477" s="522"/>
      <c r="AJ1477" s="525"/>
      <c r="AK1477" s="526"/>
      <c r="AL1477" s="529"/>
      <c r="AM1477" s="530"/>
      <c r="AN1477" s="521"/>
      <c r="AO1477" s="522"/>
      <c r="AP1477" s="525"/>
      <c r="AQ1477" s="526"/>
      <c r="AR1477" s="529"/>
      <c r="AS1477" s="530"/>
      <c r="AT1477" s="543"/>
      <c r="AU1477" s="544"/>
      <c r="AV1477" s="547"/>
      <c r="AW1477" s="548"/>
      <c r="AX1477" s="529"/>
      <c r="AY1477" s="530"/>
      <c r="AZ1477" s="521"/>
      <c r="BA1477" s="522"/>
      <c r="BB1477" s="525"/>
      <c r="BC1477" s="526"/>
      <c r="BD1477" s="529"/>
      <c r="BE1477" s="530"/>
      <c r="BF1477" s="543"/>
      <c r="BG1477" s="544"/>
      <c r="BH1477" s="547"/>
      <c r="BI1477" s="548"/>
      <c r="BJ1477" s="529"/>
      <c r="BK1477" s="530"/>
      <c r="BL1477" s="552"/>
      <c r="BM1477" s="553"/>
      <c r="BN1477" s="554"/>
      <c r="BO1477" s="502"/>
      <c r="BP1477" s="502"/>
      <c r="BQ1477" s="54"/>
      <c r="BR1477" s="54"/>
      <c r="BS1477" s="54"/>
    </row>
    <row r="1478" spans="1:71" ht="21.75" customHeight="1" x14ac:dyDescent="0.2">
      <c r="A1478" s="54"/>
      <c r="B1478" s="505" t="str">
        <f>IF(ROSTER!B26="","",ROSTER!B26)</f>
        <v>30</v>
      </c>
      <c r="C1478" s="507" t="str">
        <f>IF(ROSTER!C$26="","",ROSTER!C$26)</f>
        <v>Kate</v>
      </c>
      <c r="D1478" s="508"/>
      <c r="E1478" s="509"/>
      <c r="F1478" s="511">
        <f>IF(E1478="y",1,IF(E1478="S",1,0))</f>
        <v>0</v>
      </c>
      <c r="G1478" s="513">
        <f>IF(E1478="S",1,0)</f>
        <v>0</v>
      </c>
      <c r="H1478" s="515"/>
      <c r="I1478" s="516"/>
      <c r="J1478" s="519"/>
      <c r="K1478" s="520"/>
      <c r="L1478" s="523"/>
      <c r="M1478" s="524"/>
      <c r="N1478" s="537">
        <f>L1478+J1478</f>
        <v>0</v>
      </c>
      <c r="O1478" s="538"/>
      <c r="P1478" s="519">
        <v>1</v>
      </c>
      <c r="Q1478" s="520"/>
      <c r="R1478" s="523"/>
      <c r="S1478" s="524"/>
      <c r="T1478" s="527">
        <f t="shared" ref="T1478" si="1319">R1478-P1478</f>
        <v>-1</v>
      </c>
      <c r="U1478" s="528"/>
      <c r="V1478" s="531"/>
      <c r="W1478" s="516"/>
      <c r="X1478" s="519"/>
      <c r="Y1478" s="516"/>
      <c r="Z1478" s="519"/>
      <c r="AA1478" s="516"/>
      <c r="AB1478" s="519"/>
      <c r="AC1478" s="520"/>
      <c r="AD1478" s="523"/>
      <c r="AE1478" s="524"/>
      <c r="AF1478" s="533">
        <f>IF(AB1478=0,0,(AD1478/AB1478)*100)</f>
        <v>0</v>
      </c>
      <c r="AG1478" s="534"/>
      <c r="AH1478" s="519">
        <v>1</v>
      </c>
      <c r="AI1478" s="520"/>
      <c r="AJ1478" s="523">
        <v>0</v>
      </c>
      <c r="AK1478" s="524"/>
      <c r="AL1478" s="527">
        <f>IF(AH1478=0,0,(AJ1478/AH1478)*100)</f>
        <v>0</v>
      </c>
      <c r="AM1478" s="528"/>
      <c r="AN1478" s="519"/>
      <c r="AO1478" s="520"/>
      <c r="AP1478" s="523"/>
      <c r="AQ1478" s="524"/>
      <c r="AR1478" s="527">
        <f>IF(AN1478=0,0,(AP1478/AN1478)*100)</f>
        <v>0</v>
      </c>
      <c r="AS1478" s="528"/>
      <c r="AT1478" s="541">
        <f>AB1478+AH1478+AN1478</f>
        <v>1</v>
      </c>
      <c r="AU1478" s="542"/>
      <c r="AV1478" s="545">
        <f>AD1478+AJ1478+AP1478</f>
        <v>0</v>
      </c>
      <c r="AW1478" s="546"/>
      <c r="AX1478" s="527">
        <f>IF(AT1478=0,0,(AV1478/AT1478)*100)</f>
        <v>0</v>
      </c>
      <c r="AY1478" s="528"/>
      <c r="AZ1478" s="519"/>
      <c r="BA1478" s="520"/>
      <c r="BB1478" s="523"/>
      <c r="BC1478" s="524"/>
      <c r="BD1478" s="527">
        <f>IF(AZ1478=0,0,(BB1478/AZ1478)*100)</f>
        <v>0</v>
      </c>
      <c r="BE1478" s="528"/>
      <c r="BF1478" s="541">
        <f>AT1478+AZ1478</f>
        <v>1</v>
      </c>
      <c r="BG1478" s="542"/>
      <c r="BH1478" s="545">
        <f>AV1478+BB1478</f>
        <v>0</v>
      </c>
      <c r="BI1478" s="546"/>
      <c r="BJ1478" s="527">
        <f>IF(BF1478=0,0,(BH1478/BF1478)*100)</f>
        <v>0</v>
      </c>
      <c r="BK1478" s="528"/>
      <c r="BL1478" s="549">
        <f>(AD1478*2)+(AJ1478*2)+(AP1478*3)+BB1478</f>
        <v>0</v>
      </c>
      <c r="BM1478" s="550"/>
      <c r="BN1478" s="551"/>
      <c r="BO1478" s="501" t="e">
        <f>(BL1478*BR$1460)+(N1478*BR$1461)+(X1478*BR$1462)+(R1478*BR$1463)+(V1478*BR$1464)+(Z1478*BR$1465)</f>
        <v>#REF!</v>
      </c>
      <c r="BP1478" s="501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06"/>
      <c r="C1479" s="503" t="str">
        <f>IF(ROSTER!D$26="","",ROSTER!D$26)</f>
        <v>Vorwaller</v>
      </c>
      <c r="D1479" s="504"/>
      <c r="E1479" s="510"/>
      <c r="F1479" s="512"/>
      <c r="G1479" s="514"/>
      <c r="H1479" s="517"/>
      <c r="I1479" s="518"/>
      <c r="J1479" s="521"/>
      <c r="K1479" s="522"/>
      <c r="L1479" s="525"/>
      <c r="M1479" s="526"/>
      <c r="N1479" s="539" t="s">
        <v>14</v>
      </c>
      <c r="O1479" s="540"/>
      <c r="P1479" s="521"/>
      <c r="Q1479" s="522"/>
      <c r="R1479" s="525"/>
      <c r="S1479" s="526"/>
      <c r="T1479" s="529"/>
      <c r="U1479" s="530"/>
      <c r="V1479" s="532"/>
      <c r="W1479" s="518"/>
      <c r="X1479" s="521"/>
      <c r="Y1479" s="518"/>
      <c r="Z1479" s="521"/>
      <c r="AA1479" s="518"/>
      <c r="AB1479" s="521"/>
      <c r="AC1479" s="522"/>
      <c r="AD1479" s="525"/>
      <c r="AE1479" s="526"/>
      <c r="AF1479" s="535"/>
      <c r="AG1479" s="536"/>
      <c r="AH1479" s="521"/>
      <c r="AI1479" s="522"/>
      <c r="AJ1479" s="525"/>
      <c r="AK1479" s="526"/>
      <c r="AL1479" s="529"/>
      <c r="AM1479" s="530"/>
      <c r="AN1479" s="521"/>
      <c r="AO1479" s="522"/>
      <c r="AP1479" s="525"/>
      <c r="AQ1479" s="526"/>
      <c r="AR1479" s="529"/>
      <c r="AS1479" s="530"/>
      <c r="AT1479" s="543"/>
      <c r="AU1479" s="544"/>
      <c r="AV1479" s="547"/>
      <c r="AW1479" s="548"/>
      <c r="AX1479" s="529"/>
      <c r="AY1479" s="530"/>
      <c r="AZ1479" s="521"/>
      <c r="BA1479" s="522"/>
      <c r="BB1479" s="525"/>
      <c r="BC1479" s="526"/>
      <c r="BD1479" s="529"/>
      <c r="BE1479" s="530"/>
      <c r="BF1479" s="543"/>
      <c r="BG1479" s="544"/>
      <c r="BH1479" s="547"/>
      <c r="BI1479" s="548"/>
      <c r="BJ1479" s="529"/>
      <c r="BK1479" s="530"/>
      <c r="BL1479" s="552"/>
      <c r="BM1479" s="553"/>
      <c r="BN1479" s="554"/>
      <c r="BO1479" s="502"/>
      <c r="BP1479" s="502"/>
      <c r="BQ1479" s="54"/>
      <c r="BR1479" s="54"/>
      <c r="BS1479" s="54"/>
    </row>
    <row r="1480" spans="1:71" ht="21.75" customHeight="1" x14ac:dyDescent="0.2">
      <c r="A1480" s="54"/>
      <c r="B1480" s="505" t="str">
        <f>IF(ROSTER!B28="","",ROSTER!B28)</f>
        <v>32</v>
      </c>
      <c r="C1480" s="507" t="str">
        <f>IF(ROSTER!C$28="","",ROSTER!C$28)</f>
        <v>Signe</v>
      </c>
      <c r="D1480" s="508"/>
      <c r="E1480" s="509"/>
      <c r="F1480" s="511">
        <f>IF(E1480="y",1,IF(E1480="S",1,0))</f>
        <v>0</v>
      </c>
      <c r="G1480" s="513">
        <f>IF(E1480="S",1,0)</f>
        <v>0</v>
      </c>
      <c r="H1480" s="515"/>
      <c r="I1480" s="516"/>
      <c r="J1480" s="519"/>
      <c r="K1480" s="520"/>
      <c r="L1480" s="523">
        <v>1</v>
      </c>
      <c r="M1480" s="524"/>
      <c r="N1480" s="537">
        <f>L1480+J1480</f>
        <v>1</v>
      </c>
      <c r="O1480" s="538"/>
      <c r="P1480" s="519"/>
      <c r="Q1480" s="520"/>
      <c r="R1480" s="523">
        <v>1</v>
      </c>
      <c r="S1480" s="524"/>
      <c r="T1480" s="527">
        <f t="shared" ref="T1480" si="1320">R1480-P1480</f>
        <v>1</v>
      </c>
      <c r="U1480" s="528"/>
      <c r="V1480" s="531"/>
      <c r="W1480" s="516"/>
      <c r="X1480" s="519"/>
      <c r="Y1480" s="516"/>
      <c r="Z1480" s="519"/>
      <c r="AA1480" s="516"/>
      <c r="AB1480" s="519"/>
      <c r="AC1480" s="520"/>
      <c r="AD1480" s="523"/>
      <c r="AE1480" s="524"/>
      <c r="AF1480" s="533">
        <f>IF(AB1480=0,0,(AD1480/AB1480)*100)</f>
        <v>0</v>
      </c>
      <c r="AG1480" s="534"/>
      <c r="AH1480" s="519">
        <v>1</v>
      </c>
      <c r="AI1480" s="520"/>
      <c r="AJ1480" s="523">
        <v>1</v>
      </c>
      <c r="AK1480" s="524"/>
      <c r="AL1480" s="527">
        <f>IF(AH1480=0,0,(AJ1480/AH1480)*100)</f>
        <v>100</v>
      </c>
      <c r="AM1480" s="528"/>
      <c r="AN1480" s="519">
        <v>4</v>
      </c>
      <c r="AO1480" s="520"/>
      <c r="AP1480" s="523">
        <v>1</v>
      </c>
      <c r="AQ1480" s="524"/>
      <c r="AR1480" s="527">
        <f>IF(AN1480=0,0,(AP1480/AN1480)*100)</f>
        <v>25</v>
      </c>
      <c r="AS1480" s="528"/>
      <c r="AT1480" s="541">
        <f>AB1480+AH1480+AN1480</f>
        <v>5</v>
      </c>
      <c r="AU1480" s="542"/>
      <c r="AV1480" s="545">
        <f>AD1480+AJ1480+AP1480</f>
        <v>2</v>
      </c>
      <c r="AW1480" s="546"/>
      <c r="AX1480" s="527">
        <f>IF(AT1480=0,0,(AV1480/AT1480)*100)</f>
        <v>40</v>
      </c>
      <c r="AY1480" s="528"/>
      <c r="AZ1480" s="519"/>
      <c r="BA1480" s="520"/>
      <c r="BB1480" s="523"/>
      <c r="BC1480" s="524"/>
      <c r="BD1480" s="527">
        <f>IF(AZ1480=0,0,(BB1480/AZ1480)*100)</f>
        <v>0</v>
      </c>
      <c r="BE1480" s="528"/>
      <c r="BF1480" s="541">
        <f>AT1480+AZ1480</f>
        <v>5</v>
      </c>
      <c r="BG1480" s="542"/>
      <c r="BH1480" s="545">
        <f>AV1480+BB1480</f>
        <v>2</v>
      </c>
      <c r="BI1480" s="546"/>
      <c r="BJ1480" s="527">
        <f>IF(BF1480=0,0,(BH1480/BF1480)*100)</f>
        <v>40</v>
      </c>
      <c r="BK1480" s="528"/>
      <c r="BL1480" s="549">
        <f>(AD1480*2)+(AJ1480*2)+(AP1480*3)+BB1480</f>
        <v>5</v>
      </c>
      <c r="BM1480" s="550"/>
      <c r="BN1480" s="551"/>
      <c r="BO1480" s="501" t="e">
        <f>(BL1480*BR$1460)+(N1480*BR$1461)+(X1480*BR$1462)+(R1480*BR$1463)+(V1480*BR$1464)+(Z1480*BR$1465)</f>
        <v>#REF!</v>
      </c>
      <c r="BP1480" s="501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06"/>
      <c r="C1481" s="503" t="str">
        <f>IF(ROSTER!D$28="","",ROSTER!D$28)</f>
        <v>Glantz</v>
      </c>
      <c r="D1481" s="504"/>
      <c r="E1481" s="510"/>
      <c r="F1481" s="512"/>
      <c r="G1481" s="514"/>
      <c r="H1481" s="517"/>
      <c r="I1481" s="518"/>
      <c r="J1481" s="521"/>
      <c r="K1481" s="522"/>
      <c r="L1481" s="525"/>
      <c r="M1481" s="526"/>
      <c r="N1481" s="539" t="s">
        <v>14</v>
      </c>
      <c r="O1481" s="540"/>
      <c r="P1481" s="521"/>
      <c r="Q1481" s="522"/>
      <c r="R1481" s="525"/>
      <c r="S1481" s="526"/>
      <c r="T1481" s="529"/>
      <c r="U1481" s="530"/>
      <c r="V1481" s="532"/>
      <c r="W1481" s="518"/>
      <c r="X1481" s="521"/>
      <c r="Y1481" s="518"/>
      <c r="Z1481" s="521"/>
      <c r="AA1481" s="518"/>
      <c r="AB1481" s="521"/>
      <c r="AC1481" s="522"/>
      <c r="AD1481" s="525"/>
      <c r="AE1481" s="526"/>
      <c r="AF1481" s="535"/>
      <c r="AG1481" s="536"/>
      <c r="AH1481" s="521"/>
      <c r="AI1481" s="522"/>
      <c r="AJ1481" s="525"/>
      <c r="AK1481" s="526"/>
      <c r="AL1481" s="529"/>
      <c r="AM1481" s="530"/>
      <c r="AN1481" s="521"/>
      <c r="AO1481" s="522"/>
      <c r="AP1481" s="525"/>
      <c r="AQ1481" s="526"/>
      <c r="AR1481" s="529"/>
      <c r="AS1481" s="530"/>
      <c r="AT1481" s="543"/>
      <c r="AU1481" s="544"/>
      <c r="AV1481" s="547"/>
      <c r="AW1481" s="548"/>
      <c r="AX1481" s="529"/>
      <c r="AY1481" s="530"/>
      <c r="AZ1481" s="521"/>
      <c r="BA1481" s="522"/>
      <c r="BB1481" s="525"/>
      <c r="BC1481" s="526"/>
      <c r="BD1481" s="529"/>
      <c r="BE1481" s="530"/>
      <c r="BF1481" s="543"/>
      <c r="BG1481" s="544"/>
      <c r="BH1481" s="547"/>
      <c r="BI1481" s="548"/>
      <c r="BJ1481" s="529"/>
      <c r="BK1481" s="530"/>
      <c r="BL1481" s="552"/>
      <c r="BM1481" s="553"/>
      <c r="BN1481" s="554"/>
      <c r="BO1481" s="502"/>
      <c r="BP1481" s="502"/>
      <c r="BQ1481" s="54"/>
      <c r="BR1481" s="54"/>
      <c r="BS1481" s="54"/>
    </row>
    <row r="1482" spans="1:71" ht="21.75" customHeight="1" x14ac:dyDescent="0.2">
      <c r="A1482" s="54"/>
      <c r="B1482" s="505" t="str">
        <f>IF(ROSTER!B30="","",ROSTER!B30)</f>
        <v>34</v>
      </c>
      <c r="C1482" s="507" t="str">
        <f>IF(ROSTER!C$30="","",ROSTER!C$30)</f>
        <v/>
      </c>
      <c r="D1482" s="508"/>
      <c r="E1482" s="509"/>
      <c r="F1482" s="511">
        <f>IF(E1482="y",1,IF(E1482="S",1,0))</f>
        <v>0</v>
      </c>
      <c r="G1482" s="513">
        <f>IF(E1482="S",1,0)</f>
        <v>0</v>
      </c>
      <c r="H1482" s="515"/>
      <c r="I1482" s="516"/>
      <c r="J1482" s="519"/>
      <c r="K1482" s="520"/>
      <c r="L1482" s="523"/>
      <c r="M1482" s="524"/>
      <c r="N1482" s="537">
        <f>L1482+J1482</f>
        <v>0</v>
      </c>
      <c r="O1482" s="538"/>
      <c r="P1482" s="519"/>
      <c r="Q1482" s="520"/>
      <c r="R1482" s="523"/>
      <c r="S1482" s="524"/>
      <c r="T1482" s="527">
        <f t="shared" ref="T1482" si="1321">R1482-P1482</f>
        <v>0</v>
      </c>
      <c r="U1482" s="528"/>
      <c r="V1482" s="531"/>
      <c r="W1482" s="516"/>
      <c r="X1482" s="519"/>
      <c r="Y1482" s="516"/>
      <c r="Z1482" s="519"/>
      <c r="AA1482" s="516"/>
      <c r="AB1482" s="519"/>
      <c r="AC1482" s="520"/>
      <c r="AD1482" s="523"/>
      <c r="AE1482" s="524"/>
      <c r="AF1482" s="533">
        <f>IF(AB1482=0,0,(AD1482/AB1482)*100)</f>
        <v>0</v>
      </c>
      <c r="AG1482" s="534"/>
      <c r="AH1482" s="519"/>
      <c r="AI1482" s="520"/>
      <c r="AJ1482" s="523"/>
      <c r="AK1482" s="524"/>
      <c r="AL1482" s="527">
        <f>IF(AH1482=0,0,(AJ1482/AH1482)*100)</f>
        <v>0</v>
      </c>
      <c r="AM1482" s="528"/>
      <c r="AN1482" s="519"/>
      <c r="AO1482" s="520"/>
      <c r="AP1482" s="523"/>
      <c r="AQ1482" s="524"/>
      <c r="AR1482" s="527">
        <f>IF(AN1482=0,0,(AP1482/AN1482)*100)</f>
        <v>0</v>
      </c>
      <c r="AS1482" s="528"/>
      <c r="AT1482" s="541">
        <f>AB1482+AH1482+AN1482</f>
        <v>0</v>
      </c>
      <c r="AU1482" s="542"/>
      <c r="AV1482" s="545">
        <f>AD1482+AJ1482+AP1482</f>
        <v>0</v>
      </c>
      <c r="AW1482" s="546"/>
      <c r="AX1482" s="527">
        <f>IF(AT1482=0,0,(AV1482/AT1482)*100)</f>
        <v>0</v>
      </c>
      <c r="AY1482" s="528"/>
      <c r="AZ1482" s="519"/>
      <c r="BA1482" s="520"/>
      <c r="BB1482" s="523"/>
      <c r="BC1482" s="524"/>
      <c r="BD1482" s="527">
        <f>IF(AZ1482=0,0,(BB1482/AZ1482)*100)</f>
        <v>0</v>
      </c>
      <c r="BE1482" s="528"/>
      <c r="BF1482" s="541">
        <f>AT1482+AZ1482</f>
        <v>0</v>
      </c>
      <c r="BG1482" s="542"/>
      <c r="BH1482" s="545">
        <f>AV1482+BB1482</f>
        <v>0</v>
      </c>
      <c r="BI1482" s="546"/>
      <c r="BJ1482" s="527">
        <f>IF(BF1482=0,0,(BH1482/BF1482)*100)</f>
        <v>0</v>
      </c>
      <c r="BK1482" s="528"/>
      <c r="BL1482" s="549">
        <f>(AD1482*2)+(AJ1482*2)+(AP1482*3)+BB1482</f>
        <v>0</v>
      </c>
      <c r="BM1482" s="550"/>
      <c r="BN1482" s="551"/>
      <c r="BO1482" s="501" t="e">
        <f>(BL1482*BR$1460)+(N1482*BR$1461)+(X1482*BR$1462)+(R1482*BR$1463)+(V1482*BR$1464)+(Z1482*BR$1465)</f>
        <v>#REF!</v>
      </c>
      <c r="BP1482" s="501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06"/>
      <c r="C1483" s="503" t="str">
        <f>IF(ROSTER!D$30="","",ROSTER!D$30)</f>
        <v/>
      </c>
      <c r="D1483" s="504"/>
      <c r="E1483" s="510"/>
      <c r="F1483" s="512"/>
      <c r="G1483" s="514"/>
      <c r="H1483" s="517"/>
      <c r="I1483" s="518"/>
      <c r="J1483" s="521"/>
      <c r="K1483" s="522"/>
      <c r="L1483" s="525"/>
      <c r="M1483" s="526"/>
      <c r="N1483" s="539" t="s">
        <v>14</v>
      </c>
      <c r="O1483" s="540"/>
      <c r="P1483" s="521"/>
      <c r="Q1483" s="522"/>
      <c r="R1483" s="525"/>
      <c r="S1483" s="526"/>
      <c r="T1483" s="529"/>
      <c r="U1483" s="530"/>
      <c r="V1483" s="532"/>
      <c r="W1483" s="518"/>
      <c r="X1483" s="521"/>
      <c r="Y1483" s="518"/>
      <c r="Z1483" s="521"/>
      <c r="AA1483" s="518"/>
      <c r="AB1483" s="521"/>
      <c r="AC1483" s="522"/>
      <c r="AD1483" s="525"/>
      <c r="AE1483" s="526"/>
      <c r="AF1483" s="535"/>
      <c r="AG1483" s="536"/>
      <c r="AH1483" s="521"/>
      <c r="AI1483" s="522"/>
      <c r="AJ1483" s="525"/>
      <c r="AK1483" s="526"/>
      <c r="AL1483" s="529"/>
      <c r="AM1483" s="530"/>
      <c r="AN1483" s="521"/>
      <c r="AO1483" s="522"/>
      <c r="AP1483" s="525"/>
      <c r="AQ1483" s="526"/>
      <c r="AR1483" s="529"/>
      <c r="AS1483" s="530"/>
      <c r="AT1483" s="543"/>
      <c r="AU1483" s="544"/>
      <c r="AV1483" s="547"/>
      <c r="AW1483" s="548"/>
      <c r="AX1483" s="529"/>
      <c r="AY1483" s="530"/>
      <c r="AZ1483" s="521"/>
      <c r="BA1483" s="522"/>
      <c r="BB1483" s="525"/>
      <c r="BC1483" s="526"/>
      <c r="BD1483" s="529"/>
      <c r="BE1483" s="530"/>
      <c r="BF1483" s="543"/>
      <c r="BG1483" s="544"/>
      <c r="BH1483" s="547"/>
      <c r="BI1483" s="548"/>
      <c r="BJ1483" s="529"/>
      <c r="BK1483" s="530"/>
      <c r="BL1483" s="552"/>
      <c r="BM1483" s="553"/>
      <c r="BN1483" s="554"/>
      <c r="BO1483" s="502"/>
      <c r="BP1483" s="502"/>
      <c r="BQ1483" s="54"/>
      <c r="BR1483" s="54"/>
      <c r="BS1483" s="54"/>
    </row>
    <row r="1484" spans="1:71" ht="21.75" customHeight="1" x14ac:dyDescent="0.2">
      <c r="A1484" s="54"/>
      <c r="B1484" s="505" t="str">
        <f>IF(ROSTER!B32="","",ROSTER!B32)</f>
        <v>42</v>
      </c>
      <c r="C1484" s="507" t="str">
        <f>IF(ROSTER!C$32="","",ROSTER!C$32)</f>
        <v/>
      </c>
      <c r="D1484" s="508"/>
      <c r="E1484" s="509"/>
      <c r="F1484" s="511">
        <f>IF(E1484="y",1,IF(E1484="S",1,0))</f>
        <v>0</v>
      </c>
      <c r="G1484" s="513">
        <f>IF(E1484="S",1,0)</f>
        <v>0</v>
      </c>
      <c r="H1484" s="515"/>
      <c r="I1484" s="516"/>
      <c r="J1484" s="519"/>
      <c r="K1484" s="520"/>
      <c r="L1484" s="523"/>
      <c r="M1484" s="524"/>
      <c r="N1484" s="537">
        <f>L1484+J1484</f>
        <v>0</v>
      </c>
      <c r="O1484" s="538"/>
      <c r="P1484" s="519"/>
      <c r="Q1484" s="520"/>
      <c r="R1484" s="523"/>
      <c r="S1484" s="524"/>
      <c r="T1484" s="527">
        <f t="shared" ref="T1484" si="1322">R1484-P1484</f>
        <v>0</v>
      </c>
      <c r="U1484" s="528"/>
      <c r="V1484" s="531"/>
      <c r="W1484" s="516"/>
      <c r="X1484" s="519"/>
      <c r="Y1484" s="516"/>
      <c r="Z1484" s="519"/>
      <c r="AA1484" s="516"/>
      <c r="AB1484" s="519"/>
      <c r="AC1484" s="520"/>
      <c r="AD1484" s="523"/>
      <c r="AE1484" s="524"/>
      <c r="AF1484" s="533">
        <f>IF(AB1484=0,0,(AD1484/AB1484)*100)</f>
        <v>0</v>
      </c>
      <c r="AG1484" s="534"/>
      <c r="AH1484" s="519"/>
      <c r="AI1484" s="520"/>
      <c r="AJ1484" s="523"/>
      <c r="AK1484" s="524"/>
      <c r="AL1484" s="527">
        <f>IF(AH1484=0,0,(AJ1484/AH1484)*100)</f>
        <v>0</v>
      </c>
      <c r="AM1484" s="528"/>
      <c r="AN1484" s="519"/>
      <c r="AO1484" s="520"/>
      <c r="AP1484" s="523"/>
      <c r="AQ1484" s="524"/>
      <c r="AR1484" s="527">
        <f>IF(AN1484=0,0,(AP1484/AN1484)*100)</f>
        <v>0</v>
      </c>
      <c r="AS1484" s="528"/>
      <c r="AT1484" s="541">
        <f>AB1484+AH1484+AN1484</f>
        <v>0</v>
      </c>
      <c r="AU1484" s="542"/>
      <c r="AV1484" s="545">
        <f>AD1484+AJ1484+AP1484</f>
        <v>0</v>
      </c>
      <c r="AW1484" s="546"/>
      <c r="AX1484" s="527">
        <f>IF(AT1484=0,0,(AV1484/AT1484)*100)</f>
        <v>0</v>
      </c>
      <c r="AY1484" s="528"/>
      <c r="AZ1484" s="519"/>
      <c r="BA1484" s="520"/>
      <c r="BB1484" s="523"/>
      <c r="BC1484" s="524"/>
      <c r="BD1484" s="527">
        <f>IF(AZ1484=0,0,(BB1484/AZ1484)*100)</f>
        <v>0</v>
      </c>
      <c r="BE1484" s="528"/>
      <c r="BF1484" s="541">
        <f>AT1484+AZ1484</f>
        <v>0</v>
      </c>
      <c r="BG1484" s="542"/>
      <c r="BH1484" s="545">
        <f>AV1484+BB1484</f>
        <v>0</v>
      </c>
      <c r="BI1484" s="546"/>
      <c r="BJ1484" s="527">
        <f>IF(BF1484=0,0,(BH1484/BF1484)*100)</f>
        <v>0</v>
      </c>
      <c r="BK1484" s="528"/>
      <c r="BL1484" s="549">
        <f>(AD1484*2)+(AJ1484*2)+(AP1484*3)+BB1484</f>
        <v>0</v>
      </c>
      <c r="BM1484" s="550"/>
      <c r="BN1484" s="551"/>
      <c r="BO1484" s="501" t="e">
        <f>(BL1484*BR$1460)+(N1484*BR$1461)+(X1484*BR$1462)+(R1484*BR$1463)+(V1484*BR$1464)+(Z1484*BR$1465)</f>
        <v>#REF!</v>
      </c>
      <c r="BP1484" s="501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06"/>
      <c r="C1485" s="503" t="str">
        <f>IF(ROSTER!D$32="","",ROSTER!D$32)</f>
        <v/>
      </c>
      <c r="D1485" s="504"/>
      <c r="E1485" s="510"/>
      <c r="F1485" s="512"/>
      <c r="G1485" s="514"/>
      <c r="H1485" s="517"/>
      <c r="I1485" s="518"/>
      <c r="J1485" s="521"/>
      <c r="K1485" s="522"/>
      <c r="L1485" s="525"/>
      <c r="M1485" s="526"/>
      <c r="N1485" s="539" t="s">
        <v>14</v>
      </c>
      <c r="O1485" s="540"/>
      <c r="P1485" s="521"/>
      <c r="Q1485" s="522"/>
      <c r="R1485" s="525"/>
      <c r="S1485" s="526"/>
      <c r="T1485" s="529"/>
      <c r="U1485" s="530"/>
      <c r="V1485" s="532"/>
      <c r="W1485" s="518"/>
      <c r="X1485" s="521"/>
      <c r="Y1485" s="518"/>
      <c r="Z1485" s="521"/>
      <c r="AA1485" s="518"/>
      <c r="AB1485" s="521"/>
      <c r="AC1485" s="522"/>
      <c r="AD1485" s="525"/>
      <c r="AE1485" s="526"/>
      <c r="AF1485" s="535"/>
      <c r="AG1485" s="536"/>
      <c r="AH1485" s="521"/>
      <c r="AI1485" s="522"/>
      <c r="AJ1485" s="525"/>
      <c r="AK1485" s="526"/>
      <c r="AL1485" s="529"/>
      <c r="AM1485" s="530"/>
      <c r="AN1485" s="521"/>
      <c r="AO1485" s="522"/>
      <c r="AP1485" s="525"/>
      <c r="AQ1485" s="526"/>
      <c r="AR1485" s="529"/>
      <c r="AS1485" s="530"/>
      <c r="AT1485" s="543"/>
      <c r="AU1485" s="544"/>
      <c r="AV1485" s="547"/>
      <c r="AW1485" s="548"/>
      <c r="AX1485" s="529"/>
      <c r="AY1485" s="530"/>
      <c r="AZ1485" s="521"/>
      <c r="BA1485" s="522"/>
      <c r="BB1485" s="525"/>
      <c r="BC1485" s="526"/>
      <c r="BD1485" s="529"/>
      <c r="BE1485" s="530"/>
      <c r="BF1485" s="543"/>
      <c r="BG1485" s="544"/>
      <c r="BH1485" s="547"/>
      <c r="BI1485" s="548"/>
      <c r="BJ1485" s="529"/>
      <c r="BK1485" s="530"/>
      <c r="BL1485" s="552"/>
      <c r="BM1485" s="553"/>
      <c r="BN1485" s="554"/>
      <c r="BO1485" s="502"/>
      <c r="BP1485" s="502"/>
      <c r="BQ1485" s="54"/>
      <c r="BR1485" s="54"/>
      <c r="BS1485" s="54"/>
    </row>
    <row r="1486" spans="1:71" ht="21.75" customHeight="1" x14ac:dyDescent="0.2">
      <c r="A1486" s="54"/>
      <c r="B1486" s="505" t="str">
        <f>IF(ROSTER!B34="","",ROSTER!B34)</f>
        <v/>
      </c>
      <c r="C1486" s="507" t="str">
        <f>IF(ROSTER!C$34="","",ROSTER!C$34)</f>
        <v/>
      </c>
      <c r="D1486" s="508"/>
      <c r="E1486" s="509"/>
      <c r="F1486" s="511">
        <f>IF(E1486="y",1,IF(E1486="S",1,0))</f>
        <v>0</v>
      </c>
      <c r="G1486" s="513">
        <f>IF(E1486="S",1,0)</f>
        <v>0</v>
      </c>
      <c r="H1486" s="515"/>
      <c r="I1486" s="516"/>
      <c r="J1486" s="519"/>
      <c r="K1486" s="520"/>
      <c r="L1486" s="523"/>
      <c r="M1486" s="524"/>
      <c r="N1486" s="537">
        <f>L1486+J1486</f>
        <v>0</v>
      </c>
      <c r="O1486" s="538"/>
      <c r="P1486" s="519"/>
      <c r="Q1486" s="520"/>
      <c r="R1486" s="523"/>
      <c r="S1486" s="524"/>
      <c r="T1486" s="527">
        <f t="shared" ref="T1486" si="1323">R1486-P1486</f>
        <v>0</v>
      </c>
      <c r="U1486" s="528"/>
      <c r="V1486" s="531"/>
      <c r="W1486" s="516"/>
      <c r="X1486" s="519"/>
      <c r="Y1486" s="516"/>
      <c r="Z1486" s="519"/>
      <c r="AA1486" s="516"/>
      <c r="AB1486" s="519"/>
      <c r="AC1486" s="520"/>
      <c r="AD1486" s="523"/>
      <c r="AE1486" s="524"/>
      <c r="AF1486" s="533">
        <f>IF(AB1486=0,0,(AD1486/AB1486)*100)</f>
        <v>0</v>
      </c>
      <c r="AG1486" s="534"/>
      <c r="AH1486" s="519"/>
      <c r="AI1486" s="520"/>
      <c r="AJ1486" s="523"/>
      <c r="AK1486" s="524"/>
      <c r="AL1486" s="527">
        <f>IF(AH1486=0,0,(AJ1486/AH1486)*100)</f>
        <v>0</v>
      </c>
      <c r="AM1486" s="528"/>
      <c r="AN1486" s="519"/>
      <c r="AO1486" s="520"/>
      <c r="AP1486" s="523"/>
      <c r="AQ1486" s="524"/>
      <c r="AR1486" s="527">
        <f>IF(AN1486=0,0,(AP1486/AN1486)*100)</f>
        <v>0</v>
      </c>
      <c r="AS1486" s="528"/>
      <c r="AT1486" s="541">
        <f>AB1486+AH1486+AN1486</f>
        <v>0</v>
      </c>
      <c r="AU1486" s="542"/>
      <c r="AV1486" s="545">
        <f>AD1486+AJ1486+AP1486</f>
        <v>0</v>
      </c>
      <c r="AW1486" s="546"/>
      <c r="AX1486" s="527">
        <f>IF(AT1486=0,0,(AV1486/AT1486)*100)</f>
        <v>0</v>
      </c>
      <c r="AY1486" s="528"/>
      <c r="AZ1486" s="519"/>
      <c r="BA1486" s="520"/>
      <c r="BB1486" s="523"/>
      <c r="BC1486" s="524"/>
      <c r="BD1486" s="527">
        <f>IF(AZ1486=0,0,(BB1486/AZ1486)*100)</f>
        <v>0</v>
      </c>
      <c r="BE1486" s="528"/>
      <c r="BF1486" s="541">
        <f>AT1486+AZ1486</f>
        <v>0</v>
      </c>
      <c r="BG1486" s="542"/>
      <c r="BH1486" s="545">
        <f>AV1486+BB1486</f>
        <v>0</v>
      </c>
      <c r="BI1486" s="546"/>
      <c r="BJ1486" s="527">
        <f>IF(BF1486=0,0,(BH1486/BF1486)*100)</f>
        <v>0</v>
      </c>
      <c r="BK1486" s="528"/>
      <c r="BL1486" s="549">
        <f>(AD1486*2)+(AJ1486*2)+(AP1486*3)+BB1486</f>
        <v>0</v>
      </c>
      <c r="BM1486" s="550"/>
      <c r="BN1486" s="551"/>
      <c r="BO1486" s="501" t="e">
        <f>(BL1486*BR$1460)+(N1486*BR$1461)+(X1486*BR$1462)+(R1486*BR$1463)+(V1486*BR$1464)+(Z1486*BR$1465)</f>
        <v>#REF!</v>
      </c>
      <c r="BP1486" s="501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06"/>
      <c r="C1487" s="503" t="str">
        <f>IF(ROSTER!D$34="","",ROSTER!D$34)</f>
        <v/>
      </c>
      <c r="D1487" s="504"/>
      <c r="E1487" s="510"/>
      <c r="F1487" s="512"/>
      <c r="G1487" s="514"/>
      <c r="H1487" s="517"/>
      <c r="I1487" s="518"/>
      <c r="J1487" s="521"/>
      <c r="K1487" s="522"/>
      <c r="L1487" s="525"/>
      <c r="M1487" s="526"/>
      <c r="N1487" s="539" t="s">
        <v>14</v>
      </c>
      <c r="O1487" s="540"/>
      <c r="P1487" s="521"/>
      <c r="Q1487" s="522"/>
      <c r="R1487" s="525"/>
      <c r="S1487" s="526"/>
      <c r="T1487" s="529"/>
      <c r="U1487" s="530"/>
      <c r="V1487" s="532"/>
      <c r="W1487" s="518"/>
      <c r="X1487" s="521"/>
      <c r="Y1487" s="518"/>
      <c r="Z1487" s="521"/>
      <c r="AA1487" s="518"/>
      <c r="AB1487" s="521"/>
      <c r="AC1487" s="522"/>
      <c r="AD1487" s="525"/>
      <c r="AE1487" s="526"/>
      <c r="AF1487" s="535"/>
      <c r="AG1487" s="536"/>
      <c r="AH1487" s="521"/>
      <c r="AI1487" s="522"/>
      <c r="AJ1487" s="525"/>
      <c r="AK1487" s="526"/>
      <c r="AL1487" s="529"/>
      <c r="AM1487" s="530"/>
      <c r="AN1487" s="521"/>
      <c r="AO1487" s="522"/>
      <c r="AP1487" s="525"/>
      <c r="AQ1487" s="526"/>
      <c r="AR1487" s="529"/>
      <c r="AS1487" s="530"/>
      <c r="AT1487" s="543"/>
      <c r="AU1487" s="544"/>
      <c r="AV1487" s="547"/>
      <c r="AW1487" s="548"/>
      <c r="AX1487" s="529"/>
      <c r="AY1487" s="530"/>
      <c r="AZ1487" s="521"/>
      <c r="BA1487" s="522"/>
      <c r="BB1487" s="525"/>
      <c r="BC1487" s="526"/>
      <c r="BD1487" s="529"/>
      <c r="BE1487" s="530"/>
      <c r="BF1487" s="543"/>
      <c r="BG1487" s="544"/>
      <c r="BH1487" s="547"/>
      <c r="BI1487" s="548"/>
      <c r="BJ1487" s="529"/>
      <c r="BK1487" s="530"/>
      <c r="BL1487" s="552"/>
      <c r="BM1487" s="553"/>
      <c r="BN1487" s="554"/>
      <c r="BO1487" s="502"/>
      <c r="BP1487" s="502"/>
      <c r="BQ1487" s="54"/>
      <c r="BR1487" s="54"/>
      <c r="BS1487" s="54"/>
    </row>
    <row r="1488" spans="1:71" ht="21.75" customHeight="1" x14ac:dyDescent="0.2">
      <c r="A1488" s="54"/>
      <c r="B1488" s="505" t="str">
        <f>IF(ROSTER!B36="","",ROSTER!B36)</f>
        <v/>
      </c>
      <c r="C1488" s="507" t="str">
        <f>IF(ROSTER!C$36="","",ROSTER!C$36)</f>
        <v>Heather</v>
      </c>
      <c r="D1488" s="508"/>
      <c r="E1488" s="509"/>
      <c r="F1488" s="511">
        <f>IF(E1488="y",1,IF(E1488="S",1,0))</f>
        <v>0</v>
      </c>
      <c r="G1488" s="513">
        <f>IF(E1488="S",1,0)</f>
        <v>0</v>
      </c>
      <c r="H1488" s="515"/>
      <c r="I1488" s="516"/>
      <c r="J1488" s="519"/>
      <c r="K1488" s="520"/>
      <c r="L1488" s="523">
        <v>1</v>
      </c>
      <c r="M1488" s="524"/>
      <c r="N1488" s="537">
        <f>L1488+J1488</f>
        <v>1</v>
      </c>
      <c r="O1488" s="538"/>
      <c r="P1488" s="519"/>
      <c r="Q1488" s="520"/>
      <c r="R1488" s="523"/>
      <c r="S1488" s="524"/>
      <c r="T1488" s="527">
        <f t="shared" ref="T1488" si="1324">R1488-P1488</f>
        <v>0</v>
      </c>
      <c r="U1488" s="528"/>
      <c r="V1488" s="531"/>
      <c r="W1488" s="516"/>
      <c r="X1488" s="519"/>
      <c r="Y1488" s="516"/>
      <c r="Z1488" s="519"/>
      <c r="AA1488" s="516"/>
      <c r="AB1488" s="519"/>
      <c r="AC1488" s="520"/>
      <c r="AD1488" s="523"/>
      <c r="AE1488" s="524"/>
      <c r="AF1488" s="533">
        <f>IF(AB1488=0,0,(AD1488/AB1488)*100)</f>
        <v>0</v>
      </c>
      <c r="AG1488" s="534"/>
      <c r="AH1488" s="519">
        <v>1</v>
      </c>
      <c r="AI1488" s="520"/>
      <c r="AJ1488" s="523">
        <v>0</v>
      </c>
      <c r="AK1488" s="524"/>
      <c r="AL1488" s="527">
        <f>IF(AH1488=0,0,(AJ1488/AH1488)*100)</f>
        <v>0</v>
      </c>
      <c r="AM1488" s="528"/>
      <c r="AN1488" s="519"/>
      <c r="AO1488" s="520"/>
      <c r="AP1488" s="523"/>
      <c r="AQ1488" s="524"/>
      <c r="AR1488" s="527">
        <f>IF(AN1488=0,0,(AP1488/AN1488)*100)</f>
        <v>0</v>
      </c>
      <c r="AS1488" s="528"/>
      <c r="AT1488" s="541">
        <f>AB1488+AH1488+AN1488</f>
        <v>1</v>
      </c>
      <c r="AU1488" s="542"/>
      <c r="AV1488" s="545">
        <f>AD1488+AJ1488+AP1488</f>
        <v>0</v>
      </c>
      <c r="AW1488" s="546"/>
      <c r="AX1488" s="527">
        <f>IF(AT1488=0,0,(AV1488/AT1488)*100)</f>
        <v>0</v>
      </c>
      <c r="AY1488" s="528"/>
      <c r="AZ1488" s="519"/>
      <c r="BA1488" s="520"/>
      <c r="BB1488" s="523"/>
      <c r="BC1488" s="524"/>
      <c r="BD1488" s="527">
        <f>IF(AZ1488=0,0,(BB1488/AZ1488)*100)</f>
        <v>0</v>
      </c>
      <c r="BE1488" s="528"/>
      <c r="BF1488" s="541">
        <f>AT1488+AZ1488</f>
        <v>1</v>
      </c>
      <c r="BG1488" s="542"/>
      <c r="BH1488" s="545">
        <f>AV1488+BB1488</f>
        <v>0</v>
      </c>
      <c r="BI1488" s="546"/>
      <c r="BJ1488" s="527">
        <f>IF(BF1488=0,0,(BH1488/BF1488)*100)</f>
        <v>0</v>
      </c>
      <c r="BK1488" s="528"/>
      <c r="BL1488" s="549">
        <f>(AD1488*2)+(AJ1488*2)+(AP1488*3)+BB1488</f>
        <v>0</v>
      </c>
      <c r="BM1488" s="550"/>
      <c r="BN1488" s="551"/>
      <c r="BO1488" s="501" t="e">
        <f>(BL1488*BR$1460)+(N1488*BR$1461)+(X1488*BR$1462)+(R1488*BR$1463)+(V1488*BR$1464)+(Z1488*BR$1465)</f>
        <v>#REF!</v>
      </c>
      <c r="BP1488" s="501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06"/>
      <c r="C1489" s="503" t="str">
        <f>IF(ROSTER!D$36="","",ROSTER!D$36)</f>
        <v>Hamson</v>
      </c>
      <c r="D1489" s="504"/>
      <c r="E1489" s="510"/>
      <c r="F1489" s="512"/>
      <c r="G1489" s="514"/>
      <c r="H1489" s="517"/>
      <c r="I1489" s="518"/>
      <c r="J1489" s="521"/>
      <c r="K1489" s="522"/>
      <c r="L1489" s="525"/>
      <c r="M1489" s="526"/>
      <c r="N1489" s="539" t="s">
        <v>14</v>
      </c>
      <c r="O1489" s="540"/>
      <c r="P1489" s="521"/>
      <c r="Q1489" s="522"/>
      <c r="R1489" s="525"/>
      <c r="S1489" s="526"/>
      <c r="T1489" s="529"/>
      <c r="U1489" s="530"/>
      <c r="V1489" s="532"/>
      <c r="W1489" s="518"/>
      <c r="X1489" s="521"/>
      <c r="Y1489" s="518"/>
      <c r="Z1489" s="521"/>
      <c r="AA1489" s="518"/>
      <c r="AB1489" s="521"/>
      <c r="AC1489" s="522"/>
      <c r="AD1489" s="525"/>
      <c r="AE1489" s="526"/>
      <c r="AF1489" s="535"/>
      <c r="AG1489" s="536"/>
      <c r="AH1489" s="521"/>
      <c r="AI1489" s="522"/>
      <c r="AJ1489" s="525"/>
      <c r="AK1489" s="526"/>
      <c r="AL1489" s="529"/>
      <c r="AM1489" s="530"/>
      <c r="AN1489" s="521"/>
      <c r="AO1489" s="522"/>
      <c r="AP1489" s="525"/>
      <c r="AQ1489" s="526"/>
      <c r="AR1489" s="529"/>
      <c r="AS1489" s="530"/>
      <c r="AT1489" s="543"/>
      <c r="AU1489" s="544"/>
      <c r="AV1489" s="547"/>
      <c r="AW1489" s="548"/>
      <c r="AX1489" s="529"/>
      <c r="AY1489" s="530"/>
      <c r="AZ1489" s="521"/>
      <c r="BA1489" s="522"/>
      <c r="BB1489" s="525"/>
      <c r="BC1489" s="526"/>
      <c r="BD1489" s="529"/>
      <c r="BE1489" s="530"/>
      <c r="BF1489" s="543"/>
      <c r="BG1489" s="544"/>
      <c r="BH1489" s="547"/>
      <c r="BI1489" s="548"/>
      <c r="BJ1489" s="529"/>
      <c r="BK1489" s="530"/>
      <c r="BL1489" s="552"/>
      <c r="BM1489" s="553"/>
      <c r="BN1489" s="554"/>
      <c r="BO1489" s="502"/>
      <c r="BP1489" s="502"/>
      <c r="BQ1489" s="54"/>
      <c r="BR1489" s="54"/>
      <c r="BS1489" s="54"/>
    </row>
    <row r="1490" spans="1:71" ht="21.75" customHeight="1" x14ac:dyDescent="0.2">
      <c r="A1490" s="54"/>
      <c r="B1490" s="505" t="str">
        <f>IF(ROSTER!B38="","",ROSTER!B38)</f>
        <v/>
      </c>
      <c r="C1490" s="507" t="str">
        <f>IF(ROSTER!C$38="","",ROSTER!C$38)</f>
        <v>Emma</v>
      </c>
      <c r="D1490" s="508"/>
      <c r="E1490" s="509"/>
      <c r="F1490" s="511">
        <f>IF(E1490="y",1,IF(E1490="S",1,0))</f>
        <v>0</v>
      </c>
      <c r="G1490" s="513">
        <f>IF(E1490="S",1,0)</f>
        <v>0</v>
      </c>
      <c r="H1490" s="515"/>
      <c r="I1490" s="516"/>
      <c r="J1490" s="519">
        <v>3</v>
      </c>
      <c r="K1490" s="520"/>
      <c r="L1490" s="523">
        <v>1</v>
      </c>
      <c r="M1490" s="524"/>
      <c r="N1490" s="537">
        <f>L1490+J1490</f>
        <v>4</v>
      </c>
      <c r="O1490" s="538"/>
      <c r="P1490" s="519"/>
      <c r="Q1490" s="520"/>
      <c r="R1490" s="523"/>
      <c r="S1490" s="524"/>
      <c r="T1490" s="527">
        <f t="shared" ref="T1490" si="1325">R1490-P1490</f>
        <v>0</v>
      </c>
      <c r="U1490" s="528"/>
      <c r="V1490" s="531"/>
      <c r="W1490" s="516"/>
      <c r="X1490" s="519"/>
      <c r="Y1490" s="516"/>
      <c r="Z1490" s="519"/>
      <c r="AA1490" s="516"/>
      <c r="AB1490" s="519"/>
      <c r="AC1490" s="520"/>
      <c r="AD1490" s="523"/>
      <c r="AE1490" s="524"/>
      <c r="AF1490" s="533">
        <f>IF(AB1490=0,0,(AD1490/AB1490)*100)</f>
        <v>0</v>
      </c>
      <c r="AG1490" s="534"/>
      <c r="AH1490" s="519">
        <v>3</v>
      </c>
      <c r="AI1490" s="520"/>
      <c r="AJ1490" s="523">
        <v>0</v>
      </c>
      <c r="AK1490" s="524"/>
      <c r="AL1490" s="527">
        <f>IF(AH1490=0,0,(AJ1490/AH1490)*100)</f>
        <v>0</v>
      </c>
      <c r="AM1490" s="528"/>
      <c r="AN1490" s="519">
        <v>3</v>
      </c>
      <c r="AO1490" s="520"/>
      <c r="AP1490" s="523">
        <v>1</v>
      </c>
      <c r="AQ1490" s="524"/>
      <c r="AR1490" s="527">
        <f>IF(AN1490=0,0,(AP1490/AN1490)*100)</f>
        <v>33.333333333333329</v>
      </c>
      <c r="AS1490" s="528"/>
      <c r="AT1490" s="541">
        <f>AB1490+AH1490+AN1490</f>
        <v>6</v>
      </c>
      <c r="AU1490" s="542"/>
      <c r="AV1490" s="545">
        <f>AD1490+AJ1490+AP1490</f>
        <v>1</v>
      </c>
      <c r="AW1490" s="546"/>
      <c r="AX1490" s="527">
        <f>IF(AT1490=0,0,(AV1490/AT1490)*100)</f>
        <v>16.666666666666664</v>
      </c>
      <c r="AY1490" s="528"/>
      <c r="AZ1490" s="519"/>
      <c r="BA1490" s="520"/>
      <c r="BB1490" s="523"/>
      <c r="BC1490" s="524"/>
      <c r="BD1490" s="527">
        <f>IF(AZ1490=0,0,(BB1490/AZ1490)*100)</f>
        <v>0</v>
      </c>
      <c r="BE1490" s="528"/>
      <c r="BF1490" s="541">
        <f>AT1490+AZ1490</f>
        <v>6</v>
      </c>
      <c r="BG1490" s="542"/>
      <c r="BH1490" s="545">
        <f>AV1490+BB1490</f>
        <v>1</v>
      </c>
      <c r="BI1490" s="546"/>
      <c r="BJ1490" s="527">
        <f>IF(BF1490=0,0,(BH1490/BF1490)*100)</f>
        <v>16.666666666666664</v>
      </c>
      <c r="BK1490" s="528"/>
      <c r="BL1490" s="549">
        <f>(AD1490*2)+(AJ1490*2)+(AP1490*3)+BB1490</f>
        <v>3</v>
      </c>
      <c r="BM1490" s="550"/>
      <c r="BN1490" s="551"/>
      <c r="BO1490" s="501" t="e">
        <f>(BL1490*BR$1460)+(N1490*BR$1461)+(X1490*BR$1462)+(R1490*BR$1463)+(V1490*BR$1464)+(Z1490*BR$1465)</f>
        <v>#REF!</v>
      </c>
      <c r="BP1490" s="501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06"/>
      <c r="C1491" s="503" t="str">
        <f>IF(ROSTER!D$38="","",ROSTER!D$38)</f>
        <v>Calvert</v>
      </c>
      <c r="D1491" s="504"/>
      <c r="E1491" s="510"/>
      <c r="F1491" s="512"/>
      <c r="G1491" s="514"/>
      <c r="H1491" s="517"/>
      <c r="I1491" s="518"/>
      <c r="J1491" s="521"/>
      <c r="K1491" s="522"/>
      <c r="L1491" s="525"/>
      <c r="M1491" s="526"/>
      <c r="N1491" s="539" t="s">
        <v>14</v>
      </c>
      <c r="O1491" s="540"/>
      <c r="P1491" s="521"/>
      <c r="Q1491" s="522"/>
      <c r="R1491" s="525"/>
      <c r="S1491" s="526"/>
      <c r="T1491" s="529"/>
      <c r="U1491" s="530"/>
      <c r="V1491" s="532"/>
      <c r="W1491" s="518"/>
      <c r="X1491" s="521"/>
      <c r="Y1491" s="518"/>
      <c r="Z1491" s="521"/>
      <c r="AA1491" s="518"/>
      <c r="AB1491" s="521"/>
      <c r="AC1491" s="522"/>
      <c r="AD1491" s="525"/>
      <c r="AE1491" s="526"/>
      <c r="AF1491" s="535"/>
      <c r="AG1491" s="536"/>
      <c r="AH1491" s="521"/>
      <c r="AI1491" s="522"/>
      <c r="AJ1491" s="525"/>
      <c r="AK1491" s="526"/>
      <c r="AL1491" s="529"/>
      <c r="AM1491" s="530"/>
      <c r="AN1491" s="521"/>
      <c r="AO1491" s="522"/>
      <c r="AP1491" s="525"/>
      <c r="AQ1491" s="526"/>
      <c r="AR1491" s="529"/>
      <c r="AS1491" s="530"/>
      <c r="AT1491" s="543"/>
      <c r="AU1491" s="544"/>
      <c r="AV1491" s="547"/>
      <c r="AW1491" s="548"/>
      <c r="AX1491" s="529"/>
      <c r="AY1491" s="530"/>
      <c r="AZ1491" s="521"/>
      <c r="BA1491" s="522"/>
      <c r="BB1491" s="525"/>
      <c r="BC1491" s="526"/>
      <c r="BD1491" s="529"/>
      <c r="BE1491" s="530"/>
      <c r="BF1491" s="543"/>
      <c r="BG1491" s="544"/>
      <c r="BH1491" s="547"/>
      <c r="BI1491" s="548"/>
      <c r="BJ1491" s="529"/>
      <c r="BK1491" s="530"/>
      <c r="BL1491" s="552"/>
      <c r="BM1491" s="553"/>
      <c r="BN1491" s="554"/>
      <c r="BO1491" s="502"/>
      <c r="BP1491" s="502"/>
      <c r="BQ1491" s="54"/>
      <c r="BR1491" s="54"/>
      <c r="BS1491" s="54"/>
    </row>
    <row r="1492" spans="1:71" ht="21.75" customHeight="1" x14ac:dyDescent="0.2">
      <c r="A1492" s="54"/>
      <c r="B1492" s="505" t="str">
        <f>IF(ROSTER!B40="","",ROSTER!B40)</f>
        <v>1</v>
      </c>
      <c r="C1492" s="507" t="str">
        <f>IF(ROSTER!C$40="","",ROSTER!C$40)</f>
        <v>Amanda</v>
      </c>
      <c r="D1492" s="508"/>
      <c r="E1492" s="509"/>
      <c r="F1492" s="511">
        <f>IF(E1492="y",1,IF(E1492="S",1,0))</f>
        <v>0</v>
      </c>
      <c r="G1492" s="513">
        <f>IF(E1492="S",1,0)</f>
        <v>0</v>
      </c>
      <c r="H1492" s="515"/>
      <c r="I1492" s="516"/>
      <c r="J1492" s="519"/>
      <c r="K1492" s="520"/>
      <c r="L1492" s="523"/>
      <c r="M1492" s="524"/>
      <c r="N1492" s="537">
        <f>L1492+J1492</f>
        <v>0</v>
      </c>
      <c r="O1492" s="538"/>
      <c r="P1492" s="519"/>
      <c r="Q1492" s="520"/>
      <c r="R1492" s="523"/>
      <c r="S1492" s="524"/>
      <c r="T1492" s="527">
        <f t="shared" ref="T1492" si="1326">R1492-P1492</f>
        <v>0</v>
      </c>
      <c r="U1492" s="528"/>
      <c r="V1492" s="531"/>
      <c r="W1492" s="516"/>
      <c r="X1492" s="519"/>
      <c r="Y1492" s="516"/>
      <c r="Z1492" s="519"/>
      <c r="AA1492" s="516"/>
      <c r="AB1492" s="519"/>
      <c r="AC1492" s="520"/>
      <c r="AD1492" s="523"/>
      <c r="AE1492" s="524"/>
      <c r="AF1492" s="533">
        <f>IF(AB1492=0,0,(AD1492/AB1492)*100)</f>
        <v>0</v>
      </c>
      <c r="AG1492" s="534"/>
      <c r="AH1492" s="519"/>
      <c r="AI1492" s="520"/>
      <c r="AJ1492" s="523"/>
      <c r="AK1492" s="524"/>
      <c r="AL1492" s="527">
        <f>IF(AH1492=0,0,(AJ1492/AH1492)*100)</f>
        <v>0</v>
      </c>
      <c r="AM1492" s="528"/>
      <c r="AN1492" s="519"/>
      <c r="AO1492" s="520"/>
      <c r="AP1492" s="523"/>
      <c r="AQ1492" s="524"/>
      <c r="AR1492" s="527">
        <f>IF(AN1492=0,0,(AP1492/AN1492)*100)</f>
        <v>0</v>
      </c>
      <c r="AS1492" s="528"/>
      <c r="AT1492" s="541">
        <f>AB1492+AH1492+AN1492</f>
        <v>0</v>
      </c>
      <c r="AU1492" s="542"/>
      <c r="AV1492" s="545">
        <f>AD1492+AJ1492+AP1492</f>
        <v>0</v>
      </c>
      <c r="AW1492" s="546"/>
      <c r="AX1492" s="527">
        <f>IF(AT1492=0,0,(AV1492/AT1492)*100)</f>
        <v>0</v>
      </c>
      <c r="AY1492" s="528"/>
      <c r="AZ1492" s="519"/>
      <c r="BA1492" s="520"/>
      <c r="BB1492" s="523"/>
      <c r="BC1492" s="524"/>
      <c r="BD1492" s="527">
        <f>IF(AZ1492=0,0,(BB1492/AZ1492)*100)</f>
        <v>0</v>
      </c>
      <c r="BE1492" s="528"/>
      <c r="BF1492" s="541">
        <f>AT1492+AZ1492</f>
        <v>0</v>
      </c>
      <c r="BG1492" s="542"/>
      <c r="BH1492" s="545">
        <f>AV1492+BB1492</f>
        <v>0</v>
      </c>
      <c r="BI1492" s="546"/>
      <c r="BJ1492" s="527">
        <f>IF(BF1492=0,0,(BH1492/BF1492)*100)</f>
        <v>0</v>
      </c>
      <c r="BK1492" s="528"/>
      <c r="BL1492" s="549">
        <f>(AD1492*2)+(AJ1492*2)+(AP1492*3)+BB1492</f>
        <v>0</v>
      </c>
      <c r="BM1492" s="550"/>
      <c r="BN1492" s="551"/>
      <c r="BO1492" s="501" t="e">
        <f>(BL1492*BR$1460)+(N1492*BR$1461)+(X1492*BR$1462)+(R1492*BR$1463)+(V1492*BR$1464)+(Z1492*BR$1465)</f>
        <v>#REF!</v>
      </c>
      <c r="BP1492" s="501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06"/>
      <c r="C1493" s="503" t="str">
        <f>IF(ROSTER!D$40="","",ROSTER!D$40)</f>
        <v>Barcello</v>
      </c>
      <c r="D1493" s="504"/>
      <c r="E1493" s="510"/>
      <c r="F1493" s="512"/>
      <c r="G1493" s="514"/>
      <c r="H1493" s="517"/>
      <c r="I1493" s="518"/>
      <c r="J1493" s="521"/>
      <c r="K1493" s="522"/>
      <c r="L1493" s="525"/>
      <c r="M1493" s="526"/>
      <c r="N1493" s="539" t="s">
        <v>14</v>
      </c>
      <c r="O1493" s="540"/>
      <c r="P1493" s="521"/>
      <c r="Q1493" s="522"/>
      <c r="R1493" s="525"/>
      <c r="S1493" s="526"/>
      <c r="T1493" s="529"/>
      <c r="U1493" s="530"/>
      <c r="V1493" s="532"/>
      <c r="W1493" s="518"/>
      <c r="X1493" s="521"/>
      <c r="Y1493" s="518"/>
      <c r="Z1493" s="521"/>
      <c r="AA1493" s="518"/>
      <c r="AB1493" s="521"/>
      <c r="AC1493" s="522"/>
      <c r="AD1493" s="525"/>
      <c r="AE1493" s="526"/>
      <c r="AF1493" s="535"/>
      <c r="AG1493" s="536"/>
      <c r="AH1493" s="521"/>
      <c r="AI1493" s="522"/>
      <c r="AJ1493" s="525"/>
      <c r="AK1493" s="526"/>
      <c r="AL1493" s="529"/>
      <c r="AM1493" s="530"/>
      <c r="AN1493" s="521"/>
      <c r="AO1493" s="522"/>
      <c r="AP1493" s="525"/>
      <c r="AQ1493" s="526"/>
      <c r="AR1493" s="529"/>
      <c r="AS1493" s="530"/>
      <c r="AT1493" s="543"/>
      <c r="AU1493" s="544"/>
      <c r="AV1493" s="547"/>
      <c r="AW1493" s="548"/>
      <c r="AX1493" s="529"/>
      <c r="AY1493" s="530"/>
      <c r="AZ1493" s="521"/>
      <c r="BA1493" s="522"/>
      <c r="BB1493" s="525"/>
      <c r="BC1493" s="526"/>
      <c r="BD1493" s="529"/>
      <c r="BE1493" s="530"/>
      <c r="BF1493" s="543"/>
      <c r="BG1493" s="544"/>
      <c r="BH1493" s="547"/>
      <c r="BI1493" s="548"/>
      <c r="BJ1493" s="529"/>
      <c r="BK1493" s="530"/>
      <c r="BL1493" s="552"/>
      <c r="BM1493" s="553"/>
      <c r="BN1493" s="554"/>
      <c r="BO1493" s="502"/>
      <c r="BP1493" s="502"/>
      <c r="BQ1493" s="54"/>
      <c r="BR1493" s="54"/>
      <c r="BS1493" s="54"/>
    </row>
    <row r="1494" spans="1:71" ht="21.75" customHeight="1" x14ac:dyDescent="0.2">
      <c r="A1494" s="54"/>
      <c r="B1494" s="505" t="str">
        <f>IF(ROSTER!B42="","",ROSTER!B42)</f>
        <v>4</v>
      </c>
      <c r="C1494" s="507" t="str">
        <f>IF(ROSTER!C$42="","",ROSTER!C$42)</f>
        <v>Arielle</v>
      </c>
      <c r="D1494" s="508"/>
      <c r="E1494" s="509"/>
      <c r="F1494" s="511">
        <f>IF(E1494="y",1,IF(E1494="S",1,0))</f>
        <v>0</v>
      </c>
      <c r="G1494" s="513">
        <f>IF(E1494="S",1,0)</f>
        <v>0</v>
      </c>
      <c r="H1494" s="515"/>
      <c r="I1494" s="516"/>
      <c r="J1494" s="519">
        <v>1</v>
      </c>
      <c r="K1494" s="520"/>
      <c r="L1494" s="523"/>
      <c r="M1494" s="524"/>
      <c r="N1494" s="537">
        <f>L1494+J1494</f>
        <v>1</v>
      </c>
      <c r="O1494" s="538"/>
      <c r="P1494" s="519"/>
      <c r="Q1494" s="520"/>
      <c r="R1494" s="523">
        <v>1</v>
      </c>
      <c r="S1494" s="524"/>
      <c r="T1494" s="527">
        <f t="shared" ref="T1494" si="1327">R1494-P1494</f>
        <v>1</v>
      </c>
      <c r="U1494" s="528"/>
      <c r="V1494" s="531"/>
      <c r="W1494" s="516"/>
      <c r="X1494" s="519"/>
      <c r="Y1494" s="516"/>
      <c r="Z1494" s="519"/>
      <c r="AA1494" s="516"/>
      <c r="AB1494" s="519"/>
      <c r="AC1494" s="520"/>
      <c r="AD1494" s="523"/>
      <c r="AE1494" s="524"/>
      <c r="AF1494" s="533">
        <f>IF(AB1494=0,0,(AD1494/AB1494)*100)</f>
        <v>0</v>
      </c>
      <c r="AG1494" s="534"/>
      <c r="AH1494" s="519"/>
      <c r="AI1494" s="520"/>
      <c r="AJ1494" s="523"/>
      <c r="AK1494" s="524"/>
      <c r="AL1494" s="527">
        <f>IF(AH1494=0,0,(AJ1494/AH1494)*100)</f>
        <v>0</v>
      </c>
      <c r="AM1494" s="528"/>
      <c r="AN1494" s="519">
        <v>4</v>
      </c>
      <c r="AO1494" s="520"/>
      <c r="AP1494" s="523">
        <v>1</v>
      </c>
      <c r="AQ1494" s="524"/>
      <c r="AR1494" s="527">
        <f>IF(AN1494=0,0,(AP1494/AN1494)*100)</f>
        <v>25</v>
      </c>
      <c r="AS1494" s="528"/>
      <c r="AT1494" s="541">
        <f>AB1494+AH1494+AN1494</f>
        <v>4</v>
      </c>
      <c r="AU1494" s="542"/>
      <c r="AV1494" s="545">
        <f>AD1494+AJ1494+AP1494</f>
        <v>1</v>
      </c>
      <c r="AW1494" s="546"/>
      <c r="AX1494" s="527">
        <f>IF(AT1494=0,0,(AV1494/AT1494)*100)</f>
        <v>25</v>
      </c>
      <c r="AY1494" s="528"/>
      <c r="AZ1494" s="519"/>
      <c r="BA1494" s="520"/>
      <c r="BB1494" s="523"/>
      <c r="BC1494" s="524"/>
      <c r="BD1494" s="527">
        <f>IF(AZ1494=0,0,(BB1494/AZ1494)*100)</f>
        <v>0</v>
      </c>
      <c r="BE1494" s="528"/>
      <c r="BF1494" s="541">
        <f>AT1494+AZ1494</f>
        <v>4</v>
      </c>
      <c r="BG1494" s="542"/>
      <c r="BH1494" s="545">
        <f>AV1494+BB1494</f>
        <v>1</v>
      </c>
      <c r="BI1494" s="546"/>
      <c r="BJ1494" s="527">
        <f>IF(BF1494=0,0,(BH1494/BF1494)*100)</f>
        <v>25</v>
      </c>
      <c r="BK1494" s="528"/>
      <c r="BL1494" s="549">
        <f>(AD1494*2)+(AJ1494*2)+(AP1494*3)+BB1494</f>
        <v>3</v>
      </c>
      <c r="BM1494" s="550"/>
      <c r="BN1494" s="551"/>
      <c r="BO1494" s="501" t="e">
        <f>(BL1494*BR$1460)+(N1494*BR$1461)+(X1494*BR$1462)+(R1494*BR$1463)+(V1494*BR$1464)+(Z1494*BR$1465)</f>
        <v>#REF!</v>
      </c>
      <c r="BP1494" s="501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06"/>
      <c r="C1495" s="503" t="str">
        <f>IF(ROSTER!D$42="","",ROSTER!D$42)</f>
        <v>Mackey-Williams</v>
      </c>
      <c r="D1495" s="504"/>
      <c r="E1495" s="510"/>
      <c r="F1495" s="512"/>
      <c r="G1495" s="514"/>
      <c r="H1495" s="517"/>
      <c r="I1495" s="518"/>
      <c r="J1495" s="521"/>
      <c r="K1495" s="522"/>
      <c r="L1495" s="525"/>
      <c r="M1495" s="526"/>
      <c r="N1495" s="539" t="s">
        <v>14</v>
      </c>
      <c r="O1495" s="540"/>
      <c r="P1495" s="521"/>
      <c r="Q1495" s="522"/>
      <c r="R1495" s="525"/>
      <c r="S1495" s="526"/>
      <c r="T1495" s="529"/>
      <c r="U1495" s="530"/>
      <c r="V1495" s="532"/>
      <c r="W1495" s="518"/>
      <c r="X1495" s="521"/>
      <c r="Y1495" s="518"/>
      <c r="Z1495" s="521"/>
      <c r="AA1495" s="518"/>
      <c r="AB1495" s="521"/>
      <c r="AC1495" s="522"/>
      <c r="AD1495" s="525"/>
      <c r="AE1495" s="526"/>
      <c r="AF1495" s="535"/>
      <c r="AG1495" s="536"/>
      <c r="AH1495" s="521"/>
      <c r="AI1495" s="522"/>
      <c r="AJ1495" s="525"/>
      <c r="AK1495" s="526"/>
      <c r="AL1495" s="529"/>
      <c r="AM1495" s="530"/>
      <c r="AN1495" s="521"/>
      <c r="AO1495" s="522"/>
      <c r="AP1495" s="525"/>
      <c r="AQ1495" s="526"/>
      <c r="AR1495" s="529"/>
      <c r="AS1495" s="530"/>
      <c r="AT1495" s="543"/>
      <c r="AU1495" s="544"/>
      <c r="AV1495" s="547"/>
      <c r="AW1495" s="548"/>
      <c r="AX1495" s="529"/>
      <c r="AY1495" s="530"/>
      <c r="AZ1495" s="521"/>
      <c r="BA1495" s="522"/>
      <c r="BB1495" s="525"/>
      <c r="BC1495" s="526"/>
      <c r="BD1495" s="529"/>
      <c r="BE1495" s="530"/>
      <c r="BF1495" s="543"/>
      <c r="BG1495" s="544"/>
      <c r="BH1495" s="547"/>
      <c r="BI1495" s="548"/>
      <c r="BJ1495" s="529"/>
      <c r="BK1495" s="530"/>
      <c r="BL1495" s="552"/>
      <c r="BM1495" s="553"/>
      <c r="BN1495" s="554"/>
      <c r="BO1495" s="502"/>
      <c r="BP1495" s="502"/>
      <c r="BQ1495" s="54"/>
      <c r="BR1495" s="54"/>
      <c r="BS1495" s="54"/>
    </row>
    <row r="1496" spans="1:71" ht="21.75" customHeight="1" x14ac:dyDescent="0.2">
      <c r="A1496" s="54"/>
      <c r="B1496" s="505" t="str">
        <f>IF(ROSTER!B44="","",ROSTER!B44)</f>
        <v/>
      </c>
      <c r="C1496" s="507" t="str">
        <f>IF(ROSTER!C$44="","",ROSTER!C$44)</f>
        <v>Rose</v>
      </c>
      <c r="D1496" s="508"/>
      <c r="E1496" s="509"/>
      <c r="F1496" s="511">
        <f>IF(E1496="y",1,IF(E1496="S",1,0))</f>
        <v>0</v>
      </c>
      <c r="G1496" s="513">
        <f>IF(E1496="S",1,0)</f>
        <v>0</v>
      </c>
      <c r="H1496" s="515"/>
      <c r="I1496" s="516"/>
      <c r="J1496" s="519">
        <v>2</v>
      </c>
      <c r="K1496" s="520"/>
      <c r="L1496" s="523">
        <v>1</v>
      </c>
      <c r="M1496" s="524"/>
      <c r="N1496" s="537">
        <f>L1496+J1496</f>
        <v>3</v>
      </c>
      <c r="O1496" s="538"/>
      <c r="P1496" s="519">
        <v>1</v>
      </c>
      <c r="Q1496" s="520"/>
      <c r="R1496" s="523"/>
      <c r="S1496" s="524"/>
      <c r="T1496" s="527">
        <f t="shared" ref="T1496" si="1328">R1496-P1496</f>
        <v>-1</v>
      </c>
      <c r="U1496" s="528"/>
      <c r="V1496" s="531"/>
      <c r="W1496" s="516"/>
      <c r="X1496" s="519"/>
      <c r="Y1496" s="516"/>
      <c r="Z1496" s="519"/>
      <c r="AA1496" s="516"/>
      <c r="AB1496" s="519"/>
      <c r="AC1496" s="520"/>
      <c r="AD1496" s="523"/>
      <c r="AE1496" s="524"/>
      <c r="AF1496" s="533">
        <f>IF(AB1496=0,0,(AD1496/AB1496)*100)</f>
        <v>0</v>
      </c>
      <c r="AG1496" s="534"/>
      <c r="AH1496" s="519">
        <v>4</v>
      </c>
      <c r="AI1496" s="520"/>
      <c r="AJ1496" s="523">
        <v>0</v>
      </c>
      <c r="AK1496" s="524"/>
      <c r="AL1496" s="527">
        <f>IF(AH1496=0,0,(AJ1496/AH1496)*100)</f>
        <v>0</v>
      </c>
      <c r="AM1496" s="528"/>
      <c r="AN1496" s="519">
        <v>2</v>
      </c>
      <c r="AO1496" s="520"/>
      <c r="AP1496" s="523">
        <v>0</v>
      </c>
      <c r="AQ1496" s="524"/>
      <c r="AR1496" s="527">
        <f>IF(AN1496=0,0,(AP1496/AN1496)*100)</f>
        <v>0</v>
      </c>
      <c r="AS1496" s="528"/>
      <c r="AT1496" s="541">
        <f>AB1496+AH1496+AN1496</f>
        <v>6</v>
      </c>
      <c r="AU1496" s="542"/>
      <c r="AV1496" s="545">
        <f>AD1496+AJ1496+AP1496</f>
        <v>0</v>
      </c>
      <c r="AW1496" s="546"/>
      <c r="AX1496" s="527">
        <f>IF(AT1496=0,0,(AV1496/AT1496)*100)</f>
        <v>0</v>
      </c>
      <c r="AY1496" s="528"/>
      <c r="AZ1496" s="519"/>
      <c r="BA1496" s="520"/>
      <c r="BB1496" s="523"/>
      <c r="BC1496" s="524"/>
      <c r="BD1496" s="527">
        <f>IF(AZ1496=0,0,(BB1496/AZ1496)*100)</f>
        <v>0</v>
      </c>
      <c r="BE1496" s="528"/>
      <c r="BF1496" s="541">
        <f>AT1496+AZ1496</f>
        <v>6</v>
      </c>
      <c r="BG1496" s="542"/>
      <c r="BH1496" s="545">
        <f>AV1496+BB1496</f>
        <v>0</v>
      </c>
      <c r="BI1496" s="546"/>
      <c r="BJ1496" s="527">
        <f>IF(BF1496=0,0,(BH1496/BF1496)*100)</f>
        <v>0</v>
      </c>
      <c r="BK1496" s="528"/>
      <c r="BL1496" s="549">
        <f>(AD1496*2)+(AJ1496*2)+(AP1496*3)+BB1496</f>
        <v>0</v>
      </c>
      <c r="BM1496" s="550"/>
      <c r="BN1496" s="551"/>
      <c r="BO1496" s="501" t="e">
        <f>(BL1496*BR$1460)+(N1496*BR$1461)+(X1496*BR$1462)+(R1496*BR$1463)+(V1496*BR$1464)+(Z1496*BR$1465)</f>
        <v>#REF!</v>
      </c>
      <c r="BP1496" s="501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06"/>
      <c r="C1497" s="503" t="str">
        <f>IF(ROSTER!D$44="","",ROSTER!D$44)</f>
        <v>Bubakar</v>
      </c>
      <c r="D1497" s="504"/>
      <c r="E1497" s="510"/>
      <c r="F1497" s="512"/>
      <c r="G1497" s="514"/>
      <c r="H1497" s="517"/>
      <c r="I1497" s="518"/>
      <c r="J1497" s="521"/>
      <c r="K1497" s="522"/>
      <c r="L1497" s="525"/>
      <c r="M1497" s="526"/>
      <c r="N1497" s="539" t="s">
        <v>14</v>
      </c>
      <c r="O1497" s="540"/>
      <c r="P1497" s="521"/>
      <c r="Q1497" s="522"/>
      <c r="R1497" s="525"/>
      <c r="S1497" s="526"/>
      <c r="T1497" s="529"/>
      <c r="U1497" s="530"/>
      <c r="V1497" s="532"/>
      <c r="W1497" s="518"/>
      <c r="X1497" s="521"/>
      <c r="Y1497" s="518"/>
      <c r="Z1497" s="521"/>
      <c r="AA1497" s="518"/>
      <c r="AB1497" s="521"/>
      <c r="AC1497" s="522"/>
      <c r="AD1497" s="525"/>
      <c r="AE1497" s="526"/>
      <c r="AF1497" s="535"/>
      <c r="AG1497" s="536"/>
      <c r="AH1497" s="521"/>
      <c r="AI1497" s="522"/>
      <c r="AJ1497" s="525"/>
      <c r="AK1497" s="526"/>
      <c r="AL1497" s="529"/>
      <c r="AM1497" s="530"/>
      <c r="AN1497" s="521"/>
      <c r="AO1497" s="522"/>
      <c r="AP1497" s="525"/>
      <c r="AQ1497" s="526"/>
      <c r="AR1497" s="529"/>
      <c r="AS1497" s="530"/>
      <c r="AT1497" s="543"/>
      <c r="AU1497" s="544"/>
      <c r="AV1497" s="547"/>
      <c r="AW1497" s="548"/>
      <c r="AX1497" s="529"/>
      <c r="AY1497" s="530"/>
      <c r="AZ1497" s="521"/>
      <c r="BA1497" s="522"/>
      <c r="BB1497" s="525"/>
      <c r="BC1497" s="526"/>
      <c r="BD1497" s="529"/>
      <c r="BE1497" s="530"/>
      <c r="BF1497" s="543"/>
      <c r="BG1497" s="544"/>
      <c r="BH1497" s="547"/>
      <c r="BI1497" s="548"/>
      <c r="BJ1497" s="529"/>
      <c r="BK1497" s="530"/>
      <c r="BL1497" s="552"/>
      <c r="BM1497" s="553"/>
      <c r="BN1497" s="554"/>
      <c r="BO1497" s="502"/>
      <c r="BP1497" s="502"/>
      <c r="BQ1497" s="54"/>
      <c r="BR1497" s="54"/>
      <c r="BS1497" s="54"/>
    </row>
    <row r="1498" spans="1:71" ht="21.75" customHeight="1" x14ac:dyDescent="0.2">
      <c r="A1498" s="54"/>
      <c r="B1498" s="505" t="str">
        <f>IF(ROSTER!B46="","",ROSTER!B46)</f>
        <v/>
      </c>
      <c r="C1498" s="507" t="str">
        <f>IF(ROSTER!C$46="","",ROSTER!C$46)</f>
        <v/>
      </c>
      <c r="D1498" s="508"/>
      <c r="E1498" s="509"/>
      <c r="F1498" s="511">
        <f>IF(E1498="y",1,IF(E1498="S",1,0))</f>
        <v>0</v>
      </c>
      <c r="G1498" s="513">
        <f>IF(E1498="S",1,0)</f>
        <v>0</v>
      </c>
      <c r="H1498" s="515"/>
      <c r="I1498" s="516"/>
      <c r="J1498" s="519"/>
      <c r="K1498" s="520"/>
      <c r="L1498" s="523"/>
      <c r="M1498" s="524"/>
      <c r="N1498" s="537">
        <f>L1498+J1498</f>
        <v>0</v>
      </c>
      <c r="O1498" s="538"/>
      <c r="P1498" s="519"/>
      <c r="Q1498" s="520"/>
      <c r="R1498" s="523"/>
      <c r="S1498" s="524"/>
      <c r="T1498" s="527">
        <f t="shared" ref="T1498" si="1329">R1498-P1498</f>
        <v>0</v>
      </c>
      <c r="U1498" s="528"/>
      <c r="V1498" s="531"/>
      <c r="W1498" s="516"/>
      <c r="X1498" s="519"/>
      <c r="Y1498" s="516"/>
      <c r="Z1498" s="519"/>
      <c r="AA1498" s="516"/>
      <c r="AB1498" s="519"/>
      <c r="AC1498" s="520"/>
      <c r="AD1498" s="523"/>
      <c r="AE1498" s="524"/>
      <c r="AF1498" s="533">
        <f>IF(AB1498=0,0,(AD1498/AB1498)*100)</f>
        <v>0</v>
      </c>
      <c r="AG1498" s="534"/>
      <c r="AH1498" s="519"/>
      <c r="AI1498" s="520"/>
      <c r="AJ1498" s="523"/>
      <c r="AK1498" s="524"/>
      <c r="AL1498" s="527">
        <f>IF(AH1498=0,0,(AJ1498/AH1498)*100)</f>
        <v>0</v>
      </c>
      <c r="AM1498" s="528"/>
      <c r="AN1498" s="519"/>
      <c r="AO1498" s="520"/>
      <c r="AP1498" s="523"/>
      <c r="AQ1498" s="524"/>
      <c r="AR1498" s="527">
        <f>IF(AN1498=0,0,(AP1498/AN1498)*100)</f>
        <v>0</v>
      </c>
      <c r="AS1498" s="528"/>
      <c r="AT1498" s="541">
        <f>AB1498+AH1498+AN1498</f>
        <v>0</v>
      </c>
      <c r="AU1498" s="542"/>
      <c r="AV1498" s="545">
        <f>AD1498+AJ1498+AP1498</f>
        <v>0</v>
      </c>
      <c r="AW1498" s="546"/>
      <c r="AX1498" s="527">
        <f>IF(AT1498=0,0,(AV1498/AT1498)*100)</f>
        <v>0</v>
      </c>
      <c r="AY1498" s="528"/>
      <c r="AZ1498" s="519"/>
      <c r="BA1498" s="520"/>
      <c r="BB1498" s="523"/>
      <c r="BC1498" s="524"/>
      <c r="BD1498" s="527">
        <f>IF(AZ1498=0,0,(BB1498/AZ1498)*100)</f>
        <v>0</v>
      </c>
      <c r="BE1498" s="528"/>
      <c r="BF1498" s="541">
        <f>AT1498+AZ1498</f>
        <v>0</v>
      </c>
      <c r="BG1498" s="542"/>
      <c r="BH1498" s="545">
        <f>AV1498+BB1498</f>
        <v>0</v>
      </c>
      <c r="BI1498" s="546"/>
      <c r="BJ1498" s="527">
        <f>IF(BF1498=0,0,(BH1498/BF1498)*100)</f>
        <v>0</v>
      </c>
      <c r="BK1498" s="528"/>
      <c r="BL1498" s="549">
        <f>(AD1498*2)+(AJ1498*2)+(AP1498*3)+BB1498</f>
        <v>0</v>
      </c>
      <c r="BM1498" s="550"/>
      <c r="BN1498" s="551"/>
      <c r="BO1498" s="499" t="e">
        <f>(BL1498*BR$74)+(N1498*BR$75)+(X1498*BR$76)+(R1498*BR$77)+(V1498*BR$78)+(Z1498*BR$79)</f>
        <v>#REF!</v>
      </c>
      <c r="BP1498" s="501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06"/>
      <c r="C1499" s="503" t="str">
        <f>IF(ROSTER!D$46="","",ROSTER!D$46)</f>
        <v/>
      </c>
      <c r="D1499" s="504"/>
      <c r="E1499" s="510"/>
      <c r="F1499" s="512"/>
      <c r="G1499" s="514"/>
      <c r="H1499" s="517"/>
      <c r="I1499" s="518"/>
      <c r="J1499" s="521"/>
      <c r="K1499" s="522"/>
      <c r="L1499" s="525"/>
      <c r="M1499" s="526"/>
      <c r="N1499" s="539" t="s">
        <v>14</v>
      </c>
      <c r="O1499" s="540"/>
      <c r="P1499" s="521"/>
      <c r="Q1499" s="522"/>
      <c r="R1499" s="525"/>
      <c r="S1499" s="526"/>
      <c r="T1499" s="529"/>
      <c r="U1499" s="530"/>
      <c r="V1499" s="532"/>
      <c r="W1499" s="518"/>
      <c r="X1499" s="521"/>
      <c r="Y1499" s="518"/>
      <c r="Z1499" s="521"/>
      <c r="AA1499" s="518"/>
      <c r="AB1499" s="521"/>
      <c r="AC1499" s="522"/>
      <c r="AD1499" s="525"/>
      <c r="AE1499" s="526"/>
      <c r="AF1499" s="535"/>
      <c r="AG1499" s="536"/>
      <c r="AH1499" s="521"/>
      <c r="AI1499" s="522"/>
      <c r="AJ1499" s="525"/>
      <c r="AK1499" s="526"/>
      <c r="AL1499" s="529"/>
      <c r="AM1499" s="530"/>
      <c r="AN1499" s="521"/>
      <c r="AO1499" s="522"/>
      <c r="AP1499" s="525"/>
      <c r="AQ1499" s="526"/>
      <c r="AR1499" s="529"/>
      <c r="AS1499" s="530"/>
      <c r="AT1499" s="543"/>
      <c r="AU1499" s="544"/>
      <c r="AV1499" s="547"/>
      <c r="AW1499" s="548"/>
      <c r="AX1499" s="529"/>
      <c r="AY1499" s="530"/>
      <c r="AZ1499" s="521"/>
      <c r="BA1499" s="522"/>
      <c r="BB1499" s="525"/>
      <c r="BC1499" s="526"/>
      <c r="BD1499" s="529"/>
      <c r="BE1499" s="530"/>
      <c r="BF1499" s="543"/>
      <c r="BG1499" s="544"/>
      <c r="BH1499" s="547"/>
      <c r="BI1499" s="548"/>
      <c r="BJ1499" s="529"/>
      <c r="BK1499" s="530"/>
      <c r="BL1499" s="552"/>
      <c r="BM1499" s="553"/>
      <c r="BN1499" s="554"/>
      <c r="BO1499" s="500"/>
      <c r="BP1499" s="502"/>
      <c r="BQ1499" s="54"/>
      <c r="BR1499" s="54"/>
      <c r="BS1499" s="54"/>
    </row>
    <row r="1500" spans="1:71" ht="21.75" customHeight="1" x14ac:dyDescent="0.2">
      <c r="A1500" s="54"/>
      <c r="B1500" s="505" t="str">
        <f>IF(ROSTER!B48="","",ROSTER!B48)</f>
        <v/>
      </c>
      <c r="C1500" s="507" t="str">
        <f>IF(ROSTER!C$48="","",ROSTER!C$48)</f>
        <v/>
      </c>
      <c r="D1500" s="508"/>
      <c r="E1500" s="509"/>
      <c r="F1500" s="511">
        <f t="shared" ref="F1500" si="1330">IF(E1500="y",1,IF(E1500="S",1,0))</f>
        <v>0</v>
      </c>
      <c r="G1500" s="513">
        <f t="shared" ref="G1500" si="1331">IF(E1500="S",1,0)</f>
        <v>0</v>
      </c>
      <c r="H1500" s="515"/>
      <c r="I1500" s="516"/>
      <c r="J1500" s="519"/>
      <c r="K1500" s="520"/>
      <c r="L1500" s="523"/>
      <c r="M1500" s="524"/>
      <c r="N1500" s="537">
        <f t="shared" ref="N1500" si="1332">L1500+J1500</f>
        <v>0</v>
      </c>
      <c r="O1500" s="538"/>
      <c r="P1500" s="519"/>
      <c r="Q1500" s="520"/>
      <c r="R1500" s="523"/>
      <c r="S1500" s="524"/>
      <c r="T1500" s="527">
        <f t="shared" ref="T1500" si="1333">R1500-P1500</f>
        <v>0</v>
      </c>
      <c r="U1500" s="528"/>
      <c r="V1500" s="531"/>
      <c r="W1500" s="516"/>
      <c r="X1500" s="519"/>
      <c r="Y1500" s="516"/>
      <c r="Z1500" s="519"/>
      <c r="AA1500" s="516"/>
      <c r="AB1500" s="519"/>
      <c r="AC1500" s="520"/>
      <c r="AD1500" s="523"/>
      <c r="AE1500" s="524"/>
      <c r="AF1500" s="533"/>
      <c r="AG1500" s="534"/>
      <c r="AH1500" s="519"/>
      <c r="AI1500" s="520"/>
      <c r="AJ1500" s="523"/>
      <c r="AK1500" s="524"/>
      <c r="AL1500" s="527">
        <f t="shared" ref="AL1500" si="1334">IF(AH1500=0,0,(AJ1500/AH1500)*100)</f>
        <v>0</v>
      </c>
      <c r="AM1500" s="528"/>
      <c r="AN1500" s="519"/>
      <c r="AO1500" s="520"/>
      <c r="AP1500" s="523"/>
      <c r="AQ1500" s="524"/>
      <c r="AR1500" s="527">
        <f t="shared" ref="AR1500" si="1335">IF(AN1500=0,0,(AP1500/AN1500)*100)</f>
        <v>0</v>
      </c>
      <c r="AS1500" s="528"/>
      <c r="AT1500" s="541">
        <f t="shared" ref="AT1500" si="1336">AB1500+AH1500+AN1500</f>
        <v>0</v>
      </c>
      <c r="AU1500" s="542"/>
      <c r="AV1500" s="545">
        <f t="shared" ref="AV1500" si="1337">AD1500+AJ1500+AP1500</f>
        <v>0</v>
      </c>
      <c r="AW1500" s="546"/>
      <c r="AX1500" s="527">
        <f t="shared" ref="AX1500" si="1338">IF(AT1500=0,0,(AV1500/AT1500)*100)</f>
        <v>0</v>
      </c>
      <c r="AY1500" s="528"/>
      <c r="AZ1500" s="519"/>
      <c r="BA1500" s="520"/>
      <c r="BB1500" s="523"/>
      <c r="BC1500" s="524"/>
      <c r="BD1500" s="527">
        <f t="shared" ref="BD1500" si="1339">IF(AZ1500=0,0,(BB1500/AZ1500)*100)</f>
        <v>0</v>
      </c>
      <c r="BE1500" s="528"/>
      <c r="BF1500" s="541">
        <f t="shared" ref="BF1500" si="1340">AT1500+AZ1500</f>
        <v>0</v>
      </c>
      <c r="BG1500" s="542"/>
      <c r="BH1500" s="545">
        <f t="shared" ref="BH1500" si="1341">AV1500+BB1500</f>
        <v>0</v>
      </c>
      <c r="BI1500" s="546"/>
      <c r="BJ1500" s="527">
        <f t="shared" ref="BJ1500" si="1342">IF(BF1500=0,0,(BH1500/BF1500)*100)</f>
        <v>0</v>
      </c>
      <c r="BK1500" s="528"/>
      <c r="BL1500" s="549">
        <f t="shared" ref="BL1500" si="1343">(AD1500*2)+(AJ1500*2)+(AP1500*3)+BB1500</f>
        <v>0</v>
      </c>
      <c r="BM1500" s="550"/>
      <c r="BN1500" s="551"/>
      <c r="BO1500" s="499" t="e">
        <f>(BL1500*BR$74)+(N1500*BR$75)+(X1500*BR$76)+(R1500*BR$77)+(V1500*BR$78)+(Z1500*BR$79)</f>
        <v>#REF!</v>
      </c>
      <c r="BP1500" s="501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06"/>
      <c r="C1501" s="503" t="str">
        <f>IF(ROSTER!D$48="","",ROSTER!D$48)</f>
        <v/>
      </c>
      <c r="D1501" s="504"/>
      <c r="E1501" s="510"/>
      <c r="F1501" s="512"/>
      <c r="G1501" s="514"/>
      <c r="H1501" s="517"/>
      <c r="I1501" s="518"/>
      <c r="J1501" s="521"/>
      <c r="K1501" s="522"/>
      <c r="L1501" s="525"/>
      <c r="M1501" s="526"/>
      <c r="N1501" s="539" t="s">
        <v>14</v>
      </c>
      <c r="O1501" s="540"/>
      <c r="P1501" s="521"/>
      <c r="Q1501" s="522"/>
      <c r="R1501" s="525"/>
      <c r="S1501" s="526"/>
      <c r="T1501" s="529"/>
      <c r="U1501" s="530"/>
      <c r="V1501" s="532"/>
      <c r="W1501" s="518"/>
      <c r="X1501" s="521"/>
      <c r="Y1501" s="518"/>
      <c r="Z1501" s="521"/>
      <c r="AA1501" s="518"/>
      <c r="AB1501" s="521"/>
      <c r="AC1501" s="522"/>
      <c r="AD1501" s="525"/>
      <c r="AE1501" s="526"/>
      <c r="AF1501" s="535"/>
      <c r="AG1501" s="536"/>
      <c r="AH1501" s="521"/>
      <c r="AI1501" s="522"/>
      <c r="AJ1501" s="525"/>
      <c r="AK1501" s="526"/>
      <c r="AL1501" s="529"/>
      <c r="AM1501" s="530"/>
      <c r="AN1501" s="521"/>
      <c r="AO1501" s="522"/>
      <c r="AP1501" s="525"/>
      <c r="AQ1501" s="526"/>
      <c r="AR1501" s="529"/>
      <c r="AS1501" s="530"/>
      <c r="AT1501" s="543"/>
      <c r="AU1501" s="544"/>
      <c r="AV1501" s="547"/>
      <c r="AW1501" s="548"/>
      <c r="AX1501" s="529"/>
      <c r="AY1501" s="530"/>
      <c r="AZ1501" s="521"/>
      <c r="BA1501" s="522"/>
      <c r="BB1501" s="525"/>
      <c r="BC1501" s="526"/>
      <c r="BD1501" s="529"/>
      <c r="BE1501" s="530"/>
      <c r="BF1501" s="543"/>
      <c r="BG1501" s="544"/>
      <c r="BH1501" s="547"/>
      <c r="BI1501" s="548"/>
      <c r="BJ1501" s="529"/>
      <c r="BK1501" s="530"/>
      <c r="BL1501" s="552"/>
      <c r="BM1501" s="553"/>
      <c r="BN1501" s="554"/>
      <c r="BO1501" s="500"/>
      <c r="BP1501" s="502"/>
      <c r="BQ1501" s="54"/>
      <c r="BR1501" s="54"/>
      <c r="BS1501" s="54"/>
    </row>
    <row r="1502" spans="1:71" ht="21.75" customHeight="1" x14ac:dyDescent="0.2">
      <c r="A1502" s="54"/>
      <c r="B1502" s="505" t="str">
        <f>IF(ROSTER!B50="","",ROSTER!B50)</f>
        <v/>
      </c>
      <c r="C1502" s="507" t="str">
        <f>IF(ROSTER!C$50="","",ROSTER!C$50)</f>
        <v/>
      </c>
      <c r="D1502" s="508"/>
      <c r="E1502" s="509"/>
      <c r="F1502" s="511">
        <f t="shared" ref="F1502" si="1344">IF(E1502="y",1,IF(E1502="S",1,0))</f>
        <v>0</v>
      </c>
      <c r="G1502" s="513">
        <f t="shared" ref="G1502" si="1345">IF(E1502="S",1,0)</f>
        <v>0</v>
      </c>
      <c r="H1502" s="515"/>
      <c r="I1502" s="516"/>
      <c r="J1502" s="519"/>
      <c r="K1502" s="520"/>
      <c r="L1502" s="523"/>
      <c r="M1502" s="524"/>
      <c r="N1502" s="537">
        <f t="shared" ref="N1502" si="1346">L1502+J1502</f>
        <v>0</v>
      </c>
      <c r="O1502" s="538"/>
      <c r="P1502" s="519"/>
      <c r="Q1502" s="520"/>
      <c r="R1502" s="523"/>
      <c r="S1502" s="524"/>
      <c r="T1502" s="527">
        <f t="shared" ref="T1502" si="1347">R1502-P1502</f>
        <v>0</v>
      </c>
      <c r="U1502" s="528"/>
      <c r="V1502" s="531"/>
      <c r="W1502" s="516"/>
      <c r="X1502" s="519"/>
      <c r="Y1502" s="516"/>
      <c r="Z1502" s="519"/>
      <c r="AA1502" s="516"/>
      <c r="AB1502" s="519"/>
      <c r="AC1502" s="520"/>
      <c r="AD1502" s="523"/>
      <c r="AE1502" s="524"/>
      <c r="AF1502" s="533"/>
      <c r="AG1502" s="534"/>
      <c r="AH1502" s="519"/>
      <c r="AI1502" s="520"/>
      <c r="AJ1502" s="523"/>
      <c r="AK1502" s="524"/>
      <c r="AL1502" s="527">
        <f t="shared" ref="AL1502" si="1348">IF(AH1502=0,0,(AJ1502/AH1502)*100)</f>
        <v>0</v>
      </c>
      <c r="AM1502" s="528"/>
      <c r="AN1502" s="519"/>
      <c r="AO1502" s="520"/>
      <c r="AP1502" s="523"/>
      <c r="AQ1502" s="524"/>
      <c r="AR1502" s="527">
        <f t="shared" ref="AR1502" si="1349">IF(AN1502=0,0,(AP1502/AN1502)*100)</f>
        <v>0</v>
      </c>
      <c r="AS1502" s="528"/>
      <c r="AT1502" s="541">
        <f t="shared" ref="AT1502" si="1350">AB1502+AH1502+AN1502</f>
        <v>0</v>
      </c>
      <c r="AU1502" s="542"/>
      <c r="AV1502" s="545">
        <f t="shared" ref="AV1502" si="1351">AD1502+AJ1502+AP1502</f>
        <v>0</v>
      </c>
      <c r="AW1502" s="546"/>
      <c r="AX1502" s="527">
        <f t="shared" ref="AX1502" si="1352">IF(AT1502=0,0,(AV1502/AT1502)*100)</f>
        <v>0</v>
      </c>
      <c r="AY1502" s="528"/>
      <c r="AZ1502" s="519"/>
      <c r="BA1502" s="520"/>
      <c r="BB1502" s="523"/>
      <c r="BC1502" s="524"/>
      <c r="BD1502" s="527">
        <f t="shared" ref="BD1502" si="1353">IF(AZ1502=0,0,(BB1502/AZ1502)*100)</f>
        <v>0</v>
      </c>
      <c r="BE1502" s="528"/>
      <c r="BF1502" s="541">
        <f t="shared" ref="BF1502" si="1354">AT1502+AZ1502</f>
        <v>0</v>
      </c>
      <c r="BG1502" s="542"/>
      <c r="BH1502" s="545">
        <f t="shared" ref="BH1502" si="1355">AV1502+BB1502</f>
        <v>0</v>
      </c>
      <c r="BI1502" s="546"/>
      <c r="BJ1502" s="527">
        <f t="shared" ref="BJ1502" si="1356">IF(BF1502=0,0,(BH1502/BF1502)*100)</f>
        <v>0</v>
      </c>
      <c r="BK1502" s="528"/>
      <c r="BL1502" s="549">
        <f t="shared" ref="BL1502" si="1357">(AD1502*2)+(AJ1502*2)+(AP1502*3)+BB1502</f>
        <v>0</v>
      </c>
      <c r="BM1502" s="550"/>
      <c r="BN1502" s="551"/>
      <c r="BO1502" s="499" t="e">
        <f>(BL1502*BR$74)+(N1502*BR$75)+(X1502*BR$76)+(R1502*BR$77)+(V1502*BR$78)+(Z1502*BR$79)</f>
        <v>#REF!</v>
      </c>
      <c r="BP1502" s="501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06"/>
      <c r="C1503" s="503" t="str">
        <f>IF(ROSTER!D$50="","",ROSTER!D$50)</f>
        <v/>
      </c>
      <c r="D1503" s="504"/>
      <c r="E1503" s="510"/>
      <c r="F1503" s="512"/>
      <c r="G1503" s="514"/>
      <c r="H1503" s="517"/>
      <c r="I1503" s="518"/>
      <c r="J1503" s="521"/>
      <c r="K1503" s="522"/>
      <c r="L1503" s="525"/>
      <c r="M1503" s="526"/>
      <c r="N1503" s="539" t="s">
        <v>14</v>
      </c>
      <c r="O1503" s="540"/>
      <c r="P1503" s="521"/>
      <c r="Q1503" s="522"/>
      <c r="R1503" s="525"/>
      <c r="S1503" s="526"/>
      <c r="T1503" s="529"/>
      <c r="U1503" s="530"/>
      <c r="V1503" s="532"/>
      <c r="W1503" s="518"/>
      <c r="X1503" s="521"/>
      <c r="Y1503" s="518"/>
      <c r="Z1503" s="521"/>
      <c r="AA1503" s="518"/>
      <c r="AB1503" s="521"/>
      <c r="AC1503" s="522"/>
      <c r="AD1503" s="525"/>
      <c r="AE1503" s="526"/>
      <c r="AF1503" s="535"/>
      <c r="AG1503" s="536"/>
      <c r="AH1503" s="521"/>
      <c r="AI1503" s="522"/>
      <c r="AJ1503" s="525"/>
      <c r="AK1503" s="526"/>
      <c r="AL1503" s="529"/>
      <c r="AM1503" s="530"/>
      <c r="AN1503" s="521"/>
      <c r="AO1503" s="522"/>
      <c r="AP1503" s="525"/>
      <c r="AQ1503" s="526"/>
      <c r="AR1503" s="529"/>
      <c r="AS1503" s="530"/>
      <c r="AT1503" s="543"/>
      <c r="AU1503" s="544"/>
      <c r="AV1503" s="547"/>
      <c r="AW1503" s="548"/>
      <c r="AX1503" s="529"/>
      <c r="AY1503" s="530"/>
      <c r="AZ1503" s="521"/>
      <c r="BA1503" s="522"/>
      <c r="BB1503" s="525"/>
      <c r="BC1503" s="526"/>
      <c r="BD1503" s="529"/>
      <c r="BE1503" s="530"/>
      <c r="BF1503" s="543"/>
      <c r="BG1503" s="544"/>
      <c r="BH1503" s="547"/>
      <c r="BI1503" s="548"/>
      <c r="BJ1503" s="529"/>
      <c r="BK1503" s="530"/>
      <c r="BL1503" s="552"/>
      <c r="BM1503" s="553"/>
      <c r="BN1503" s="554"/>
      <c r="BO1503" s="500"/>
      <c r="BP1503" s="502"/>
      <c r="BQ1503" s="54"/>
      <c r="BR1503" s="54"/>
      <c r="BS1503" s="54"/>
    </row>
    <row r="1504" spans="1:71" s="335" customFormat="1" ht="33.5" customHeight="1" x14ac:dyDescent="0.35">
      <c r="A1504" s="333"/>
      <c r="B1504" s="631"/>
      <c r="C1504" s="627"/>
      <c r="D1504" s="627" t="s">
        <v>10</v>
      </c>
      <c r="E1504" s="628"/>
      <c r="F1504" s="334"/>
      <c r="G1504" s="334"/>
      <c r="H1504" s="597">
        <f>SUM(H1460:I1503)</f>
        <v>0</v>
      </c>
      <c r="I1504" s="598"/>
      <c r="J1504" s="597">
        <f>SUM(J1460:K1503)</f>
        <v>18</v>
      </c>
      <c r="K1504" s="598"/>
      <c r="L1504" s="593">
        <f>SUM(L1460:M1503)</f>
        <v>6</v>
      </c>
      <c r="M1504" s="594"/>
      <c r="N1504" s="589">
        <f>L1504+J1504</f>
        <v>24</v>
      </c>
      <c r="O1504" s="590"/>
      <c r="P1504" s="593">
        <f>SUM(P1460:Q1503)</f>
        <v>4</v>
      </c>
      <c r="Q1504" s="598"/>
      <c r="R1504" s="593">
        <f t="shared" ref="R1504" si="1358">SUM(R1460:S1503)</f>
        <v>4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9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33</v>
      </c>
      <c r="AI1504" s="598"/>
      <c r="AJ1504" s="593">
        <f t="shared" ref="AJ1504" si="1367">SUM(AJ1460:AK1503)</f>
        <v>17</v>
      </c>
      <c r="AK1504" s="594"/>
      <c r="AL1504" s="589">
        <f>IF(AH1504=0,0,(AJ1504/AH1504)*100)</f>
        <v>51.515151515151516</v>
      </c>
      <c r="AM1504" s="590"/>
      <c r="AN1504" s="593">
        <f>SUM(AN1460:AO1503)</f>
        <v>26</v>
      </c>
      <c r="AO1504" s="598"/>
      <c r="AP1504" s="593">
        <f>SUM(AP1460:AQ1503)</f>
        <v>8</v>
      </c>
      <c r="AQ1504" s="594"/>
      <c r="AR1504" s="589">
        <f>IF(AN1504=0,0,(AP1504/AN1504)*100)</f>
        <v>30.76923076923077</v>
      </c>
      <c r="AS1504" s="590"/>
      <c r="AT1504" s="597">
        <f>AB1504+AH1504+AN1504</f>
        <v>59</v>
      </c>
      <c r="AU1504" s="598"/>
      <c r="AV1504" s="593">
        <f>AD1504+AJ1504+AP1504</f>
        <v>25</v>
      </c>
      <c r="AW1504" s="601"/>
      <c r="AX1504" s="589">
        <f>IF(AT1504=0,0,(AV1504/AT1504)*100)</f>
        <v>42.372881355932201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59</v>
      </c>
      <c r="BG1504" s="598"/>
      <c r="BH1504" s="593">
        <f>AV1504+BB1504</f>
        <v>25</v>
      </c>
      <c r="BI1504" s="601"/>
      <c r="BJ1504" s="589">
        <f>IF(BF1504=0,0,(BH1504/BF1504)*100)</f>
        <v>42.372881355932201</v>
      </c>
      <c r="BK1504" s="649"/>
      <c r="BL1504" s="643">
        <f>SUM(BL1460:BN1503)</f>
        <v>58</v>
      </c>
      <c r="BM1504" s="644"/>
      <c r="BN1504" s="645"/>
      <c r="BO1504" s="499" t="e">
        <f>(BL1504*BR$74)+(N1504*BR$75)+(X1504*BR$76)+(R1504*BR$77)+(V1504*BR$78)+(Z1504*BR$79)</f>
        <v>#REF!</v>
      </c>
      <c r="BP1504" s="501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32"/>
      <c r="C1505" s="629"/>
      <c r="D1505" s="629"/>
      <c r="E1505" s="630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50"/>
      <c r="BL1505" s="646"/>
      <c r="BM1505" s="647"/>
      <c r="BN1505" s="648"/>
      <c r="BO1505" s="500"/>
      <c r="BP1505" s="502"/>
      <c r="BQ1505" s="333"/>
      <c r="BR1505" s="333"/>
      <c r="BS1505" s="333"/>
    </row>
    <row r="1506" spans="1:71" s="341" customFormat="1" ht="48.25" customHeight="1" thickBot="1" x14ac:dyDescent="0.4">
      <c r="A1506" s="337"/>
      <c r="B1506" s="637"/>
      <c r="C1506" s="587"/>
      <c r="D1506" s="587" t="s">
        <v>13</v>
      </c>
      <c r="E1506" s="588"/>
      <c r="F1506" s="338"/>
      <c r="G1506" s="334"/>
      <c r="H1506" s="585"/>
      <c r="I1506" s="586"/>
      <c r="J1506" s="625"/>
      <c r="K1506" s="626"/>
      <c r="L1506" s="623"/>
      <c r="M1506" s="624"/>
      <c r="N1506" s="633">
        <f>J1506+L1506</f>
        <v>0</v>
      </c>
      <c r="O1506" s="634"/>
      <c r="P1506" s="625"/>
      <c r="Q1506" s="626"/>
      <c r="R1506" s="623"/>
      <c r="S1506" s="626"/>
      <c r="T1506" s="589">
        <f>R1506-P1506</f>
        <v>0</v>
      </c>
      <c r="U1506" s="590"/>
      <c r="V1506" s="625"/>
      <c r="W1506" s="638"/>
      <c r="X1506" s="639"/>
      <c r="Y1506" s="640"/>
      <c r="Z1506" s="625"/>
      <c r="AA1506" s="638"/>
      <c r="AB1506" s="625"/>
      <c r="AC1506" s="626"/>
      <c r="AD1506" s="623"/>
      <c r="AE1506" s="624"/>
      <c r="AF1506" s="635">
        <f>IF(AB1506=0,0,(AD1506/AB1506)*100)</f>
        <v>0</v>
      </c>
      <c r="AG1506" s="636"/>
      <c r="AH1506" s="625"/>
      <c r="AI1506" s="626"/>
      <c r="AJ1506" s="623"/>
      <c r="AK1506" s="624"/>
      <c r="AL1506" s="589">
        <f>IF(AH1506=0,0,(AJ1506/AH1506)*100)</f>
        <v>0</v>
      </c>
      <c r="AM1506" s="590"/>
      <c r="AN1506" s="625"/>
      <c r="AO1506" s="626"/>
      <c r="AP1506" s="623"/>
      <c r="AQ1506" s="624"/>
      <c r="AR1506" s="589">
        <f>IF(AN1506=0,0,(AP1506/AN1506)*100)</f>
        <v>0</v>
      </c>
      <c r="AS1506" s="590"/>
      <c r="AT1506" s="609">
        <f>AB1506+AH1506+AN1506</f>
        <v>0</v>
      </c>
      <c r="AU1506" s="610"/>
      <c r="AV1506" s="607">
        <f>AD1506+AJ1506+AP1506</f>
        <v>0</v>
      </c>
      <c r="AW1506" s="608"/>
      <c r="AX1506" s="589">
        <f>IF(AT1506=0,0,(AV1506/AT1506)*100)</f>
        <v>0</v>
      </c>
      <c r="AY1506" s="590"/>
      <c r="AZ1506" s="625"/>
      <c r="BA1506" s="626"/>
      <c r="BB1506" s="623"/>
      <c r="BC1506" s="624"/>
      <c r="BD1506" s="589">
        <f>IF(AZ1506=0,0,(BB1506/AZ1506)*100)</f>
        <v>0</v>
      </c>
      <c r="BE1506" s="590"/>
      <c r="BF1506" s="609">
        <f>AT1506+AZ1506</f>
        <v>0</v>
      </c>
      <c r="BG1506" s="610"/>
      <c r="BH1506" s="607">
        <f>AV1506+BB1506</f>
        <v>0</v>
      </c>
      <c r="BI1506" s="608"/>
      <c r="BJ1506" s="589">
        <f>IF(BF1506=0,0,(BH1506/BF1506)*100)</f>
        <v>0</v>
      </c>
      <c r="BK1506" s="590"/>
      <c r="BL1506" s="604"/>
      <c r="BM1506" s="605"/>
      <c r="BN1506" s="606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9" t="s">
        <v>95</v>
      </c>
      <c r="E1507" s="620"/>
      <c r="F1507" s="344"/>
      <c r="G1507" s="344"/>
      <c r="H1507" s="343"/>
      <c r="I1507" s="343"/>
      <c r="J1507" s="616">
        <f>IF((J1504+L1506)=0,0,J1504/(J1504+L1506)*100)</f>
        <v>100</v>
      </c>
      <c r="K1507" s="618"/>
      <c r="L1507" s="616">
        <f>IF((L1504+J1506)=0,0,L1504/(L1504+J1506)*100)</f>
        <v>100</v>
      </c>
      <c r="M1507" s="618"/>
      <c r="N1507" s="616">
        <f>IF((N1504+N1506)=0,0,N1504/(N1504+N1506)*100)</f>
        <v>100</v>
      </c>
      <c r="O1507" s="617"/>
      <c r="P1507" s="611"/>
      <c r="Q1507" s="583"/>
      <c r="R1507" s="583"/>
      <c r="S1507" s="583"/>
      <c r="T1507" s="612"/>
      <c r="U1507" s="612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14" t="s">
        <v>62</v>
      </c>
      <c r="C1509" s="615"/>
      <c r="D1509" s="613" t="s">
        <v>54</v>
      </c>
      <c r="E1509" s="613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21" t="s">
        <v>117</v>
      </c>
      <c r="BC1509" s="622"/>
      <c r="BD1509" s="622"/>
      <c r="BE1509" s="642"/>
      <c r="BF1509" s="574">
        <f>BL1504</f>
        <v>58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21" t="s">
        <v>47</v>
      </c>
      <c r="C1511" s="622"/>
      <c r="D1511" s="613" t="s">
        <v>55</v>
      </c>
      <c r="E1511" s="613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21" t="s">
        <v>118</v>
      </c>
      <c r="BC1511" s="622"/>
      <c r="BD1511" s="622"/>
      <c r="BE1511" s="642"/>
      <c r="BF1511" s="574">
        <f>BF1509-AU1509</f>
        <v>58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41" t="s">
        <v>11</v>
      </c>
      <c r="AF1516" s="641"/>
      <c r="AG1516" s="641"/>
      <c r="AH1516" s="641"/>
      <c r="AI1516" s="641"/>
      <c r="AJ1516" s="641"/>
      <c r="AK1516" s="641"/>
      <c r="AL1516" s="641"/>
      <c r="AM1516" s="641"/>
      <c r="AN1516" s="651"/>
      <c r="AO1516" s="651"/>
      <c r="AP1516" s="651"/>
      <c r="AQ1516" s="651"/>
      <c r="AR1516" s="651"/>
      <c r="AS1516" s="651"/>
      <c r="AT1516" s="651"/>
      <c r="AU1516" s="651"/>
      <c r="AV1516" s="651"/>
      <c r="AW1516" s="651"/>
      <c r="AX1516" s="651"/>
      <c r="AY1516" s="651"/>
      <c r="AZ1516" s="651"/>
      <c r="BA1516" s="651"/>
      <c r="BB1516" s="651"/>
      <c r="BC1516" s="651"/>
      <c r="BD1516" s="651"/>
      <c r="BE1516" s="651"/>
      <c r="BF1516" s="651"/>
      <c r="BG1516" s="651"/>
      <c r="BH1516" s="651"/>
      <c r="BI1516" s="651"/>
      <c r="BJ1516" s="651"/>
      <c r="BK1516" s="651"/>
      <c r="BL1516" s="651"/>
      <c r="BM1516" s="651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51"/>
      <c r="F1518" s="651"/>
      <c r="G1518" s="651"/>
      <c r="H1518" s="651"/>
      <c r="I1518" s="651"/>
      <c r="J1518" s="651"/>
      <c r="K1518" s="651"/>
      <c r="L1518" s="651"/>
      <c r="M1518" s="651"/>
      <c r="N1518" s="651"/>
      <c r="O1518" s="651"/>
      <c r="P1518" s="651"/>
      <c r="Q1518" s="651"/>
      <c r="R1518" s="651"/>
      <c r="S1518" s="651"/>
      <c r="T1518" s="651"/>
      <c r="U1518" s="651"/>
      <c r="V1518" s="651"/>
      <c r="W1518" s="651"/>
      <c r="X1518" s="651"/>
      <c r="Y1518" s="651"/>
      <c r="Z1518" s="651"/>
      <c r="AA1518" s="651"/>
      <c r="AB1518" s="651"/>
      <c r="AC1518" s="651"/>
      <c r="AD1518" s="198"/>
      <c r="AE1518" s="239" t="s">
        <v>19</v>
      </c>
      <c r="AF1518" s="239"/>
      <c r="AG1518" s="239"/>
      <c r="AH1518" s="641" t="s">
        <v>19</v>
      </c>
      <c r="AI1518" s="641"/>
      <c r="AJ1518" s="641"/>
      <c r="AK1518" s="641"/>
      <c r="AL1518" s="641"/>
      <c r="AM1518" s="641"/>
      <c r="AN1518" s="651"/>
      <c r="AO1518" s="651"/>
      <c r="AP1518" s="651"/>
      <c r="AQ1518" s="651"/>
      <c r="AR1518" s="651"/>
      <c r="AS1518" s="651"/>
      <c r="AT1518" s="651"/>
      <c r="AU1518" s="651"/>
      <c r="AV1518" s="651"/>
      <c r="AW1518" s="651"/>
      <c r="AX1518" s="651"/>
      <c r="AY1518" s="651"/>
      <c r="AZ1518" s="651"/>
      <c r="BA1518" s="641" t="s">
        <v>12</v>
      </c>
      <c r="BB1518" s="641"/>
      <c r="BC1518" s="641"/>
      <c r="BD1518" s="652">
        <v>44496</v>
      </c>
      <c r="BE1518" s="652"/>
      <c r="BF1518" s="652"/>
      <c r="BG1518" s="652"/>
      <c r="BH1518" s="652"/>
      <c r="BI1518" s="652"/>
      <c r="BJ1518" s="652"/>
      <c r="BK1518" s="652"/>
      <c r="BL1518" s="652"/>
      <c r="BM1518" s="652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53" t="s">
        <v>119</v>
      </c>
      <c r="BM1521" s="654"/>
      <c r="BN1521" s="655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56"/>
      <c r="BM1522" s="657"/>
      <c r="BN1522" s="658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07" t="str">
        <f>IF(ROSTER!C$8="","",ROSTER!C$8)</f>
        <v>Shaylee</v>
      </c>
      <c r="D1523" s="508"/>
      <c r="E1523" s="509"/>
      <c r="F1523" s="511">
        <f>IF(E1523="y",1,IF(E1523="S",1,0))</f>
        <v>0</v>
      </c>
      <c r="G1523" s="513">
        <f>IF(E1523="S",1,0)</f>
        <v>0</v>
      </c>
      <c r="H1523" s="515"/>
      <c r="I1523" s="516"/>
      <c r="J1523" s="519">
        <v>2</v>
      </c>
      <c r="K1523" s="520"/>
      <c r="L1523" s="523"/>
      <c r="M1523" s="524"/>
      <c r="N1523" s="537">
        <f>L1523+J1523</f>
        <v>2</v>
      </c>
      <c r="O1523" s="538"/>
      <c r="P1523" s="519">
        <v>1</v>
      </c>
      <c r="Q1523" s="520"/>
      <c r="R1523" s="523"/>
      <c r="S1523" s="524"/>
      <c r="T1523" s="527">
        <f>R1523-P1523</f>
        <v>-1</v>
      </c>
      <c r="U1523" s="528"/>
      <c r="V1523" s="531"/>
      <c r="W1523" s="516"/>
      <c r="X1523" s="519">
        <v>1</v>
      </c>
      <c r="Y1523" s="516"/>
      <c r="Z1523" s="519"/>
      <c r="AA1523" s="516"/>
      <c r="AB1523" s="519"/>
      <c r="AC1523" s="520"/>
      <c r="AD1523" s="523"/>
      <c r="AE1523" s="524"/>
      <c r="AF1523" s="533">
        <f>IF(AB1523=0,0,(AD1523/AB1523)*100)</f>
        <v>0</v>
      </c>
      <c r="AG1523" s="534"/>
      <c r="AH1523" s="519">
        <v>2</v>
      </c>
      <c r="AI1523" s="520"/>
      <c r="AJ1523" s="523">
        <v>1</v>
      </c>
      <c r="AK1523" s="524"/>
      <c r="AL1523" s="527">
        <f>IF(AH1523=0,0,(AJ1523/AH1523)*100)</f>
        <v>50</v>
      </c>
      <c r="AM1523" s="528"/>
      <c r="AN1523" s="519">
        <v>3</v>
      </c>
      <c r="AO1523" s="520"/>
      <c r="AP1523" s="523">
        <v>1</v>
      </c>
      <c r="AQ1523" s="524"/>
      <c r="AR1523" s="527">
        <f>IF(AN1523=0,0,(AP1523/AN1523)*100)</f>
        <v>33.333333333333329</v>
      </c>
      <c r="AS1523" s="528"/>
      <c r="AT1523" s="541">
        <f>AB1523+AH1523+AN1523</f>
        <v>5</v>
      </c>
      <c r="AU1523" s="542"/>
      <c r="AV1523" s="545">
        <f>AD1523+AJ1523+AP1523</f>
        <v>2</v>
      </c>
      <c r="AW1523" s="546"/>
      <c r="AX1523" s="527">
        <f>IF(AT1523=0,0,(AV1523/AT1523)*100)</f>
        <v>40</v>
      </c>
      <c r="AY1523" s="528"/>
      <c r="AZ1523" s="519"/>
      <c r="BA1523" s="520"/>
      <c r="BB1523" s="523"/>
      <c r="BC1523" s="524"/>
      <c r="BD1523" s="527">
        <f>IF(AZ1523=0,0,(BB1523/AZ1523)*100)</f>
        <v>0</v>
      </c>
      <c r="BE1523" s="528"/>
      <c r="BF1523" s="541">
        <f>AT1523+AZ1523</f>
        <v>5</v>
      </c>
      <c r="BG1523" s="542"/>
      <c r="BH1523" s="545">
        <f>AV1523+BB1523</f>
        <v>2</v>
      </c>
      <c r="BI1523" s="546"/>
      <c r="BJ1523" s="527">
        <f>IF(BF1523=0,0,(BH1523/BF1523)*100)</f>
        <v>40</v>
      </c>
      <c r="BK1523" s="528"/>
      <c r="BL1523" s="549">
        <f>(AD1523*2)+(AJ1523*2)+(AP1523*3)+BB1523</f>
        <v>5</v>
      </c>
      <c r="BM1523" s="550"/>
      <c r="BN1523" s="551"/>
      <c r="BO1523" s="501" t="e">
        <f>(BL1523*BR$1523)+(N1523*BR$1524)+(X1523*BR$1525)+(R1523*BR$1526)+(V1523*BR$1527)+(Z1523*BR$1528)</f>
        <v>#REF!</v>
      </c>
      <c r="BP1523" s="501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03" t="str">
        <f>IF(ROSTER!D$8="","",ROSTER!D$8)</f>
        <v>Gonzales</v>
      </c>
      <c r="D1524" s="504"/>
      <c r="E1524" s="510"/>
      <c r="F1524" s="512"/>
      <c r="G1524" s="514"/>
      <c r="H1524" s="517"/>
      <c r="I1524" s="518"/>
      <c r="J1524" s="521"/>
      <c r="K1524" s="522"/>
      <c r="L1524" s="525"/>
      <c r="M1524" s="526"/>
      <c r="N1524" s="539" t="s">
        <v>14</v>
      </c>
      <c r="O1524" s="540"/>
      <c r="P1524" s="521"/>
      <c r="Q1524" s="522"/>
      <c r="R1524" s="525"/>
      <c r="S1524" s="526"/>
      <c r="T1524" s="529"/>
      <c r="U1524" s="530"/>
      <c r="V1524" s="532"/>
      <c r="W1524" s="518"/>
      <c r="X1524" s="521"/>
      <c r="Y1524" s="518"/>
      <c r="Z1524" s="521"/>
      <c r="AA1524" s="518"/>
      <c r="AB1524" s="521"/>
      <c r="AC1524" s="522"/>
      <c r="AD1524" s="525"/>
      <c r="AE1524" s="526"/>
      <c r="AF1524" s="535"/>
      <c r="AG1524" s="536"/>
      <c r="AH1524" s="521"/>
      <c r="AI1524" s="522"/>
      <c r="AJ1524" s="525"/>
      <c r="AK1524" s="526"/>
      <c r="AL1524" s="529"/>
      <c r="AM1524" s="530"/>
      <c r="AN1524" s="521"/>
      <c r="AO1524" s="522"/>
      <c r="AP1524" s="525"/>
      <c r="AQ1524" s="526"/>
      <c r="AR1524" s="529"/>
      <c r="AS1524" s="530"/>
      <c r="AT1524" s="543"/>
      <c r="AU1524" s="544"/>
      <c r="AV1524" s="547"/>
      <c r="AW1524" s="548"/>
      <c r="AX1524" s="529"/>
      <c r="AY1524" s="530"/>
      <c r="AZ1524" s="521"/>
      <c r="BA1524" s="522"/>
      <c r="BB1524" s="525"/>
      <c r="BC1524" s="526"/>
      <c r="BD1524" s="529"/>
      <c r="BE1524" s="530"/>
      <c r="BF1524" s="543"/>
      <c r="BG1524" s="544"/>
      <c r="BH1524" s="547"/>
      <c r="BI1524" s="548"/>
      <c r="BJ1524" s="529"/>
      <c r="BK1524" s="530"/>
      <c r="BL1524" s="552"/>
      <c r="BM1524" s="553"/>
      <c r="BN1524" s="554"/>
      <c r="BO1524" s="502"/>
      <c r="BP1524" s="502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07" t="str">
        <f>IF(ROSTER!C$10="","",ROSTER!C$10)</f>
        <v>Nani</v>
      </c>
      <c r="D1525" s="508"/>
      <c r="E1525" s="509"/>
      <c r="F1525" s="511">
        <f>IF(E1525="y",1,IF(E1525="S",1,0))</f>
        <v>0</v>
      </c>
      <c r="G1525" s="513">
        <f>IF(E1525="S",1,0)</f>
        <v>0</v>
      </c>
      <c r="H1525" s="515"/>
      <c r="I1525" s="516"/>
      <c r="J1525" s="519">
        <v>2</v>
      </c>
      <c r="K1525" s="520"/>
      <c r="L1525" s="523"/>
      <c r="M1525" s="524"/>
      <c r="N1525" s="537">
        <f>L1525+J1525</f>
        <v>2</v>
      </c>
      <c r="O1525" s="538"/>
      <c r="P1525" s="519"/>
      <c r="Q1525" s="520"/>
      <c r="R1525" s="523"/>
      <c r="S1525" s="524"/>
      <c r="T1525" s="527">
        <f t="shared" ref="T1525" si="1368">R1525-P1525</f>
        <v>0</v>
      </c>
      <c r="U1525" s="528"/>
      <c r="V1525" s="531"/>
      <c r="W1525" s="516"/>
      <c r="X1525" s="519"/>
      <c r="Y1525" s="516"/>
      <c r="Z1525" s="519"/>
      <c r="AA1525" s="516"/>
      <c r="AB1525" s="519"/>
      <c r="AC1525" s="520"/>
      <c r="AD1525" s="523"/>
      <c r="AE1525" s="524"/>
      <c r="AF1525" s="533">
        <f>IF(AB1525=0,0,(AD1525/AB1525)*100)</f>
        <v>0</v>
      </c>
      <c r="AG1525" s="534"/>
      <c r="AH1525" s="519">
        <v>1</v>
      </c>
      <c r="AI1525" s="520"/>
      <c r="AJ1525" s="523">
        <v>0</v>
      </c>
      <c r="AK1525" s="524"/>
      <c r="AL1525" s="527">
        <f>IF(AH1525=0,0,(AJ1525/AH1525)*100)</f>
        <v>0</v>
      </c>
      <c r="AM1525" s="528"/>
      <c r="AN1525" s="519">
        <v>4</v>
      </c>
      <c r="AO1525" s="520"/>
      <c r="AP1525" s="523">
        <v>0</v>
      </c>
      <c r="AQ1525" s="524"/>
      <c r="AR1525" s="527">
        <f>IF(AN1525=0,0,(AP1525/AN1525)*100)</f>
        <v>0</v>
      </c>
      <c r="AS1525" s="528"/>
      <c r="AT1525" s="541">
        <f>AB1525+AH1525+AN1525</f>
        <v>5</v>
      </c>
      <c r="AU1525" s="542"/>
      <c r="AV1525" s="545">
        <f>AD1525+AJ1525+AP1525</f>
        <v>0</v>
      </c>
      <c r="AW1525" s="546"/>
      <c r="AX1525" s="527">
        <f>IF(AT1525=0,0,(AV1525/AT1525)*100)</f>
        <v>0</v>
      </c>
      <c r="AY1525" s="528"/>
      <c r="AZ1525" s="519"/>
      <c r="BA1525" s="520"/>
      <c r="BB1525" s="523"/>
      <c r="BC1525" s="524"/>
      <c r="BD1525" s="527">
        <f>IF(AZ1525=0,0,(BB1525/AZ1525)*100)</f>
        <v>0</v>
      </c>
      <c r="BE1525" s="528"/>
      <c r="BF1525" s="541">
        <f>AT1525+AZ1525</f>
        <v>5</v>
      </c>
      <c r="BG1525" s="542"/>
      <c r="BH1525" s="545">
        <f>AV1525+BB1525</f>
        <v>0</v>
      </c>
      <c r="BI1525" s="546"/>
      <c r="BJ1525" s="527">
        <f>IF(BF1525=0,0,(BH1525/BF1525)*100)</f>
        <v>0</v>
      </c>
      <c r="BK1525" s="528"/>
      <c r="BL1525" s="549">
        <f>(AD1525*2)+(AJ1525*2)+(AP1525*3)+BB1525</f>
        <v>0</v>
      </c>
      <c r="BM1525" s="550"/>
      <c r="BN1525" s="551"/>
      <c r="BO1525" s="501" t="e">
        <f>(BL1525*BR$1523)+(N1525*BR$1524)+(X1525*BR$1525)+(R1525*BR$1526)+(V1525*BR$1527)+(Z1525*BR$1528)</f>
        <v>#REF!</v>
      </c>
      <c r="BP1525" s="501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03" t="str">
        <f>IF(ROSTER!D$10="","",ROSTER!D$10)</f>
        <v>Falatea</v>
      </c>
      <c r="D1526" s="504"/>
      <c r="E1526" s="510"/>
      <c r="F1526" s="512"/>
      <c r="G1526" s="514"/>
      <c r="H1526" s="517"/>
      <c r="I1526" s="518"/>
      <c r="J1526" s="521"/>
      <c r="K1526" s="522"/>
      <c r="L1526" s="525"/>
      <c r="M1526" s="526"/>
      <c r="N1526" s="539" t="s">
        <v>14</v>
      </c>
      <c r="O1526" s="540"/>
      <c r="P1526" s="521"/>
      <c r="Q1526" s="522"/>
      <c r="R1526" s="525"/>
      <c r="S1526" s="526"/>
      <c r="T1526" s="529"/>
      <c r="U1526" s="530"/>
      <c r="V1526" s="532"/>
      <c r="W1526" s="518"/>
      <c r="X1526" s="521"/>
      <c r="Y1526" s="518"/>
      <c r="Z1526" s="521"/>
      <c r="AA1526" s="518"/>
      <c r="AB1526" s="521"/>
      <c r="AC1526" s="522"/>
      <c r="AD1526" s="525"/>
      <c r="AE1526" s="526"/>
      <c r="AF1526" s="535"/>
      <c r="AG1526" s="536"/>
      <c r="AH1526" s="521"/>
      <c r="AI1526" s="522"/>
      <c r="AJ1526" s="525"/>
      <c r="AK1526" s="526"/>
      <c r="AL1526" s="529"/>
      <c r="AM1526" s="530"/>
      <c r="AN1526" s="521"/>
      <c r="AO1526" s="522"/>
      <c r="AP1526" s="525"/>
      <c r="AQ1526" s="526"/>
      <c r="AR1526" s="529"/>
      <c r="AS1526" s="530"/>
      <c r="AT1526" s="543"/>
      <c r="AU1526" s="544"/>
      <c r="AV1526" s="547"/>
      <c r="AW1526" s="548"/>
      <c r="AX1526" s="529"/>
      <c r="AY1526" s="530"/>
      <c r="AZ1526" s="521"/>
      <c r="BA1526" s="522"/>
      <c r="BB1526" s="525"/>
      <c r="BC1526" s="526"/>
      <c r="BD1526" s="529"/>
      <c r="BE1526" s="530"/>
      <c r="BF1526" s="543"/>
      <c r="BG1526" s="544"/>
      <c r="BH1526" s="547"/>
      <c r="BI1526" s="548"/>
      <c r="BJ1526" s="529"/>
      <c r="BK1526" s="530"/>
      <c r="BL1526" s="552"/>
      <c r="BM1526" s="553"/>
      <c r="BN1526" s="554"/>
      <c r="BO1526" s="502"/>
      <c r="BP1526" s="502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05" t="str">
        <f>IF(ROSTER!B12="","",ROSTER!B12)</f>
        <v>20</v>
      </c>
      <c r="C1527" s="507" t="str">
        <f>IF(ROSTER!C$12="","",ROSTER!C$12)</f>
        <v>Devry</v>
      </c>
      <c r="D1527" s="508"/>
      <c r="E1527" s="509"/>
      <c r="F1527" s="511">
        <f>IF(E1527="y",1,IF(E1527="S",1,0))</f>
        <v>0</v>
      </c>
      <c r="G1527" s="513">
        <f>IF(E1527="S",1,0)</f>
        <v>0</v>
      </c>
      <c r="H1527" s="515"/>
      <c r="I1527" s="516"/>
      <c r="J1527" s="519">
        <v>1</v>
      </c>
      <c r="K1527" s="520"/>
      <c r="L1527" s="523"/>
      <c r="M1527" s="524"/>
      <c r="N1527" s="537">
        <f>L1527+J1527</f>
        <v>1</v>
      </c>
      <c r="O1527" s="538"/>
      <c r="P1527" s="519"/>
      <c r="Q1527" s="520"/>
      <c r="R1527" s="523"/>
      <c r="S1527" s="524"/>
      <c r="T1527" s="527">
        <f t="shared" ref="T1527" si="1369">R1527-P1527</f>
        <v>0</v>
      </c>
      <c r="U1527" s="528"/>
      <c r="V1527" s="531"/>
      <c r="W1527" s="516"/>
      <c r="X1527" s="519"/>
      <c r="Y1527" s="516"/>
      <c r="Z1527" s="519"/>
      <c r="AA1527" s="516"/>
      <c r="AB1527" s="519"/>
      <c r="AC1527" s="520"/>
      <c r="AD1527" s="523"/>
      <c r="AE1527" s="524"/>
      <c r="AF1527" s="533">
        <f>IF(AB1527=0,0,(AD1527/AB1527)*100)</f>
        <v>0</v>
      </c>
      <c r="AG1527" s="534"/>
      <c r="AH1527" s="519">
        <v>3</v>
      </c>
      <c r="AI1527" s="520"/>
      <c r="AJ1527" s="523">
        <v>1</v>
      </c>
      <c r="AK1527" s="524"/>
      <c r="AL1527" s="527">
        <f>IF(AH1527=0,0,(AJ1527/AH1527)*100)</f>
        <v>33.333333333333329</v>
      </c>
      <c r="AM1527" s="528"/>
      <c r="AN1527" s="519">
        <v>4</v>
      </c>
      <c r="AO1527" s="520"/>
      <c r="AP1527" s="523">
        <v>3</v>
      </c>
      <c r="AQ1527" s="524"/>
      <c r="AR1527" s="527">
        <f>IF(AN1527=0,0,(AP1527/AN1527)*100)</f>
        <v>75</v>
      </c>
      <c r="AS1527" s="528"/>
      <c r="AT1527" s="541">
        <f>AB1527+AH1527+AN1527</f>
        <v>7</v>
      </c>
      <c r="AU1527" s="542"/>
      <c r="AV1527" s="545">
        <f>AD1527+AJ1527+AP1527</f>
        <v>4</v>
      </c>
      <c r="AW1527" s="546"/>
      <c r="AX1527" s="527">
        <f>IF(AT1527=0,0,(AV1527/AT1527)*100)</f>
        <v>57.142857142857139</v>
      </c>
      <c r="AY1527" s="528"/>
      <c r="AZ1527" s="519"/>
      <c r="BA1527" s="520"/>
      <c r="BB1527" s="523"/>
      <c r="BC1527" s="524"/>
      <c r="BD1527" s="527">
        <f>IF(AZ1527=0,0,(BB1527/AZ1527)*100)</f>
        <v>0</v>
      </c>
      <c r="BE1527" s="528"/>
      <c r="BF1527" s="541">
        <f>AT1527+AZ1527</f>
        <v>7</v>
      </c>
      <c r="BG1527" s="542"/>
      <c r="BH1527" s="545">
        <f>AV1527+BB1527</f>
        <v>4</v>
      </c>
      <c r="BI1527" s="546"/>
      <c r="BJ1527" s="527">
        <f>IF(BF1527=0,0,(BH1527/BF1527)*100)</f>
        <v>57.142857142857139</v>
      </c>
      <c r="BK1527" s="528"/>
      <c r="BL1527" s="549">
        <f>(AD1527*2)+(AJ1527*2)+(AP1527*3)+BB1527</f>
        <v>11</v>
      </c>
      <c r="BM1527" s="550"/>
      <c r="BN1527" s="551"/>
      <c r="BO1527" s="501" t="e">
        <f>(BL1527*BR$1523)+(N1527*BR$1524)+(X1527*BR$1525)+(R1527*BR$1526)+(V1527*BR$1527)+(Z1527*BR$1528)</f>
        <v>#REF!</v>
      </c>
      <c r="BP1527" s="501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06"/>
      <c r="C1528" s="503" t="str">
        <f>IF(ROSTER!D$12="","",ROSTER!D$12)</f>
        <v>Millett</v>
      </c>
      <c r="D1528" s="504"/>
      <c r="E1528" s="510"/>
      <c r="F1528" s="512"/>
      <c r="G1528" s="514"/>
      <c r="H1528" s="517"/>
      <c r="I1528" s="518"/>
      <c r="J1528" s="521"/>
      <c r="K1528" s="522"/>
      <c r="L1528" s="525"/>
      <c r="M1528" s="526"/>
      <c r="N1528" s="539" t="s">
        <v>14</v>
      </c>
      <c r="O1528" s="540"/>
      <c r="P1528" s="521"/>
      <c r="Q1528" s="522"/>
      <c r="R1528" s="525"/>
      <c r="S1528" s="526"/>
      <c r="T1528" s="529"/>
      <c r="U1528" s="530"/>
      <c r="V1528" s="532"/>
      <c r="W1528" s="518"/>
      <c r="X1528" s="521"/>
      <c r="Y1528" s="518"/>
      <c r="Z1528" s="521"/>
      <c r="AA1528" s="518"/>
      <c r="AB1528" s="521"/>
      <c r="AC1528" s="522"/>
      <c r="AD1528" s="525"/>
      <c r="AE1528" s="526"/>
      <c r="AF1528" s="535"/>
      <c r="AG1528" s="536"/>
      <c r="AH1528" s="521"/>
      <c r="AI1528" s="522"/>
      <c r="AJ1528" s="525"/>
      <c r="AK1528" s="526"/>
      <c r="AL1528" s="529"/>
      <c r="AM1528" s="530"/>
      <c r="AN1528" s="521"/>
      <c r="AO1528" s="522"/>
      <c r="AP1528" s="525"/>
      <c r="AQ1528" s="526"/>
      <c r="AR1528" s="529"/>
      <c r="AS1528" s="530"/>
      <c r="AT1528" s="543"/>
      <c r="AU1528" s="544"/>
      <c r="AV1528" s="547"/>
      <c r="AW1528" s="548"/>
      <c r="AX1528" s="529"/>
      <c r="AY1528" s="530"/>
      <c r="AZ1528" s="521"/>
      <c r="BA1528" s="522"/>
      <c r="BB1528" s="525"/>
      <c r="BC1528" s="526"/>
      <c r="BD1528" s="529"/>
      <c r="BE1528" s="530"/>
      <c r="BF1528" s="543"/>
      <c r="BG1528" s="544"/>
      <c r="BH1528" s="547"/>
      <c r="BI1528" s="548"/>
      <c r="BJ1528" s="529"/>
      <c r="BK1528" s="530"/>
      <c r="BL1528" s="552"/>
      <c r="BM1528" s="553"/>
      <c r="BN1528" s="554"/>
      <c r="BO1528" s="502"/>
      <c r="BP1528" s="502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05" t="str">
        <f>IF(ROSTER!B14="","",ROSTER!B14)</f>
        <v>5</v>
      </c>
      <c r="C1529" s="507" t="str">
        <f>IF(ROSTER!C$14="","",ROSTER!C$14)</f>
        <v>Maria</v>
      </c>
      <c r="D1529" s="508"/>
      <c r="E1529" s="509"/>
      <c r="F1529" s="511">
        <f>IF(E1529="y",1,IF(E1529="S",1,0))</f>
        <v>0</v>
      </c>
      <c r="G1529" s="513">
        <f>IF(E1529="S",1,0)</f>
        <v>0</v>
      </c>
      <c r="H1529" s="515"/>
      <c r="I1529" s="516"/>
      <c r="J1529" s="519">
        <v>1</v>
      </c>
      <c r="K1529" s="520"/>
      <c r="L1529" s="523"/>
      <c r="M1529" s="524"/>
      <c r="N1529" s="537">
        <f>L1529+J1529</f>
        <v>1</v>
      </c>
      <c r="O1529" s="538"/>
      <c r="P1529" s="519"/>
      <c r="Q1529" s="520"/>
      <c r="R1529" s="523"/>
      <c r="S1529" s="524"/>
      <c r="T1529" s="527">
        <f t="shared" ref="T1529" si="1370">R1529-P1529</f>
        <v>0</v>
      </c>
      <c r="U1529" s="528"/>
      <c r="V1529" s="531"/>
      <c r="W1529" s="516"/>
      <c r="X1529" s="519"/>
      <c r="Y1529" s="516"/>
      <c r="Z1529" s="519"/>
      <c r="AA1529" s="516"/>
      <c r="AB1529" s="519"/>
      <c r="AC1529" s="520"/>
      <c r="AD1529" s="523"/>
      <c r="AE1529" s="524"/>
      <c r="AF1529" s="533">
        <f>IF(AB1529=0,0,(AD1529/AB1529)*100)</f>
        <v>0</v>
      </c>
      <c r="AG1529" s="534"/>
      <c r="AH1529" s="519">
        <v>6</v>
      </c>
      <c r="AI1529" s="520"/>
      <c r="AJ1529" s="523">
        <v>4</v>
      </c>
      <c r="AK1529" s="524"/>
      <c r="AL1529" s="527">
        <f>IF(AH1529=0,0,(AJ1529/AH1529)*100)</f>
        <v>66.666666666666657</v>
      </c>
      <c r="AM1529" s="528"/>
      <c r="AN1529" s="519">
        <v>2</v>
      </c>
      <c r="AO1529" s="520"/>
      <c r="AP1529" s="523">
        <v>0</v>
      </c>
      <c r="AQ1529" s="524"/>
      <c r="AR1529" s="527">
        <f>IF(AN1529=0,0,(AP1529/AN1529)*100)</f>
        <v>0</v>
      </c>
      <c r="AS1529" s="528"/>
      <c r="AT1529" s="541">
        <f>AB1529+AH1529+AN1529</f>
        <v>8</v>
      </c>
      <c r="AU1529" s="542"/>
      <c r="AV1529" s="545">
        <f>AD1529+AJ1529+AP1529</f>
        <v>4</v>
      </c>
      <c r="AW1529" s="546"/>
      <c r="AX1529" s="527">
        <f>IF(AT1529=0,0,(AV1529/AT1529)*100)</f>
        <v>50</v>
      </c>
      <c r="AY1529" s="528"/>
      <c r="AZ1529" s="519"/>
      <c r="BA1529" s="520"/>
      <c r="BB1529" s="523"/>
      <c r="BC1529" s="524"/>
      <c r="BD1529" s="527">
        <f>IF(AZ1529=0,0,(BB1529/AZ1529)*100)</f>
        <v>0</v>
      </c>
      <c r="BE1529" s="528"/>
      <c r="BF1529" s="541">
        <f>AT1529+AZ1529</f>
        <v>8</v>
      </c>
      <c r="BG1529" s="542"/>
      <c r="BH1529" s="545">
        <f>AV1529+BB1529</f>
        <v>4</v>
      </c>
      <c r="BI1529" s="546"/>
      <c r="BJ1529" s="527">
        <f>IF(BF1529=0,0,(BH1529/BF1529)*100)</f>
        <v>50</v>
      </c>
      <c r="BK1529" s="528"/>
      <c r="BL1529" s="549">
        <f>(AD1529*2)+(AJ1529*2)+(AP1529*3)+BB1529</f>
        <v>8</v>
      </c>
      <c r="BM1529" s="550"/>
      <c r="BN1529" s="551"/>
      <c r="BO1529" s="501" t="e">
        <f>(BL1529*BR$1523)+(N1529*BR$1524)+(X1529*BR$1525)+(R1529*BR$1526)+(V1529*BR$1527)+(Z1529*BR$1528)</f>
        <v>#REF!</v>
      </c>
      <c r="BP1529" s="501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06"/>
      <c r="C1530" s="503" t="str">
        <f>IF(ROSTER!D$14="","",ROSTER!D$14)</f>
        <v>Albiero</v>
      </c>
      <c r="D1530" s="504"/>
      <c r="E1530" s="510"/>
      <c r="F1530" s="512"/>
      <c r="G1530" s="514"/>
      <c r="H1530" s="517"/>
      <c r="I1530" s="518"/>
      <c r="J1530" s="521"/>
      <c r="K1530" s="522"/>
      <c r="L1530" s="525"/>
      <c r="M1530" s="526"/>
      <c r="N1530" s="539" t="s">
        <v>14</v>
      </c>
      <c r="O1530" s="540"/>
      <c r="P1530" s="521"/>
      <c r="Q1530" s="522"/>
      <c r="R1530" s="525"/>
      <c r="S1530" s="526"/>
      <c r="T1530" s="529"/>
      <c r="U1530" s="530"/>
      <c r="V1530" s="532"/>
      <c r="W1530" s="518"/>
      <c r="X1530" s="521"/>
      <c r="Y1530" s="518"/>
      <c r="Z1530" s="521"/>
      <c r="AA1530" s="518"/>
      <c r="AB1530" s="521"/>
      <c r="AC1530" s="522"/>
      <c r="AD1530" s="525"/>
      <c r="AE1530" s="526"/>
      <c r="AF1530" s="535"/>
      <c r="AG1530" s="536"/>
      <c r="AH1530" s="521"/>
      <c r="AI1530" s="522"/>
      <c r="AJ1530" s="525"/>
      <c r="AK1530" s="526"/>
      <c r="AL1530" s="529"/>
      <c r="AM1530" s="530"/>
      <c r="AN1530" s="521"/>
      <c r="AO1530" s="522"/>
      <c r="AP1530" s="525"/>
      <c r="AQ1530" s="526"/>
      <c r="AR1530" s="529"/>
      <c r="AS1530" s="530"/>
      <c r="AT1530" s="543"/>
      <c r="AU1530" s="544"/>
      <c r="AV1530" s="547"/>
      <c r="AW1530" s="548"/>
      <c r="AX1530" s="529"/>
      <c r="AY1530" s="530"/>
      <c r="AZ1530" s="521"/>
      <c r="BA1530" s="522"/>
      <c r="BB1530" s="525"/>
      <c r="BC1530" s="526"/>
      <c r="BD1530" s="529"/>
      <c r="BE1530" s="530"/>
      <c r="BF1530" s="543"/>
      <c r="BG1530" s="544"/>
      <c r="BH1530" s="547"/>
      <c r="BI1530" s="548"/>
      <c r="BJ1530" s="529"/>
      <c r="BK1530" s="530"/>
      <c r="BL1530" s="552"/>
      <c r="BM1530" s="553"/>
      <c r="BN1530" s="554"/>
      <c r="BO1530" s="502"/>
      <c r="BP1530" s="502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05" t="str">
        <f>IF(ROSTER!B16="","",ROSTER!B16)</f>
        <v>10</v>
      </c>
      <c r="C1531" s="507" t="str">
        <f>IF(ROSTER!C$16="","",ROSTER!C$16)</f>
        <v>Tegan</v>
      </c>
      <c r="D1531" s="508"/>
      <c r="E1531" s="509"/>
      <c r="F1531" s="511">
        <f>IF(E1531="y",1,IF(E1531="S",1,0))</f>
        <v>0</v>
      </c>
      <c r="G1531" s="513">
        <f>IF(E1531="S",1,0)</f>
        <v>0</v>
      </c>
      <c r="H1531" s="515"/>
      <c r="I1531" s="516"/>
      <c r="J1531" s="519">
        <v>1</v>
      </c>
      <c r="K1531" s="520"/>
      <c r="L1531" s="523"/>
      <c r="M1531" s="524"/>
      <c r="N1531" s="537">
        <f>L1531+J1531</f>
        <v>1</v>
      </c>
      <c r="O1531" s="538"/>
      <c r="P1531" s="519">
        <v>1</v>
      </c>
      <c r="Q1531" s="520"/>
      <c r="R1531" s="523"/>
      <c r="S1531" s="524"/>
      <c r="T1531" s="527">
        <f t="shared" ref="T1531" si="1371">R1531-P1531</f>
        <v>-1</v>
      </c>
      <c r="U1531" s="528"/>
      <c r="V1531" s="531"/>
      <c r="W1531" s="516"/>
      <c r="X1531" s="519">
        <v>2</v>
      </c>
      <c r="Y1531" s="516"/>
      <c r="Z1531" s="519"/>
      <c r="AA1531" s="516"/>
      <c r="AB1531" s="519"/>
      <c r="AC1531" s="520"/>
      <c r="AD1531" s="523"/>
      <c r="AE1531" s="524"/>
      <c r="AF1531" s="533">
        <f>IF(AB1531=0,0,(AD1531/AB1531)*100)</f>
        <v>0</v>
      </c>
      <c r="AG1531" s="534"/>
      <c r="AH1531" s="519"/>
      <c r="AI1531" s="520"/>
      <c r="AJ1531" s="523"/>
      <c r="AK1531" s="524"/>
      <c r="AL1531" s="527">
        <f>IF(AH1531=0,0,(AJ1531/AH1531)*100)</f>
        <v>0</v>
      </c>
      <c r="AM1531" s="528"/>
      <c r="AN1531" s="519">
        <v>2</v>
      </c>
      <c r="AO1531" s="520"/>
      <c r="AP1531" s="523">
        <v>0</v>
      </c>
      <c r="AQ1531" s="524"/>
      <c r="AR1531" s="527">
        <f>IF(AN1531=0,0,(AP1531/AN1531)*100)</f>
        <v>0</v>
      </c>
      <c r="AS1531" s="528"/>
      <c r="AT1531" s="541">
        <f>AB1531+AH1531+AN1531</f>
        <v>2</v>
      </c>
      <c r="AU1531" s="542"/>
      <c r="AV1531" s="545">
        <f>AD1531+AJ1531+AP1531</f>
        <v>0</v>
      </c>
      <c r="AW1531" s="546"/>
      <c r="AX1531" s="527">
        <f>IF(AT1531=0,0,(AV1531/AT1531)*100)</f>
        <v>0</v>
      </c>
      <c r="AY1531" s="528"/>
      <c r="AZ1531" s="519"/>
      <c r="BA1531" s="520"/>
      <c r="BB1531" s="523"/>
      <c r="BC1531" s="524"/>
      <c r="BD1531" s="527">
        <f>IF(AZ1531=0,0,(BB1531/AZ1531)*100)</f>
        <v>0</v>
      </c>
      <c r="BE1531" s="528"/>
      <c r="BF1531" s="541">
        <f>AT1531+AZ1531</f>
        <v>2</v>
      </c>
      <c r="BG1531" s="542"/>
      <c r="BH1531" s="545">
        <f>AV1531+BB1531</f>
        <v>0</v>
      </c>
      <c r="BI1531" s="546"/>
      <c r="BJ1531" s="527">
        <f>IF(BF1531=0,0,(BH1531/BF1531)*100)</f>
        <v>0</v>
      </c>
      <c r="BK1531" s="528"/>
      <c r="BL1531" s="549">
        <f>(AD1531*2)+(AJ1531*2)+(AP1531*3)+BB1531</f>
        <v>0</v>
      </c>
      <c r="BM1531" s="550"/>
      <c r="BN1531" s="551"/>
      <c r="BO1531" s="501" t="e">
        <f>(BL1531*BR$1523)+(N1531*BR$1524)+(X1531*BR$1525)+(R1531*BR$1526)+(V1531*BR$1527)+(Z1531*BR$1528)</f>
        <v>#REF!</v>
      </c>
      <c r="BP1531" s="501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06"/>
      <c r="C1532" s="503" t="str">
        <f>IF(ROSTER!D$16="","",ROSTER!D$16)</f>
        <v>Graham</v>
      </c>
      <c r="D1532" s="504"/>
      <c r="E1532" s="510"/>
      <c r="F1532" s="512"/>
      <c r="G1532" s="514"/>
      <c r="H1532" s="517"/>
      <c r="I1532" s="518"/>
      <c r="J1532" s="521"/>
      <c r="K1532" s="522"/>
      <c r="L1532" s="525"/>
      <c r="M1532" s="526"/>
      <c r="N1532" s="539" t="s">
        <v>14</v>
      </c>
      <c r="O1532" s="540"/>
      <c r="P1532" s="521"/>
      <c r="Q1532" s="522"/>
      <c r="R1532" s="525"/>
      <c r="S1532" s="526"/>
      <c r="T1532" s="529"/>
      <c r="U1532" s="530"/>
      <c r="V1532" s="532"/>
      <c r="W1532" s="518"/>
      <c r="X1532" s="521"/>
      <c r="Y1532" s="518"/>
      <c r="Z1532" s="521"/>
      <c r="AA1532" s="518"/>
      <c r="AB1532" s="521"/>
      <c r="AC1532" s="522"/>
      <c r="AD1532" s="525"/>
      <c r="AE1532" s="526"/>
      <c r="AF1532" s="535"/>
      <c r="AG1532" s="536"/>
      <c r="AH1532" s="521"/>
      <c r="AI1532" s="522"/>
      <c r="AJ1532" s="525"/>
      <c r="AK1532" s="526"/>
      <c r="AL1532" s="529"/>
      <c r="AM1532" s="530"/>
      <c r="AN1532" s="521"/>
      <c r="AO1532" s="522"/>
      <c r="AP1532" s="525"/>
      <c r="AQ1532" s="526"/>
      <c r="AR1532" s="529"/>
      <c r="AS1532" s="530"/>
      <c r="AT1532" s="543"/>
      <c r="AU1532" s="544"/>
      <c r="AV1532" s="547"/>
      <c r="AW1532" s="548"/>
      <c r="AX1532" s="529"/>
      <c r="AY1532" s="530"/>
      <c r="AZ1532" s="521"/>
      <c r="BA1532" s="522"/>
      <c r="BB1532" s="525"/>
      <c r="BC1532" s="526"/>
      <c r="BD1532" s="529"/>
      <c r="BE1532" s="530"/>
      <c r="BF1532" s="543"/>
      <c r="BG1532" s="544"/>
      <c r="BH1532" s="547"/>
      <c r="BI1532" s="548"/>
      <c r="BJ1532" s="529"/>
      <c r="BK1532" s="530"/>
      <c r="BL1532" s="552"/>
      <c r="BM1532" s="553"/>
      <c r="BN1532" s="554"/>
      <c r="BO1532" s="502"/>
      <c r="BP1532" s="502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05" t="str">
        <f>IF(ROSTER!B18="","",ROSTER!B18)</f>
        <v>11</v>
      </c>
      <c r="C1533" s="507" t="str">
        <f>IF(ROSTER!C$18="","",ROSTER!C$18)</f>
        <v>Kaylee</v>
      </c>
      <c r="D1533" s="508"/>
      <c r="E1533" s="509"/>
      <c r="F1533" s="511">
        <f>IF(E1533="y",1,IF(E1533="S",1,0))</f>
        <v>0</v>
      </c>
      <c r="G1533" s="513">
        <f>IF(E1533="S",1,0)</f>
        <v>0</v>
      </c>
      <c r="H1533" s="515"/>
      <c r="I1533" s="516"/>
      <c r="J1533" s="519"/>
      <c r="K1533" s="520"/>
      <c r="L1533" s="523"/>
      <c r="M1533" s="524"/>
      <c r="N1533" s="537">
        <f>L1533+J1533</f>
        <v>0</v>
      </c>
      <c r="O1533" s="538"/>
      <c r="P1533" s="519"/>
      <c r="Q1533" s="520"/>
      <c r="R1533" s="523"/>
      <c r="S1533" s="524"/>
      <c r="T1533" s="527">
        <f t="shared" ref="T1533" si="1372">R1533-P1533</f>
        <v>0</v>
      </c>
      <c r="U1533" s="528"/>
      <c r="V1533" s="531"/>
      <c r="W1533" s="516"/>
      <c r="X1533" s="519">
        <v>1</v>
      </c>
      <c r="Y1533" s="516"/>
      <c r="Z1533" s="519"/>
      <c r="AA1533" s="516"/>
      <c r="AB1533" s="519"/>
      <c r="AC1533" s="520"/>
      <c r="AD1533" s="523"/>
      <c r="AE1533" s="524"/>
      <c r="AF1533" s="533">
        <f>IF(AB1533=0,0,(AD1533/AB1533)*100)</f>
        <v>0</v>
      </c>
      <c r="AG1533" s="534"/>
      <c r="AH1533" s="519">
        <v>3</v>
      </c>
      <c r="AI1533" s="520"/>
      <c r="AJ1533" s="523">
        <v>1</v>
      </c>
      <c r="AK1533" s="524"/>
      <c r="AL1533" s="527">
        <f>IF(AH1533=0,0,(AJ1533/AH1533)*100)</f>
        <v>33.333333333333329</v>
      </c>
      <c r="AM1533" s="528"/>
      <c r="AN1533" s="519"/>
      <c r="AO1533" s="520"/>
      <c r="AP1533" s="523"/>
      <c r="AQ1533" s="524"/>
      <c r="AR1533" s="527">
        <f>IF(AN1533=0,0,(AP1533/AN1533)*100)</f>
        <v>0</v>
      </c>
      <c r="AS1533" s="528"/>
      <c r="AT1533" s="541">
        <f>AB1533+AH1533+AN1533</f>
        <v>3</v>
      </c>
      <c r="AU1533" s="542"/>
      <c r="AV1533" s="545">
        <f>AD1533+AJ1533+AP1533</f>
        <v>1</v>
      </c>
      <c r="AW1533" s="546"/>
      <c r="AX1533" s="527">
        <f>IF(AT1533=0,0,(AV1533/AT1533)*100)</f>
        <v>33.333333333333329</v>
      </c>
      <c r="AY1533" s="528"/>
      <c r="AZ1533" s="519"/>
      <c r="BA1533" s="520"/>
      <c r="BB1533" s="523"/>
      <c r="BC1533" s="524"/>
      <c r="BD1533" s="527">
        <f>IF(AZ1533=0,0,(BB1533/AZ1533)*100)</f>
        <v>0</v>
      </c>
      <c r="BE1533" s="528"/>
      <c r="BF1533" s="541">
        <f>AT1533+AZ1533</f>
        <v>3</v>
      </c>
      <c r="BG1533" s="542"/>
      <c r="BH1533" s="545">
        <f>AV1533+BB1533</f>
        <v>1</v>
      </c>
      <c r="BI1533" s="546"/>
      <c r="BJ1533" s="527">
        <f>IF(BF1533=0,0,(BH1533/BF1533)*100)</f>
        <v>33.333333333333329</v>
      </c>
      <c r="BK1533" s="528"/>
      <c r="BL1533" s="549">
        <f>(AD1533*2)+(AJ1533*2)+(AP1533*3)+BB1533</f>
        <v>2</v>
      </c>
      <c r="BM1533" s="550"/>
      <c r="BN1533" s="551"/>
      <c r="BO1533" s="501" t="e">
        <f>(BL1533*BR$1523)+(N1533*BR$1524)+(X1533*BR$1525)+(R1533*BR$1526)+(V1533*BR$1527)+(Z1533*BR$1528)</f>
        <v>#REF!</v>
      </c>
      <c r="BP1533" s="501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06"/>
      <c r="C1534" s="503" t="str">
        <f>IF(ROSTER!D$18="","",ROSTER!D$18)</f>
        <v>Smiler</v>
      </c>
      <c r="D1534" s="504"/>
      <c r="E1534" s="510"/>
      <c r="F1534" s="512"/>
      <c r="G1534" s="514"/>
      <c r="H1534" s="517"/>
      <c r="I1534" s="518"/>
      <c r="J1534" s="521"/>
      <c r="K1534" s="522"/>
      <c r="L1534" s="525"/>
      <c r="M1534" s="526"/>
      <c r="N1534" s="539"/>
      <c r="O1534" s="540"/>
      <c r="P1534" s="521"/>
      <c r="Q1534" s="522"/>
      <c r="R1534" s="525"/>
      <c r="S1534" s="526"/>
      <c r="T1534" s="529"/>
      <c r="U1534" s="530"/>
      <c r="V1534" s="532"/>
      <c r="W1534" s="518"/>
      <c r="X1534" s="521"/>
      <c r="Y1534" s="518"/>
      <c r="Z1534" s="521"/>
      <c r="AA1534" s="518"/>
      <c r="AB1534" s="521"/>
      <c r="AC1534" s="522"/>
      <c r="AD1534" s="525"/>
      <c r="AE1534" s="526"/>
      <c r="AF1534" s="535"/>
      <c r="AG1534" s="536"/>
      <c r="AH1534" s="521"/>
      <c r="AI1534" s="522"/>
      <c r="AJ1534" s="525"/>
      <c r="AK1534" s="526"/>
      <c r="AL1534" s="529"/>
      <c r="AM1534" s="530"/>
      <c r="AN1534" s="521"/>
      <c r="AO1534" s="522"/>
      <c r="AP1534" s="525"/>
      <c r="AQ1534" s="526"/>
      <c r="AR1534" s="529"/>
      <c r="AS1534" s="530"/>
      <c r="AT1534" s="543"/>
      <c r="AU1534" s="544"/>
      <c r="AV1534" s="547"/>
      <c r="AW1534" s="548"/>
      <c r="AX1534" s="529"/>
      <c r="AY1534" s="530"/>
      <c r="AZ1534" s="521"/>
      <c r="BA1534" s="522"/>
      <c r="BB1534" s="525"/>
      <c r="BC1534" s="526"/>
      <c r="BD1534" s="529"/>
      <c r="BE1534" s="530"/>
      <c r="BF1534" s="543"/>
      <c r="BG1534" s="544"/>
      <c r="BH1534" s="547"/>
      <c r="BI1534" s="548"/>
      <c r="BJ1534" s="529"/>
      <c r="BK1534" s="530"/>
      <c r="BL1534" s="552"/>
      <c r="BM1534" s="553"/>
      <c r="BN1534" s="554"/>
      <c r="BO1534" s="502"/>
      <c r="BP1534" s="502"/>
      <c r="BQ1534" s="54"/>
      <c r="BR1534" s="54"/>
      <c r="BS1534" s="54"/>
    </row>
    <row r="1535" spans="1:71" ht="21.75" customHeight="1" x14ac:dyDescent="0.2">
      <c r="A1535" s="54"/>
      <c r="B1535" s="505" t="str">
        <f>IF(ROSTER!B20="","",ROSTER!B20)</f>
        <v>12</v>
      </c>
      <c r="C1535" s="507" t="str">
        <f>IF(ROSTER!C$20="","",ROSTER!C$20)</f>
        <v>Lauren</v>
      </c>
      <c r="D1535" s="508"/>
      <c r="E1535" s="509"/>
      <c r="F1535" s="511">
        <f>IF(E1535="y",1,IF(E1535="S",1,0))</f>
        <v>0</v>
      </c>
      <c r="G1535" s="513">
        <f>IF(E1535="S",1,0)</f>
        <v>0</v>
      </c>
      <c r="H1535" s="515"/>
      <c r="I1535" s="516"/>
      <c r="J1535" s="519">
        <v>5</v>
      </c>
      <c r="K1535" s="520"/>
      <c r="L1535" s="523">
        <v>6</v>
      </c>
      <c r="M1535" s="524"/>
      <c r="N1535" s="537">
        <f>L1535+J1535</f>
        <v>11</v>
      </c>
      <c r="O1535" s="538"/>
      <c r="P1535" s="519">
        <v>1</v>
      </c>
      <c r="Q1535" s="520"/>
      <c r="R1535" s="523">
        <v>1</v>
      </c>
      <c r="S1535" s="524"/>
      <c r="T1535" s="527">
        <f t="shared" ref="T1535" si="1373">R1535-P1535</f>
        <v>0</v>
      </c>
      <c r="U1535" s="528"/>
      <c r="V1535" s="531"/>
      <c r="W1535" s="516"/>
      <c r="X1535" s="519"/>
      <c r="Y1535" s="516"/>
      <c r="Z1535" s="519"/>
      <c r="AA1535" s="516"/>
      <c r="AB1535" s="519"/>
      <c r="AC1535" s="520"/>
      <c r="AD1535" s="523"/>
      <c r="AE1535" s="524"/>
      <c r="AF1535" s="533">
        <f>IF(AB1535=0,0,(AD1535/AB1535)*100)</f>
        <v>0</v>
      </c>
      <c r="AG1535" s="534"/>
      <c r="AH1535" s="519">
        <v>8</v>
      </c>
      <c r="AI1535" s="520"/>
      <c r="AJ1535" s="523">
        <v>5</v>
      </c>
      <c r="AK1535" s="524"/>
      <c r="AL1535" s="527">
        <f>IF(AH1535=0,0,(AJ1535/AH1535)*100)</f>
        <v>62.5</v>
      </c>
      <c r="AM1535" s="528"/>
      <c r="AN1535" s="519"/>
      <c r="AO1535" s="520"/>
      <c r="AP1535" s="523"/>
      <c r="AQ1535" s="524"/>
      <c r="AR1535" s="527">
        <f>IF(AN1535=0,0,(AP1535/AN1535)*100)</f>
        <v>0</v>
      </c>
      <c r="AS1535" s="528"/>
      <c r="AT1535" s="541">
        <f>AB1535+AH1535+AN1535</f>
        <v>8</v>
      </c>
      <c r="AU1535" s="542"/>
      <c r="AV1535" s="545">
        <f>AD1535+AJ1535+AP1535</f>
        <v>5</v>
      </c>
      <c r="AW1535" s="546"/>
      <c r="AX1535" s="527">
        <f>IF(AT1535=0,0,(AV1535/AT1535)*100)</f>
        <v>62.5</v>
      </c>
      <c r="AY1535" s="528"/>
      <c r="AZ1535" s="519"/>
      <c r="BA1535" s="520"/>
      <c r="BB1535" s="523"/>
      <c r="BC1535" s="524"/>
      <c r="BD1535" s="527">
        <f>IF(AZ1535=0,0,(BB1535/AZ1535)*100)</f>
        <v>0</v>
      </c>
      <c r="BE1535" s="528"/>
      <c r="BF1535" s="541">
        <f>AT1535+AZ1535</f>
        <v>8</v>
      </c>
      <c r="BG1535" s="542"/>
      <c r="BH1535" s="545">
        <f>AV1535+BB1535</f>
        <v>5</v>
      </c>
      <c r="BI1535" s="546"/>
      <c r="BJ1535" s="527">
        <f>IF(BF1535=0,0,(BH1535/BF1535)*100)</f>
        <v>62.5</v>
      </c>
      <c r="BK1535" s="528"/>
      <c r="BL1535" s="549">
        <f>(AD1535*2)+(AJ1535*2)+(AP1535*3)+BB1535</f>
        <v>10</v>
      </c>
      <c r="BM1535" s="550"/>
      <c r="BN1535" s="551"/>
      <c r="BO1535" s="501" t="e">
        <f>(BL1535*BR$1523)+(N1535*BR$1524)+(X1535*BR$1525)+(R1535*BR$1526)+(V1535*BR$1527)+(Z1535*BR$1528)</f>
        <v>#REF!</v>
      </c>
      <c r="BP1535" s="501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06"/>
      <c r="C1536" s="503" t="str">
        <f>IF(ROSTER!D$20="","",ROSTER!D$20)</f>
        <v>Gustin</v>
      </c>
      <c r="D1536" s="504"/>
      <c r="E1536" s="510"/>
      <c r="F1536" s="512"/>
      <c r="G1536" s="514"/>
      <c r="H1536" s="517"/>
      <c r="I1536" s="518"/>
      <c r="J1536" s="521"/>
      <c r="K1536" s="522"/>
      <c r="L1536" s="525"/>
      <c r="M1536" s="526"/>
      <c r="N1536" s="539" t="s">
        <v>14</v>
      </c>
      <c r="O1536" s="540"/>
      <c r="P1536" s="521"/>
      <c r="Q1536" s="522"/>
      <c r="R1536" s="525"/>
      <c r="S1536" s="526"/>
      <c r="T1536" s="529"/>
      <c r="U1536" s="530"/>
      <c r="V1536" s="532"/>
      <c r="W1536" s="518"/>
      <c r="X1536" s="521"/>
      <c r="Y1536" s="518"/>
      <c r="Z1536" s="521"/>
      <c r="AA1536" s="518"/>
      <c r="AB1536" s="521"/>
      <c r="AC1536" s="522"/>
      <c r="AD1536" s="525"/>
      <c r="AE1536" s="526"/>
      <c r="AF1536" s="535"/>
      <c r="AG1536" s="536"/>
      <c r="AH1536" s="521"/>
      <c r="AI1536" s="522"/>
      <c r="AJ1536" s="525"/>
      <c r="AK1536" s="526"/>
      <c r="AL1536" s="529"/>
      <c r="AM1536" s="530"/>
      <c r="AN1536" s="521"/>
      <c r="AO1536" s="522"/>
      <c r="AP1536" s="525"/>
      <c r="AQ1536" s="526"/>
      <c r="AR1536" s="529"/>
      <c r="AS1536" s="530"/>
      <c r="AT1536" s="543"/>
      <c r="AU1536" s="544"/>
      <c r="AV1536" s="547"/>
      <c r="AW1536" s="548"/>
      <c r="AX1536" s="529"/>
      <c r="AY1536" s="530"/>
      <c r="AZ1536" s="521"/>
      <c r="BA1536" s="522"/>
      <c r="BB1536" s="525"/>
      <c r="BC1536" s="526"/>
      <c r="BD1536" s="529"/>
      <c r="BE1536" s="530"/>
      <c r="BF1536" s="543"/>
      <c r="BG1536" s="544"/>
      <c r="BH1536" s="547"/>
      <c r="BI1536" s="548"/>
      <c r="BJ1536" s="529"/>
      <c r="BK1536" s="530"/>
      <c r="BL1536" s="552"/>
      <c r="BM1536" s="553"/>
      <c r="BN1536" s="554"/>
      <c r="BO1536" s="502"/>
      <c r="BP1536" s="502"/>
      <c r="BQ1536" s="54"/>
      <c r="BR1536" s="54"/>
      <c r="BS1536" s="54"/>
    </row>
    <row r="1537" spans="1:71" ht="21.75" customHeight="1" x14ac:dyDescent="0.2">
      <c r="A1537" s="54"/>
      <c r="B1537" s="505" t="str">
        <f>IF(ROSTER!B22="","",ROSTER!B22)</f>
        <v>13</v>
      </c>
      <c r="C1537" s="507" t="str">
        <f>IF(ROSTER!C$22="","",ROSTER!C$22)</f>
        <v>Paisley</v>
      </c>
      <c r="D1537" s="508"/>
      <c r="E1537" s="509"/>
      <c r="F1537" s="511">
        <f>IF(E1537="y",1,IF(E1537="S",1,0))</f>
        <v>0</v>
      </c>
      <c r="G1537" s="513">
        <f>IF(E1537="S",1,0)</f>
        <v>0</v>
      </c>
      <c r="H1537" s="515"/>
      <c r="I1537" s="516"/>
      <c r="J1537" s="519">
        <v>2</v>
      </c>
      <c r="K1537" s="520"/>
      <c r="L1537" s="523"/>
      <c r="M1537" s="524"/>
      <c r="N1537" s="537">
        <f>L1537+J1537</f>
        <v>2</v>
      </c>
      <c r="O1537" s="538"/>
      <c r="P1537" s="519">
        <v>1</v>
      </c>
      <c r="Q1537" s="520"/>
      <c r="R1537" s="523"/>
      <c r="S1537" s="524"/>
      <c r="T1537" s="527">
        <f t="shared" ref="T1537" si="1374">R1537-P1537</f>
        <v>-1</v>
      </c>
      <c r="U1537" s="528"/>
      <c r="V1537" s="531"/>
      <c r="W1537" s="516"/>
      <c r="X1537" s="519">
        <v>1</v>
      </c>
      <c r="Y1537" s="516"/>
      <c r="Z1537" s="519"/>
      <c r="AA1537" s="516"/>
      <c r="AB1537" s="519"/>
      <c r="AC1537" s="520"/>
      <c r="AD1537" s="523"/>
      <c r="AE1537" s="524"/>
      <c r="AF1537" s="533">
        <f>IF(AB1537=0,0,(AD1537/AB1537)*100)</f>
        <v>0</v>
      </c>
      <c r="AG1537" s="534"/>
      <c r="AH1537" s="519">
        <v>4</v>
      </c>
      <c r="AI1537" s="520"/>
      <c r="AJ1537" s="523">
        <v>1</v>
      </c>
      <c r="AK1537" s="524"/>
      <c r="AL1537" s="527">
        <f>IF(AH1537=0,0,(AJ1537/AH1537)*100)</f>
        <v>25</v>
      </c>
      <c r="AM1537" s="528"/>
      <c r="AN1537" s="519">
        <v>4</v>
      </c>
      <c r="AO1537" s="520"/>
      <c r="AP1537" s="523">
        <v>3</v>
      </c>
      <c r="AQ1537" s="524"/>
      <c r="AR1537" s="527">
        <f>IF(AN1537=0,0,(AP1537/AN1537)*100)</f>
        <v>75</v>
      </c>
      <c r="AS1537" s="528"/>
      <c r="AT1537" s="541">
        <f>AB1537+AH1537+AN1537</f>
        <v>8</v>
      </c>
      <c r="AU1537" s="542"/>
      <c r="AV1537" s="545">
        <f>AD1537+AJ1537+AP1537</f>
        <v>4</v>
      </c>
      <c r="AW1537" s="546"/>
      <c r="AX1537" s="527">
        <f>IF(AT1537=0,0,(AV1537/AT1537)*100)</f>
        <v>50</v>
      </c>
      <c r="AY1537" s="528"/>
      <c r="AZ1537" s="519"/>
      <c r="BA1537" s="520"/>
      <c r="BB1537" s="523"/>
      <c r="BC1537" s="524"/>
      <c r="BD1537" s="527">
        <f>IF(AZ1537=0,0,(BB1537/AZ1537)*100)</f>
        <v>0</v>
      </c>
      <c r="BE1537" s="528"/>
      <c r="BF1537" s="541">
        <f>AT1537+AZ1537</f>
        <v>8</v>
      </c>
      <c r="BG1537" s="542"/>
      <c r="BH1537" s="545">
        <f>AV1537+BB1537</f>
        <v>4</v>
      </c>
      <c r="BI1537" s="546"/>
      <c r="BJ1537" s="527">
        <f>IF(BF1537=0,0,(BH1537/BF1537)*100)</f>
        <v>50</v>
      </c>
      <c r="BK1537" s="528"/>
      <c r="BL1537" s="549">
        <f>(AD1537*2)+(AJ1537*2)+(AP1537*3)+BB1537</f>
        <v>11</v>
      </c>
      <c r="BM1537" s="550"/>
      <c r="BN1537" s="551"/>
      <c r="BO1537" s="501" t="e">
        <f>(BL1537*BR$1523)+(N1537*BR$1524)+(X1537*BR$1525)+(R1537*BR$1526)+(V1537*BR$1527)+(Z1537*BR$1528)</f>
        <v>#REF!</v>
      </c>
      <c r="BP1537" s="501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06"/>
      <c r="C1538" s="503" t="str">
        <f>IF(ROSTER!D$22="","",ROSTER!D$22)</f>
        <v>Harding</v>
      </c>
      <c r="D1538" s="504"/>
      <c r="E1538" s="510"/>
      <c r="F1538" s="512"/>
      <c r="G1538" s="514"/>
      <c r="H1538" s="517"/>
      <c r="I1538" s="518"/>
      <c r="J1538" s="521"/>
      <c r="K1538" s="522"/>
      <c r="L1538" s="525"/>
      <c r="M1538" s="526"/>
      <c r="N1538" s="539" t="s">
        <v>14</v>
      </c>
      <c r="O1538" s="540"/>
      <c r="P1538" s="521"/>
      <c r="Q1538" s="522"/>
      <c r="R1538" s="525"/>
      <c r="S1538" s="526"/>
      <c r="T1538" s="529"/>
      <c r="U1538" s="530"/>
      <c r="V1538" s="532"/>
      <c r="W1538" s="518"/>
      <c r="X1538" s="521"/>
      <c r="Y1538" s="518"/>
      <c r="Z1538" s="521"/>
      <c r="AA1538" s="518"/>
      <c r="AB1538" s="521"/>
      <c r="AC1538" s="522"/>
      <c r="AD1538" s="525"/>
      <c r="AE1538" s="526"/>
      <c r="AF1538" s="535"/>
      <c r="AG1538" s="536"/>
      <c r="AH1538" s="521"/>
      <c r="AI1538" s="522"/>
      <c r="AJ1538" s="525"/>
      <c r="AK1538" s="526"/>
      <c r="AL1538" s="529"/>
      <c r="AM1538" s="530"/>
      <c r="AN1538" s="521"/>
      <c r="AO1538" s="522"/>
      <c r="AP1538" s="525"/>
      <c r="AQ1538" s="526"/>
      <c r="AR1538" s="529"/>
      <c r="AS1538" s="530"/>
      <c r="AT1538" s="543"/>
      <c r="AU1538" s="544"/>
      <c r="AV1538" s="547"/>
      <c r="AW1538" s="548"/>
      <c r="AX1538" s="529"/>
      <c r="AY1538" s="530"/>
      <c r="AZ1538" s="521"/>
      <c r="BA1538" s="522"/>
      <c r="BB1538" s="525"/>
      <c r="BC1538" s="526"/>
      <c r="BD1538" s="529"/>
      <c r="BE1538" s="530"/>
      <c r="BF1538" s="543"/>
      <c r="BG1538" s="544"/>
      <c r="BH1538" s="547"/>
      <c r="BI1538" s="548"/>
      <c r="BJ1538" s="529"/>
      <c r="BK1538" s="530"/>
      <c r="BL1538" s="552"/>
      <c r="BM1538" s="553"/>
      <c r="BN1538" s="554"/>
      <c r="BO1538" s="502"/>
      <c r="BP1538" s="502"/>
      <c r="BQ1538" s="54"/>
      <c r="BR1538" s="54"/>
      <c r="BS1538" s="54"/>
    </row>
    <row r="1539" spans="1:71" ht="21.75" customHeight="1" x14ac:dyDescent="0.2">
      <c r="A1539" s="54"/>
      <c r="B1539" s="505" t="str">
        <f>IF(ROSTER!B24="","",ROSTER!B24)</f>
        <v>22</v>
      </c>
      <c r="C1539" s="507" t="str">
        <f>IF(ROSTER!C$24="","",ROSTER!C$24)</f>
        <v>Sara</v>
      </c>
      <c r="D1539" s="508"/>
      <c r="E1539" s="509"/>
      <c r="F1539" s="511">
        <f>IF(E1539="y",1,IF(E1539="S",1,0))</f>
        <v>0</v>
      </c>
      <c r="G1539" s="513">
        <f>IF(E1539="S",1,0)</f>
        <v>0</v>
      </c>
      <c r="H1539" s="515"/>
      <c r="I1539" s="516"/>
      <c r="J1539" s="519">
        <v>2</v>
      </c>
      <c r="K1539" s="520"/>
      <c r="L1539" s="523">
        <v>1</v>
      </c>
      <c r="M1539" s="524"/>
      <c r="N1539" s="537">
        <f>L1539+J1539</f>
        <v>3</v>
      </c>
      <c r="O1539" s="538"/>
      <c r="P1539" s="519"/>
      <c r="Q1539" s="520"/>
      <c r="R1539" s="523"/>
      <c r="S1539" s="524"/>
      <c r="T1539" s="527">
        <f t="shared" ref="T1539" si="1375">R1539-P1539</f>
        <v>0</v>
      </c>
      <c r="U1539" s="528"/>
      <c r="V1539" s="531">
        <v>3</v>
      </c>
      <c r="W1539" s="516"/>
      <c r="X1539" s="519">
        <v>1</v>
      </c>
      <c r="Y1539" s="516"/>
      <c r="Z1539" s="519"/>
      <c r="AA1539" s="516"/>
      <c r="AB1539" s="519"/>
      <c r="AC1539" s="520"/>
      <c r="AD1539" s="523"/>
      <c r="AE1539" s="524"/>
      <c r="AF1539" s="533">
        <f>IF(AB1539=0,0,(AD1539/AB1539)*100)</f>
        <v>0</v>
      </c>
      <c r="AG1539" s="534"/>
      <c r="AH1539" s="519">
        <v>8</v>
      </c>
      <c r="AI1539" s="520"/>
      <c r="AJ1539" s="523">
        <v>2</v>
      </c>
      <c r="AK1539" s="524"/>
      <c r="AL1539" s="527">
        <f>IF(AH1539=0,0,(AJ1539/AH1539)*100)</f>
        <v>25</v>
      </c>
      <c r="AM1539" s="528"/>
      <c r="AN1539" s="519"/>
      <c r="AO1539" s="520"/>
      <c r="AP1539" s="523"/>
      <c r="AQ1539" s="524"/>
      <c r="AR1539" s="527">
        <f>IF(AN1539=0,0,(AP1539/AN1539)*100)</f>
        <v>0</v>
      </c>
      <c r="AS1539" s="528"/>
      <c r="AT1539" s="541">
        <f>AB1539+AH1539+AN1539</f>
        <v>8</v>
      </c>
      <c r="AU1539" s="542"/>
      <c r="AV1539" s="545">
        <f>AD1539+AJ1539+AP1539</f>
        <v>2</v>
      </c>
      <c r="AW1539" s="546"/>
      <c r="AX1539" s="527">
        <f>IF(AT1539=0,0,(AV1539/AT1539)*100)</f>
        <v>25</v>
      </c>
      <c r="AY1539" s="528"/>
      <c r="AZ1539" s="519"/>
      <c r="BA1539" s="520"/>
      <c r="BB1539" s="523"/>
      <c r="BC1539" s="524"/>
      <c r="BD1539" s="527">
        <f>IF(AZ1539=0,0,(BB1539/AZ1539)*100)</f>
        <v>0</v>
      </c>
      <c r="BE1539" s="528"/>
      <c r="BF1539" s="541">
        <f>AT1539+AZ1539</f>
        <v>8</v>
      </c>
      <c r="BG1539" s="542"/>
      <c r="BH1539" s="545">
        <f>AV1539+BB1539</f>
        <v>2</v>
      </c>
      <c r="BI1539" s="546"/>
      <c r="BJ1539" s="527">
        <f>IF(BF1539=0,0,(BH1539/BF1539)*100)</f>
        <v>25</v>
      </c>
      <c r="BK1539" s="528"/>
      <c r="BL1539" s="549">
        <f>(AD1539*2)+(AJ1539*2)+(AP1539*3)+BB1539</f>
        <v>4</v>
      </c>
      <c r="BM1539" s="550"/>
      <c r="BN1539" s="551"/>
      <c r="BO1539" s="501" t="e">
        <f>(BL1539*BR$1523)+(N1539*BR$1524)+(X1539*BR$1525)+(R1539*BR$1526)+(V1539*BR$1527)+(Z1539*BR$1528)</f>
        <v>#REF!</v>
      </c>
      <c r="BP1539" s="501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06"/>
      <c r="C1540" s="503" t="str">
        <f>IF(ROSTER!D$24="","",ROSTER!D$24)</f>
        <v>Hamson</v>
      </c>
      <c r="D1540" s="504"/>
      <c r="E1540" s="510"/>
      <c r="F1540" s="512"/>
      <c r="G1540" s="514"/>
      <c r="H1540" s="517"/>
      <c r="I1540" s="518"/>
      <c r="J1540" s="521"/>
      <c r="K1540" s="522"/>
      <c r="L1540" s="525"/>
      <c r="M1540" s="526"/>
      <c r="N1540" s="539" t="s">
        <v>14</v>
      </c>
      <c r="O1540" s="540"/>
      <c r="P1540" s="521"/>
      <c r="Q1540" s="522"/>
      <c r="R1540" s="525"/>
      <c r="S1540" s="526"/>
      <c r="T1540" s="529"/>
      <c r="U1540" s="530"/>
      <c r="V1540" s="532"/>
      <c r="W1540" s="518"/>
      <c r="X1540" s="521"/>
      <c r="Y1540" s="518"/>
      <c r="Z1540" s="521"/>
      <c r="AA1540" s="518"/>
      <c r="AB1540" s="521"/>
      <c r="AC1540" s="522"/>
      <c r="AD1540" s="525"/>
      <c r="AE1540" s="526"/>
      <c r="AF1540" s="535"/>
      <c r="AG1540" s="536"/>
      <c r="AH1540" s="521"/>
      <c r="AI1540" s="522"/>
      <c r="AJ1540" s="525"/>
      <c r="AK1540" s="526"/>
      <c r="AL1540" s="529"/>
      <c r="AM1540" s="530"/>
      <c r="AN1540" s="521"/>
      <c r="AO1540" s="522"/>
      <c r="AP1540" s="525"/>
      <c r="AQ1540" s="526"/>
      <c r="AR1540" s="529"/>
      <c r="AS1540" s="530"/>
      <c r="AT1540" s="543"/>
      <c r="AU1540" s="544"/>
      <c r="AV1540" s="547"/>
      <c r="AW1540" s="548"/>
      <c r="AX1540" s="529"/>
      <c r="AY1540" s="530"/>
      <c r="AZ1540" s="521"/>
      <c r="BA1540" s="522"/>
      <c r="BB1540" s="525"/>
      <c r="BC1540" s="526"/>
      <c r="BD1540" s="529"/>
      <c r="BE1540" s="530"/>
      <c r="BF1540" s="543"/>
      <c r="BG1540" s="544"/>
      <c r="BH1540" s="547"/>
      <c r="BI1540" s="548"/>
      <c r="BJ1540" s="529"/>
      <c r="BK1540" s="530"/>
      <c r="BL1540" s="552"/>
      <c r="BM1540" s="553"/>
      <c r="BN1540" s="554"/>
      <c r="BO1540" s="502"/>
      <c r="BP1540" s="502"/>
      <c r="BQ1540" s="54"/>
      <c r="BR1540" s="54"/>
      <c r="BS1540" s="54"/>
    </row>
    <row r="1541" spans="1:71" ht="21.75" customHeight="1" x14ac:dyDescent="0.2">
      <c r="A1541" s="54"/>
      <c r="B1541" s="505" t="str">
        <f>IF(ROSTER!B26="","",ROSTER!B26)</f>
        <v>30</v>
      </c>
      <c r="C1541" s="507" t="str">
        <f>IF(ROSTER!C$26="","",ROSTER!C$26)</f>
        <v>Kate</v>
      </c>
      <c r="D1541" s="508"/>
      <c r="E1541" s="509"/>
      <c r="F1541" s="511">
        <f>IF(E1541="y",1,IF(E1541="S",1,0))</f>
        <v>0</v>
      </c>
      <c r="G1541" s="513">
        <f>IF(E1541="S",1,0)</f>
        <v>0</v>
      </c>
      <c r="H1541" s="515"/>
      <c r="I1541" s="516"/>
      <c r="J1541" s="519">
        <v>2</v>
      </c>
      <c r="K1541" s="520"/>
      <c r="L1541" s="523"/>
      <c r="M1541" s="524"/>
      <c r="N1541" s="537">
        <f>L1541+J1541</f>
        <v>2</v>
      </c>
      <c r="O1541" s="538"/>
      <c r="P1541" s="519"/>
      <c r="Q1541" s="520"/>
      <c r="R1541" s="523">
        <v>1</v>
      </c>
      <c r="S1541" s="524"/>
      <c r="T1541" s="527">
        <f t="shared" ref="T1541" si="1376">R1541-P1541</f>
        <v>1</v>
      </c>
      <c r="U1541" s="528"/>
      <c r="V1541" s="531"/>
      <c r="W1541" s="516"/>
      <c r="X1541" s="519"/>
      <c r="Y1541" s="516"/>
      <c r="Z1541" s="519"/>
      <c r="AA1541" s="516"/>
      <c r="AB1541" s="519"/>
      <c r="AC1541" s="520"/>
      <c r="AD1541" s="523"/>
      <c r="AE1541" s="524"/>
      <c r="AF1541" s="533">
        <f>IF(AB1541=0,0,(AD1541/AB1541)*100)</f>
        <v>0</v>
      </c>
      <c r="AG1541" s="534"/>
      <c r="AH1541" s="519">
        <v>5</v>
      </c>
      <c r="AI1541" s="520"/>
      <c r="AJ1541" s="523">
        <v>4</v>
      </c>
      <c r="AK1541" s="524"/>
      <c r="AL1541" s="527">
        <f>IF(AH1541=0,0,(AJ1541/AH1541)*100)</f>
        <v>80</v>
      </c>
      <c r="AM1541" s="528"/>
      <c r="AN1541" s="519">
        <v>1</v>
      </c>
      <c r="AO1541" s="520"/>
      <c r="AP1541" s="523">
        <v>0</v>
      </c>
      <c r="AQ1541" s="524"/>
      <c r="AR1541" s="527">
        <f>IF(AN1541=0,0,(AP1541/AN1541)*100)</f>
        <v>0</v>
      </c>
      <c r="AS1541" s="528"/>
      <c r="AT1541" s="541">
        <f>AB1541+AH1541+AN1541</f>
        <v>6</v>
      </c>
      <c r="AU1541" s="542"/>
      <c r="AV1541" s="545">
        <f>AD1541+AJ1541+AP1541</f>
        <v>4</v>
      </c>
      <c r="AW1541" s="546"/>
      <c r="AX1541" s="527">
        <f>IF(AT1541=0,0,(AV1541/AT1541)*100)</f>
        <v>66.666666666666657</v>
      </c>
      <c r="AY1541" s="528"/>
      <c r="AZ1541" s="519"/>
      <c r="BA1541" s="520"/>
      <c r="BB1541" s="523"/>
      <c r="BC1541" s="524"/>
      <c r="BD1541" s="527">
        <f>IF(AZ1541=0,0,(BB1541/AZ1541)*100)</f>
        <v>0</v>
      </c>
      <c r="BE1541" s="528"/>
      <c r="BF1541" s="541">
        <f>AT1541+AZ1541</f>
        <v>6</v>
      </c>
      <c r="BG1541" s="542"/>
      <c r="BH1541" s="545">
        <f>AV1541+BB1541</f>
        <v>4</v>
      </c>
      <c r="BI1541" s="546"/>
      <c r="BJ1541" s="527">
        <f>IF(BF1541=0,0,(BH1541/BF1541)*100)</f>
        <v>66.666666666666657</v>
      </c>
      <c r="BK1541" s="528"/>
      <c r="BL1541" s="549">
        <f>(AD1541*2)+(AJ1541*2)+(AP1541*3)+BB1541</f>
        <v>8</v>
      </c>
      <c r="BM1541" s="550"/>
      <c r="BN1541" s="551"/>
      <c r="BO1541" s="501" t="e">
        <f>(BL1541*BR$1523)+(N1541*BR$1524)+(X1541*BR$1525)+(R1541*BR$1526)+(V1541*BR$1527)+(Z1541*BR$1528)</f>
        <v>#REF!</v>
      </c>
      <c r="BP1541" s="501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06"/>
      <c r="C1542" s="503" t="str">
        <f>IF(ROSTER!D$26="","",ROSTER!D$26)</f>
        <v>Vorwaller</v>
      </c>
      <c r="D1542" s="504"/>
      <c r="E1542" s="510"/>
      <c r="F1542" s="512"/>
      <c r="G1542" s="514"/>
      <c r="H1542" s="517"/>
      <c r="I1542" s="518"/>
      <c r="J1542" s="521"/>
      <c r="K1542" s="522"/>
      <c r="L1542" s="525"/>
      <c r="M1542" s="526"/>
      <c r="N1542" s="539" t="s">
        <v>14</v>
      </c>
      <c r="O1542" s="540"/>
      <c r="P1542" s="521"/>
      <c r="Q1542" s="522"/>
      <c r="R1542" s="525"/>
      <c r="S1542" s="526"/>
      <c r="T1542" s="529"/>
      <c r="U1542" s="530"/>
      <c r="V1542" s="532"/>
      <c r="W1542" s="518"/>
      <c r="X1542" s="521"/>
      <c r="Y1542" s="518"/>
      <c r="Z1542" s="521"/>
      <c r="AA1542" s="518"/>
      <c r="AB1542" s="521"/>
      <c r="AC1542" s="522"/>
      <c r="AD1542" s="525"/>
      <c r="AE1542" s="526"/>
      <c r="AF1542" s="535"/>
      <c r="AG1542" s="536"/>
      <c r="AH1542" s="521"/>
      <c r="AI1542" s="522"/>
      <c r="AJ1542" s="525"/>
      <c r="AK1542" s="526"/>
      <c r="AL1542" s="529"/>
      <c r="AM1542" s="530"/>
      <c r="AN1542" s="521"/>
      <c r="AO1542" s="522"/>
      <c r="AP1542" s="525"/>
      <c r="AQ1542" s="526"/>
      <c r="AR1542" s="529"/>
      <c r="AS1542" s="530"/>
      <c r="AT1542" s="543"/>
      <c r="AU1542" s="544"/>
      <c r="AV1542" s="547"/>
      <c r="AW1542" s="548"/>
      <c r="AX1542" s="529"/>
      <c r="AY1542" s="530"/>
      <c r="AZ1542" s="521"/>
      <c r="BA1542" s="522"/>
      <c r="BB1542" s="525"/>
      <c r="BC1542" s="526"/>
      <c r="BD1542" s="529"/>
      <c r="BE1542" s="530"/>
      <c r="BF1542" s="543"/>
      <c r="BG1542" s="544"/>
      <c r="BH1542" s="547"/>
      <c r="BI1542" s="548"/>
      <c r="BJ1542" s="529"/>
      <c r="BK1542" s="530"/>
      <c r="BL1542" s="552"/>
      <c r="BM1542" s="553"/>
      <c r="BN1542" s="554"/>
      <c r="BO1542" s="502"/>
      <c r="BP1542" s="502"/>
      <c r="BQ1542" s="54"/>
      <c r="BR1542" s="54"/>
      <c r="BS1542" s="54"/>
    </row>
    <row r="1543" spans="1:71" ht="21.75" customHeight="1" x14ac:dyDescent="0.2">
      <c r="A1543" s="54"/>
      <c r="B1543" s="505" t="str">
        <f>IF(ROSTER!B28="","",ROSTER!B28)</f>
        <v>32</v>
      </c>
      <c r="C1543" s="507" t="str">
        <f>IF(ROSTER!C$28="","",ROSTER!C$28)</f>
        <v>Signe</v>
      </c>
      <c r="D1543" s="508"/>
      <c r="E1543" s="509"/>
      <c r="F1543" s="511">
        <f>IF(E1543="y",1,IF(E1543="S",1,0))</f>
        <v>0</v>
      </c>
      <c r="G1543" s="513">
        <f>IF(E1543="S",1,0)</f>
        <v>0</v>
      </c>
      <c r="H1543" s="515"/>
      <c r="I1543" s="516"/>
      <c r="J1543" s="519"/>
      <c r="K1543" s="520"/>
      <c r="L1543" s="523">
        <v>1</v>
      </c>
      <c r="M1543" s="524"/>
      <c r="N1543" s="537">
        <f>L1543+J1543</f>
        <v>1</v>
      </c>
      <c r="O1543" s="538"/>
      <c r="P1543" s="519"/>
      <c r="Q1543" s="520"/>
      <c r="R1543" s="523">
        <v>1</v>
      </c>
      <c r="S1543" s="524"/>
      <c r="T1543" s="527">
        <f t="shared" ref="T1543" si="1377">R1543-P1543</f>
        <v>1</v>
      </c>
      <c r="U1543" s="528"/>
      <c r="V1543" s="531"/>
      <c r="W1543" s="516"/>
      <c r="X1543" s="519"/>
      <c r="Y1543" s="516"/>
      <c r="Z1543" s="519"/>
      <c r="AA1543" s="516"/>
      <c r="AB1543" s="519"/>
      <c r="AC1543" s="520"/>
      <c r="AD1543" s="523"/>
      <c r="AE1543" s="524"/>
      <c r="AF1543" s="533">
        <f>IF(AB1543=0,0,(AD1543/AB1543)*100)</f>
        <v>0</v>
      </c>
      <c r="AG1543" s="534"/>
      <c r="AH1543" s="519">
        <v>2</v>
      </c>
      <c r="AI1543" s="520"/>
      <c r="AJ1543" s="523">
        <v>0</v>
      </c>
      <c r="AK1543" s="524"/>
      <c r="AL1543" s="527">
        <f>IF(AH1543=0,0,(AJ1543/AH1543)*100)</f>
        <v>0</v>
      </c>
      <c r="AM1543" s="528"/>
      <c r="AN1543" s="519">
        <v>2</v>
      </c>
      <c r="AO1543" s="520"/>
      <c r="AP1543" s="523">
        <v>0</v>
      </c>
      <c r="AQ1543" s="524"/>
      <c r="AR1543" s="527">
        <f>IF(AN1543=0,0,(AP1543/AN1543)*100)</f>
        <v>0</v>
      </c>
      <c r="AS1543" s="528"/>
      <c r="AT1543" s="541">
        <f>AB1543+AH1543+AN1543</f>
        <v>4</v>
      </c>
      <c r="AU1543" s="542"/>
      <c r="AV1543" s="545">
        <f>AD1543+AJ1543+AP1543</f>
        <v>0</v>
      </c>
      <c r="AW1543" s="546"/>
      <c r="AX1543" s="527">
        <f>IF(AT1543=0,0,(AV1543/AT1543)*100)</f>
        <v>0</v>
      </c>
      <c r="AY1543" s="528"/>
      <c r="AZ1543" s="519"/>
      <c r="BA1543" s="520"/>
      <c r="BB1543" s="523"/>
      <c r="BC1543" s="524"/>
      <c r="BD1543" s="527">
        <f>IF(AZ1543=0,0,(BB1543/AZ1543)*100)</f>
        <v>0</v>
      </c>
      <c r="BE1543" s="528"/>
      <c r="BF1543" s="541">
        <f>AT1543+AZ1543</f>
        <v>4</v>
      </c>
      <c r="BG1543" s="542"/>
      <c r="BH1543" s="545">
        <f>AV1543+BB1543</f>
        <v>0</v>
      </c>
      <c r="BI1543" s="546"/>
      <c r="BJ1543" s="527">
        <f>IF(BF1543=0,0,(BH1543/BF1543)*100)</f>
        <v>0</v>
      </c>
      <c r="BK1543" s="528"/>
      <c r="BL1543" s="549">
        <f>(AD1543*2)+(AJ1543*2)+(AP1543*3)+BB1543</f>
        <v>0</v>
      </c>
      <c r="BM1543" s="550"/>
      <c r="BN1543" s="551"/>
      <c r="BO1543" s="501" t="e">
        <f>(BL1543*BR$1523)+(N1543*BR$1524)+(X1543*BR$1525)+(R1543*BR$1526)+(V1543*BR$1527)+(Z1543*BR$1528)</f>
        <v>#REF!</v>
      </c>
      <c r="BP1543" s="501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06"/>
      <c r="C1544" s="503" t="str">
        <f>IF(ROSTER!D$28="","",ROSTER!D$28)</f>
        <v>Glantz</v>
      </c>
      <c r="D1544" s="504"/>
      <c r="E1544" s="510"/>
      <c r="F1544" s="512"/>
      <c r="G1544" s="514"/>
      <c r="H1544" s="517"/>
      <c r="I1544" s="518"/>
      <c r="J1544" s="521"/>
      <c r="K1544" s="522"/>
      <c r="L1544" s="525"/>
      <c r="M1544" s="526"/>
      <c r="N1544" s="539" t="s">
        <v>14</v>
      </c>
      <c r="O1544" s="540"/>
      <c r="P1544" s="521"/>
      <c r="Q1544" s="522"/>
      <c r="R1544" s="525"/>
      <c r="S1544" s="526"/>
      <c r="T1544" s="529"/>
      <c r="U1544" s="530"/>
      <c r="V1544" s="532"/>
      <c r="W1544" s="518"/>
      <c r="X1544" s="521"/>
      <c r="Y1544" s="518"/>
      <c r="Z1544" s="521"/>
      <c r="AA1544" s="518"/>
      <c r="AB1544" s="521"/>
      <c r="AC1544" s="522"/>
      <c r="AD1544" s="525"/>
      <c r="AE1544" s="526"/>
      <c r="AF1544" s="535"/>
      <c r="AG1544" s="536"/>
      <c r="AH1544" s="521"/>
      <c r="AI1544" s="522"/>
      <c r="AJ1544" s="525"/>
      <c r="AK1544" s="526"/>
      <c r="AL1544" s="529"/>
      <c r="AM1544" s="530"/>
      <c r="AN1544" s="521"/>
      <c r="AO1544" s="522"/>
      <c r="AP1544" s="525"/>
      <c r="AQ1544" s="526"/>
      <c r="AR1544" s="529"/>
      <c r="AS1544" s="530"/>
      <c r="AT1544" s="543"/>
      <c r="AU1544" s="544"/>
      <c r="AV1544" s="547"/>
      <c r="AW1544" s="548"/>
      <c r="AX1544" s="529"/>
      <c r="AY1544" s="530"/>
      <c r="AZ1544" s="521"/>
      <c r="BA1544" s="522"/>
      <c r="BB1544" s="525"/>
      <c r="BC1544" s="526"/>
      <c r="BD1544" s="529"/>
      <c r="BE1544" s="530"/>
      <c r="BF1544" s="543"/>
      <c r="BG1544" s="544"/>
      <c r="BH1544" s="547"/>
      <c r="BI1544" s="548"/>
      <c r="BJ1544" s="529"/>
      <c r="BK1544" s="530"/>
      <c r="BL1544" s="552"/>
      <c r="BM1544" s="553"/>
      <c r="BN1544" s="554"/>
      <c r="BO1544" s="502"/>
      <c r="BP1544" s="502"/>
      <c r="BQ1544" s="54"/>
      <c r="BR1544" s="54"/>
      <c r="BS1544" s="54"/>
    </row>
    <row r="1545" spans="1:71" ht="21.75" customHeight="1" x14ac:dyDescent="0.2">
      <c r="A1545" s="54"/>
      <c r="B1545" s="505" t="str">
        <f>IF(ROSTER!B30="","",ROSTER!B30)</f>
        <v>34</v>
      </c>
      <c r="C1545" s="507" t="str">
        <f>IF(ROSTER!C$30="","",ROSTER!C$30)</f>
        <v/>
      </c>
      <c r="D1545" s="508"/>
      <c r="E1545" s="509"/>
      <c r="F1545" s="511">
        <f>IF(E1545="y",1,IF(E1545="S",1,0))</f>
        <v>0</v>
      </c>
      <c r="G1545" s="513">
        <f>IF(E1545="S",1,0)</f>
        <v>0</v>
      </c>
      <c r="H1545" s="515"/>
      <c r="I1545" s="516"/>
      <c r="J1545" s="519"/>
      <c r="K1545" s="520"/>
      <c r="L1545" s="523"/>
      <c r="M1545" s="524"/>
      <c r="N1545" s="537">
        <f>L1545+J1545</f>
        <v>0</v>
      </c>
      <c r="O1545" s="538"/>
      <c r="P1545" s="519"/>
      <c r="Q1545" s="520"/>
      <c r="R1545" s="523"/>
      <c r="S1545" s="524"/>
      <c r="T1545" s="527">
        <f t="shared" ref="T1545" si="1378">R1545-P1545</f>
        <v>0</v>
      </c>
      <c r="U1545" s="528"/>
      <c r="V1545" s="531"/>
      <c r="W1545" s="516"/>
      <c r="X1545" s="519"/>
      <c r="Y1545" s="516"/>
      <c r="Z1545" s="519"/>
      <c r="AA1545" s="516"/>
      <c r="AB1545" s="519"/>
      <c r="AC1545" s="520"/>
      <c r="AD1545" s="523"/>
      <c r="AE1545" s="524"/>
      <c r="AF1545" s="533">
        <f>IF(AB1545=0,0,(AD1545/AB1545)*100)</f>
        <v>0</v>
      </c>
      <c r="AG1545" s="534"/>
      <c r="AH1545" s="519"/>
      <c r="AI1545" s="520"/>
      <c r="AJ1545" s="523"/>
      <c r="AK1545" s="524"/>
      <c r="AL1545" s="527">
        <f>IF(AH1545=0,0,(AJ1545/AH1545)*100)</f>
        <v>0</v>
      </c>
      <c r="AM1545" s="528"/>
      <c r="AN1545" s="519"/>
      <c r="AO1545" s="520"/>
      <c r="AP1545" s="523"/>
      <c r="AQ1545" s="524"/>
      <c r="AR1545" s="527">
        <f>IF(AN1545=0,0,(AP1545/AN1545)*100)</f>
        <v>0</v>
      </c>
      <c r="AS1545" s="528"/>
      <c r="AT1545" s="541">
        <f>AB1545+AH1545+AN1545</f>
        <v>0</v>
      </c>
      <c r="AU1545" s="542"/>
      <c r="AV1545" s="545">
        <f>AD1545+AJ1545+AP1545</f>
        <v>0</v>
      </c>
      <c r="AW1545" s="546"/>
      <c r="AX1545" s="527">
        <f>IF(AT1545=0,0,(AV1545/AT1545)*100)</f>
        <v>0</v>
      </c>
      <c r="AY1545" s="528"/>
      <c r="AZ1545" s="519"/>
      <c r="BA1545" s="520"/>
      <c r="BB1545" s="523"/>
      <c r="BC1545" s="524"/>
      <c r="BD1545" s="527">
        <f>IF(AZ1545=0,0,(BB1545/AZ1545)*100)</f>
        <v>0</v>
      </c>
      <c r="BE1545" s="528"/>
      <c r="BF1545" s="541">
        <f>AT1545+AZ1545</f>
        <v>0</v>
      </c>
      <c r="BG1545" s="542"/>
      <c r="BH1545" s="545">
        <f>AV1545+BB1545</f>
        <v>0</v>
      </c>
      <c r="BI1545" s="546"/>
      <c r="BJ1545" s="527">
        <f>IF(BF1545=0,0,(BH1545/BF1545)*100)</f>
        <v>0</v>
      </c>
      <c r="BK1545" s="528"/>
      <c r="BL1545" s="549">
        <f>(AD1545*2)+(AJ1545*2)+(AP1545*3)+BB1545</f>
        <v>0</v>
      </c>
      <c r="BM1545" s="550"/>
      <c r="BN1545" s="551"/>
      <c r="BO1545" s="501" t="e">
        <f>(BL1545*BR$1523)+(N1545*BR$1524)+(X1545*BR$1525)+(R1545*BR$1526)+(V1545*BR$1527)+(Z1545*BR$1528)</f>
        <v>#REF!</v>
      </c>
      <c r="BP1545" s="501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06"/>
      <c r="C1546" s="503" t="str">
        <f>IF(ROSTER!D$30="","",ROSTER!D$30)</f>
        <v/>
      </c>
      <c r="D1546" s="504"/>
      <c r="E1546" s="510"/>
      <c r="F1546" s="512"/>
      <c r="G1546" s="514"/>
      <c r="H1546" s="517"/>
      <c r="I1546" s="518"/>
      <c r="J1546" s="521"/>
      <c r="K1546" s="522"/>
      <c r="L1546" s="525"/>
      <c r="M1546" s="526"/>
      <c r="N1546" s="539" t="s">
        <v>14</v>
      </c>
      <c r="O1546" s="540"/>
      <c r="P1546" s="521"/>
      <c r="Q1546" s="522"/>
      <c r="R1546" s="525"/>
      <c r="S1546" s="526"/>
      <c r="T1546" s="529"/>
      <c r="U1546" s="530"/>
      <c r="V1546" s="532"/>
      <c r="W1546" s="518"/>
      <c r="X1546" s="521"/>
      <c r="Y1546" s="518"/>
      <c r="Z1546" s="521"/>
      <c r="AA1546" s="518"/>
      <c r="AB1546" s="521"/>
      <c r="AC1546" s="522"/>
      <c r="AD1546" s="525"/>
      <c r="AE1546" s="526"/>
      <c r="AF1546" s="535"/>
      <c r="AG1546" s="536"/>
      <c r="AH1546" s="521"/>
      <c r="AI1546" s="522"/>
      <c r="AJ1546" s="525"/>
      <c r="AK1546" s="526"/>
      <c r="AL1546" s="529"/>
      <c r="AM1546" s="530"/>
      <c r="AN1546" s="521"/>
      <c r="AO1546" s="522"/>
      <c r="AP1546" s="525"/>
      <c r="AQ1546" s="526"/>
      <c r="AR1546" s="529"/>
      <c r="AS1546" s="530"/>
      <c r="AT1546" s="543"/>
      <c r="AU1546" s="544"/>
      <c r="AV1546" s="547"/>
      <c r="AW1546" s="548"/>
      <c r="AX1546" s="529"/>
      <c r="AY1546" s="530"/>
      <c r="AZ1546" s="521"/>
      <c r="BA1546" s="522"/>
      <c r="BB1546" s="525"/>
      <c r="BC1546" s="526"/>
      <c r="BD1546" s="529"/>
      <c r="BE1546" s="530"/>
      <c r="BF1546" s="543"/>
      <c r="BG1546" s="544"/>
      <c r="BH1546" s="547"/>
      <c r="BI1546" s="548"/>
      <c r="BJ1546" s="529"/>
      <c r="BK1546" s="530"/>
      <c r="BL1546" s="552"/>
      <c r="BM1546" s="553"/>
      <c r="BN1546" s="554"/>
      <c r="BO1546" s="502"/>
      <c r="BP1546" s="502"/>
      <c r="BQ1546" s="54"/>
      <c r="BR1546" s="54"/>
      <c r="BS1546" s="54"/>
    </row>
    <row r="1547" spans="1:71" ht="21.75" customHeight="1" x14ac:dyDescent="0.2">
      <c r="A1547" s="54"/>
      <c r="B1547" s="505" t="str">
        <f>IF(ROSTER!B32="","",ROSTER!B32)</f>
        <v>42</v>
      </c>
      <c r="C1547" s="507" t="str">
        <f>IF(ROSTER!C$32="","",ROSTER!C$32)</f>
        <v/>
      </c>
      <c r="D1547" s="508"/>
      <c r="E1547" s="509"/>
      <c r="F1547" s="511">
        <f>IF(E1547="y",1,IF(E1547="S",1,0))</f>
        <v>0</v>
      </c>
      <c r="G1547" s="513">
        <f>IF(E1547="S",1,0)</f>
        <v>0</v>
      </c>
      <c r="H1547" s="515"/>
      <c r="I1547" s="516"/>
      <c r="J1547" s="519"/>
      <c r="K1547" s="520"/>
      <c r="L1547" s="523"/>
      <c r="M1547" s="524"/>
      <c r="N1547" s="537">
        <f>L1547+J1547</f>
        <v>0</v>
      </c>
      <c r="O1547" s="538"/>
      <c r="P1547" s="519"/>
      <c r="Q1547" s="520"/>
      <c r="R1547" s="523"/>
      <c r="S1547" s="524"/>
      <c r="T1547" s="527">
        <f t="shared" ref="T1547" si="1379">R1547-P1547</f>
        <v>0</v>
      </c>
      <c r="U1547" s="528"/>
      <c r="V1547" s="531"/>
      <c r="W1547" s="516"/>
      <c r="X1547" s="519"/>
      <c r="Y1547" s="516"/>
      <c r="Z1547" s="519"/>
      <c r="AA1547" s="516"/>
      <c r="AB1547" s="519"/>
      <c r="AC1547" s="520"/>
      <c r="AD1547" s="523"/>
      <c r="AE1547" s="524"/>
      <c r="AF1547" s="533">
        <f>IF(AB1547=0,0,(AD1547/AB1547)*100)</f>
        <v>0</v>
      </c>
      <c r="AG1547" s="534"/>
      <c r="AH1547" s="519"/>
      <c r="AI1547" s="520"/>
      <c r="AJ1547" s="523"/>
      <c r="AK1547" s="524"/>
      <c r="AL1547" s="527">
        <f>IF(AH1547=0,0,(AJ1547/AH1547)*100)</f>
        <v>0</v>
      </c>
      <c r="AM1547" s="528"/>
      <c r="AN1547" s="519"/>
      <c r="AO1547" s="520"/>
      <c r="AP1547" s="523"/>
      <c r="AQ1547" s="524"/>
      <c r="AR1547" s="527">
        <f>IF(AN1547=0,0,(AP1547/AN1547)*100)</f>
        <v>0</v>
      </c>
      <c r="AS1547" s="528"/>
      <c r="AT1547" s="541">
        <f>AB1547+AH1547+AN1547</f>
        <v>0</v>
      </c>
      <c r="AU1547" s="542"/>
      <c r="AV1547" s="545">
        <f>AD1547+AJ1547+AP1547</f>
        <v>0</v>
      </c>
      <c r="AW1547" s="546"/>
      <c r="AX1547" s="527">
        <f>IF(AT1547=0,0,(AV1547/AT1547)*100)</f>
        <v>0</v>
      </c>
      <c r="AY1547" s="528"/>
      <c r="AZ1547" s="519"/>
      <c r="BA1547" s="520"/>
      <c r="BB1547" s="523"/>
      <c r="BC1547" s="524"/>
      <c r="BD1547" s="527">
        <f>IF(AZ1547=0,0,(BB1547/AZ1547)*100)</f>
        <v>0</v>
      </c>
      <c r="BE1547" s="528"/>
      <c r="BF1547" s="541">
        <f>AT1547+AZ1547</f>
        <v>0</v>
      </c>
      <c r="BG1547" s="542"/>
      <c r="BH1547" s="545">
        <f>AV1547+BB1547</f>
        <v>0</v>
      </c>
      <c r="BI1547" s="546"/>
      <c r="BJ1547" s="527">
        <f>IF(BF1547=0,0,(BH1547/BF1547)*100)</f>
        <v>0</v>
      </c>
      <c r="BK1547" s="528"/>
      <c r="BL1547" s="549">
        <f>(AD1547*2)+(AJ1547*2)+(AP1547*3)+BB1547</f>
        <v>0</v>
      </c>
      <c r="BM1547" s="550"/>
      <c r="BN1547" s="551"/>
      <c r="BO1547" s="501" t="e">
        <f>(BL1547*BR$1523)+(N1547*BR$1524)+(X1547*BR$1525)+(R1547*BR$1526)+(V1547*BR$1527)+(Z1547*BR$1528)</f>
        <v>#REF!</v>
      </c>
      <c r="BP1547" s="501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06"/>
      <c r="C1548" s="503" t="str">
        <f>IF(ROSTER!D$32="","",ROSTER!D$32)</f>
        <v/>
      </c>
      <c r="D1548" s="504"/>
      <c r="E1548" s="510"/>
      <c r="F1548" s="512"/>
      <c r="G1548" s="514"/>
      <c r="H1548" s="517"/>
      <c r="I1548" s="518"/>
      <c r="J1548" s="521"/>
      <c r="K1548" s="522"/>
      <c r="L1548" s="525"/>
      <c r="M1548" s="526"/>
      <c r="N1548" s="539" t="s">
        <v>14</v>
      </c>
      <c r="O1548" s="540"/>
      <c r="P1548" s="521"/>
      <c r="Q1548" s="522"/>
      <c r="R1548" s="525"/>
      <c r="S1548" s="526"/>
      <c r="T1548" s="529"/>
      <c r="U1548" s="530"/>
      <c r="V1548" s="532"/>
      <c r="W1548" s="518"/>
      <c r="X1548" s="521"/>
      <c r="Y1548" s="518"/>
      <c r="Z1548" s="521"/>
      <c r="AA1548" s="518"/>
      <c r="AB1548" s="521"/>
      <c r="AC1548" s="522"/>
      <c r="AD1548" s="525"/>
      <c r="AE1548" s="526"/>
      <c r="AF1548" s="535"/>
      <c r="AG1548" s="536"/>
      <c r="AH1548" s="521"/>
      <c r="AI1548" s="522"/>
      <c r="AJ1548" s="525"/>
      <c r="AK1548" s="526"/>
      <c r="AL1548" s="529"/>
      <c r="AM1548" s="530"/>
      <c r="AN1548" s="521"/>
      <c r="AO1548" s="522"/>
      <c r="AP1548" s="525"/>
      <c r="AQ1548" s="526"/>
      <c r="AR1548" s="529"/>
      <c r="AS1548" s="530"/>
      <c r="AT1548" s="543"/>
      <c r="AU1548" s="544"/>
      <c r="AV1548" s="547"/>
      <c r="AW1548" s="548"/>
      <c r="AX1548" s="529"/>
      <c r="AY1548" s="530"/>
      <c r="AZ1548" s="521"/>
      <c r="BA1548" s="522"/>
      <c r="BB1548" s="525"/>
      <c r="BC1548" s="526"/>
      <c r="BD1548" s="529"/>
      <c r="BE1548" s="530"/>
      <c r="BF1548" s="543"/>
      <c r="BG1548" s="544"/>
      <c r="BH1548" s="547"/>
      <c r="BI1548" s="548"/>
      <c r="BJ1548" s="529"/>
      <c r="BK1548" s="530"/>
      <c r="BL1548" s="552"/>
      <c r="BM1548" s="553"/>
      <c r="BN1548" s="554"/>
      <c r="BO1548" s="502"/>
      <c r="BP1548" s="502"/>
      <c r="BQ1548" s="54"/>
      <c r="BR1548" s="54"/>
      <c r="BS1548" s="54"/>
    </row>
    <row r="1549" spans="1:71" ht="21.75" customHeight="1" x14ac:dyDescent="0.2">
      <c r="A1549" s="54"/>
      <c r="B1549" s="505" t="str">
        <f>IF(ROSTER!B34="","",ROSTER!B34)</f>
        <v/>
      </c>
      <c r="C1549" s="507" t="str">
        <f>IF(ROSTER!C$34="","",ROSTER!C$34)</f>
        <v/>
      </c>
      <c r="D1549" s="508"/>
      <c r="E1549" s="509"/>
      <c r="F1549" s="511">
        <f>IF(E1549="y",1,IF(E1549="S",1,0))</f>
        <v>0</v>
      </c>
      <c r="G1549" s="513">
        <f>IF(E1549="S",1,0)</f>
        <v>0</v>
      </c>
      <c r="H1549" s="515"/>
      <c r="I1549" s="516"/>
      <c r="J1549" s="519"/>
      <c r="K1549" s="520"/>
      <c r="L1549" s="523"/>
      <c r="M1549" s="524"/>
      <c r="N1549" s="537">
        <f>L1549+J1549</f>
        <v>0</v>
      </c>
      <c r="O1549" s="538"/>
      <c r="P1549" s="519"/>
      <c r="Q1549" s="520"/>
      <c r="R1549" s="523"/>
      <c r="S1549" s="524"/>
      <c r="T1549" s="527">
        <f t="shared" ref="T1549" si="1380">R1549-P1549</f>
        <v>0</v>
      </c>
      <c r="U1549" s="528"/>
      <c r="V1549" s="531"/>
      <c r="W1549" s="516"/>
      <c r="X1549" s="519"/>
      <c r="Y1549" s="516"/>
      <c r="Z1549" s="519"/>
      <c r="AA1549" s="516"/>
      <c r="AB1549" s="519"/>
      <c r="AC1549" s="520"/>
      <c r="AD1549" s="523"/>
      <c r="AE1549" s="524"/>
      <c r="AF1549" s="533">
        <f>IF(AB1549=0,0,(AD1549/AB1549)*100)</f>
        <v>0</v>
      </c>
      <c r="AG1549" s="534"/>
      <c r="AH1549" s="519"/>
      <c r="AI1549" s="520"/>
      <c r="AJ1549" s="523"/>
      <c r="AK1549" s="524"/>
      <c r="AL1549" s="527">
        <f>IF(AH1549=0,0,(AJ1549/AH1549)*100)</f>
        <v>0</v>
      </c>
      <c r="AM1549" s="528"/>
      <c r="AN1549" s="519"/>
      <c r="AO1549" s="520"/>
      <c r="AP1549" s="523"/>
      <c r="AQ1549" s="524"/>
      <c r="AR1549" s="527">
        <f>IF(AN1549=0,0,(AP1549/AN1549)*100)</f>
        <v>0</v>
      </c>
      <c r="AS1549" s="528"/>
      <c r="AT1549" s="541">
        <f>AB1549+AH1549+AN1549</f>
        <v>0</v>
      </c>
      <c r="AU1549" s="542"/>
      <c r="AV1549" s="545">
        <f>AD1549+AJ1549+AP1549</f>
        <v>0</v>
      </c>
      <c r="AW1549" s="546"/>
      <c r="AX1549" s="527">
        <f>IF(AT1549=0,0,(AV1549/AT1549)*100)</f>
        <v>0</v>
      </c>
      <c r="AY1549" s="528"/>
      <c r="AZ1549" s="519"/>
      <c r="BA1549" s="520"/>
      <c r="BB1549" s="523"/>
      <c r="BC1549" s="524"/>
      <c r="BD1549" s="527">
        <f>IF(AZ1549=0,0,(BB1549/AZ1549)*100)</f>
        <v>0</v>
      </c>
      <c r="BE1549" s="528"/>
      <c r="BF1549" s="541">
        <f>AT1549+AZ1549</f>
        <v>0</v>
      </c>
      <c r="BG1549" s="542"/>
      <c r="BH1549" s="545">
        <f>AV1549+BB1549</f>
        <v>0</v>
      </c>
      <c r="BI1549" s="546"/>
      <c r="BJ1549" s="527">
        <f>IF(BF1549=0,0,(BH1549/BF1549)*100)</f>
        <v>0</v>
      </c>
      <c r="BK1549" s="528"/>
      <c r="BL1549" s="549">
        <f>(AD1549*2)+(AJ1549*2)+(AP1549*3)+BB1549</f>
        <v>0</v>
      </c>
      <c r="BM1549" s="550"/>
      <c r="BN1549" s="551"/>
      <c r="BO1549" s="501" t="e">
        <f>(BL1549*BR$1523)+(N1549*BR$1524)+(X1549*BR$1525)+(R1549*BR$1526)+(V1549*BR$1527)+(Z1549*BR$1528)</f>
        <v>#REF!</v>
      </c>
      <c r="BP1549" s="501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06"/>
      <c r="C1550" s="503" t="str">
        <f>IF(ROSTER!D$34="","",ROSTER!D$34)</f>
        <v/>
      </c>
      <c r="D1550" s="504"/>
      <c r="E1550" s="510"/>
      <c r="F1550" s="512"/>
      <c r="G1550" s="514"/>
      <c r="H1550" s="517"/>
      <c r="I1550" s="518"/>
      <c r="J1550" s="521"/>
      <c r="K1550" s="522"/>
      <c r="L1550" s="525"/>
      <c r="M1550" s="526"/>
      <c r="N1550" s="539" t="s">
        <v>14</v>
      </c>
      <c r="O1550" s="540"/>
      <c r="P1550" s="521"/>
      <c r="Q1550" s="522"/>
      <c r="R1550" s="525"/>
      <c r="S1550" s="526"/>
      <c r="T1550" s="529"/>
      <c r="U1550" s="530"/>
      <c r="V1550" s="532"/>
      <c r="W1550" s="518"/>
      <c r="X1550" s="521"/>
      <c r="Y1550" s="518"/>
      <c r="Z1550" s="521"/>
      <c r="AA1550" s="518"/>
      <c r="AB1550" s="521"/>
      <c r="AC1550" s="522"/>
      <c r="AD1550" s="525"/>
      <c r="AE1550" s="526"/>
      <c r="AF1550" s="535"/>
      <c r="AG1550" s="536"/>
      <c r="AH1550" s="521"/>
      <c r="AI1550" s="522"/>
      <c r="AJ1550" s="525"/>
      <c r="AK1550" s="526"/>
      <c r="AL1550" s="529"/>
      <c r="AM1550" s="530"/>
      <c r="AN1550" s="521"/>
      <c r="AO1550" s="522"/>
      <c r="AP1550" s="525"/>
      <c r="AQ1550" s="526"/>
      <c r="AR1550" s="529"/>
      <c r="AS1550" s="530"/>
      <c r="AT1550" s="543"/>
      <c r="AU1550" s="544"/>
      <c r="AV1550" s="547"/>
      <c r="AW1550" s="548"/>
      <c r="AX1550" s="529"/>
      <c r="AY1550" s="530"/>
      <c r="AZ1550" s="521"/>
      <c r="BA1550" s="522"/>
      <c r="BB1550" s="525"/>
      <c r="BC1550" s="526"/>
      <c r="BD1550" s="529"/>
      <c r="BE1550" s="530"/>
      <c r="BF1550" s="543"/>
      <c r="BG1550" s="544"/>
      <c r="BH1550" s="547"/>
      <c r="BI1550" s="548"/>
      <c r="BJ1550" s="529"/>
      <c r="BK1550" s="530"/>
      <c r="BL1550" s="552"/>
      <c r="BM1550" s="553"/>
      <c r="BN1550" s="554"/>
      <c r="BO1550" s="502"/>
      <c r="BP1550" s="502"/>
      <c r="BQ1550" s="54"/>
      <c r="BR1550" s="54"/>
      <c r="BS1550" s="54"/>
    </row>
    <row r="1551" spans="1:71" ht="21.75" customHeight="1" x14ac:dyDescent="0.2">
      <c r="A1551" s="54"/>
      <c r="B1551" s="505" t="str">
        <f>IF(ROSTER!B36="","",ROSTER!B36)</f>
        <v/>
      </c>
      <c r="C1551" s="507" t="str">
        <f>IF(ROSTER!C$36="","",ROSTER!C$36)</f>
        <v>Heather</v>
      </c>
      <c r="D1551" s="508"/>
      <c r="E1551" s="509"/>
      <c r="F1551" s="511">
        <f>IF(E1551="y",1,IF(E1551="S",1,0))</f>
        <v>0</v>
      </c>
      <c r="G1551" s="513">
        <f>IF(E1551="S",1,0)</f>
        <v>0</v>
      </c>
      <c r="H1551" s="515"/>
      <c r="I1551" s="516"/>
      <c r="J1551" s="519"/>
      <c r="K1551" s="520"/>
      <c r="L1551" s="523"/>
      <c r="M1551" s="524"/>
      <c r="N1551" s="537">
        <f>L1551+J1551</f>
        <v>0</v>
      </c>
      <c r="O1551" s="538"/>
      <c r="P1551" s="519">
        <v>1</v>
      </c>
      <c r="Q1551" s="520"/>
      <c r="R1551" s="523"/>
      <c r="S1551" s="524"/>
      <c r="T1551" s="527">
        <f t="shared" ref="T1551" si="1381">R1551-P1551</f>
        <v>-1</v>
      </c>
      <c r="U1551" s="528"/>
      <c r="V1551" s="531"/>
      <c r="W1551" s="516"/>
      <c r="X1551" s="519"/>
      <c r="Y1551" s="516"/>
      <c r="Z1551" s="519"/>
      <c r="AA1551" s="516"/>
      <c r="AB1551" s="519"/>
      <c r="AC1551" s="520"/>
      <c r="AD1551" s="523"/>
      <c r="AE1551" s="524"/>
      <c r="AF1551" s="533">
        <f>IF(AB1551=0,0,(AD1551/AB1551)*100)</f>
        <v>0</v>
      </c>
      <c r="AG1551" s="534"/>
      <c r="AH1551" s="519">
        <v>3</v>
      </c>
      <c r="AI1551" s="520"/>
      <c r="AJ1551" s="523">
        <v>1</v>
      </c>
      <c r="AK1551" s="524"/>
      <c r="AL1551" s="527">
        <f>IF(AH1551=0,0,(AJ1551/AH1551)*100)</f>
        <v>33.333333333333329</v>
      </c>
      <c r="AM1551" s="528"/>
      <c r="AN1551" s="519"/>
      <c r="AO1551" s="520"/>
      <c r="AP1551" s="523"/>
      <c r="AQ1551" s="524"/>
      <c r="AR1551" s="527">
        <f>IF(AN1551=0,0,(AP1551/AN1551)*100)</f>
        <v>0</v>
      </c>
      <c r="AS1551" s="528"/>
      <c r="AT1551" s="541">
        <f>AB1551+AH1551+AN1551</f>
        <v>3</v>
      </c>
      <c r="AU1551" s="542"/>
      <c r="AV1551" s="545">
        <f>AD1551+AJ1551+AP1551</f>
        <v>1</v>
      </c>
      <c r="AW1551" s="546"/>
      <c r="AX1551" s="527">
        <f>IF(AT1551=0,0,(AV1551/AT1551)*100)</f>
        <v>33.333333333333329</v>
      </c>
      <c r="AY1551" s="528"/>
      <c r="AZ1551" s="519"/>
      <c r="BA1551" s="520"/>
      <c r="BB1551" s="523"/>
      <c r="BC1551" s="524"/>
      <c r="BD1551" s="527">
        <f>IF(AZ1551=0,0,(BB1551/AZ1551)*100)</f>
        <v>0</v>
      </c>
      <c r="BE1551" s="528"/>
      <c r="BF1551" s="541">
        <f>AT1551+AZ1551</f>
        <v>3</v>
      </c>
      <c r="BG1551" s="542"/>
      <c r="BH1551" s="545">
        <f>AV1551+BB1551</f>
        <v>1</v>
      </c>
      <c r="BI1551" s="546"/>
      <c r="BJ1551" s="527">
        <f>IF(BF1551=0,0,(BH1551/BF1551)*100)</f>
        <v>33.333333333333329</v>
      </c>
      <c r="BK1551" s="528"/>
      <c r="BL1551" s="549">
        <f>(AD1551*2)+(AJ1551*2)+(AP1551*3)+BB1551</f>
        <v>2</v>
      </c>
      <c r="BM1551" s="550"/>
      <c r="BN1551" s="551"/>
      <c r="BO1551" s="501" t="e">
        <f>(BL1551*BR$1523)+(N1551*BR$1524)+(X1551*BR$1525)+(R1551*BR$1526)+(V1551*BR$1527)+(Z1551*BR$1528)</f>
        <v>#REF!</v>
      </c>
      <c r="BP1551" s="501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06"/>
      <c r="C1552" s="503" t="str">
        <f>IF(ROSTER!D$36="","",ROSTER!D$36)</f>
        <v>Hamson</v>
      </c>
      <c r="D1552" s="504"/>
      <c r="E1552" s="510"/>
      <c r="F1552" s="512"/>
      <c r="G1552" s="514"/>
      <c r="H1552" s="517"/>
      <c r="I1552" s="518"/>
      <c r="J1552" s="521"/>
      <c r="K1552" s="522"/>
      <c r="L1552" s="525"/>
      <c r="M1552" s="526"/>
      <c r="N1552" s="539" t="s">
        <v>14</v>
      </c>
      <c r="O1552" s="540"/>
      <c r="P1552" s="521"/>
      <c r="Q1552" s="522"/>
      <c r="R1552" s="525"/>
      <c r="S1552" s="526"/>
      <c r="T1552" s="529"/>
      <c r="U1552" s="530"/>
      <c r="V1552" s="532"/>
      <c r="W1552" s="518"/>
      <c r="X1552" s="521"/>
      <c r="Y1552" s="518"/>
      <c r="Z1552" s="521"/>
      <c r="AA1552" s="518"/>
      <c r="AB1552" s="521"/>
      <c r="AC1552" s="522"/>
      <c r="AD1552" s="525"/>
      <c r="AE1552" s="526"/>
      <c r="AF1552" s="535"/>
      <c r="AG1552" s="536"/>
      <c r="AH1552" s="521"/>
      <c r="AI1552" s="522"/>
      <c r="AJ1552" s="525"/>
      <c r="AK1552" s="526"/>
      <c r="AL1552" s="529"/>
      <c r="AM1552" s="530"/>
      <c r="AN1552" s="521"/>
      <c r="AO1552" s="522"/>
      <c r="AP1552" s="525"/>
      <c r="AQ1552" s="526"/>
      <c r="AR1552" s="529"/>
      <c r="AS1552" s="530"/>
      <c r="AT1552" s="543"/>
      <c r="AU1552" s="544"/>
      <c r="AV1552" s="547"/>
      <c r="AW1552" s="548"/>
      <c r="AX1552" s="529"/>
      <c r="AY1552" s="530"/>
      <c r="AZ1552" s="521"/>
      <c r="BA1552" s="522"/>
      <c r="BB1552" s="525"/>
      <c r="BC1552" s="526"/>
      <c r="BD1552" s="529"/>
      <c r="BE1552" s="530"/>
      <c r="BF1552" s="543"/>
      <c r="BG1552" s="544"/>
      <c r="BH1552" s="547"/>
      <c r="BI1552" s="548"/>
      <c r="BJ1552" s="529"/>
      <c r="BK1552" s="530"/>
      <c r="BL1552" s="552"/>
      <c r="BM1552" s="553"/>
      <c r="BN1552" s="554"/>
      <c r="BO1552" s="502"/>
      <c r="BP1552" s="502"/>
      <c r="BQ1552" s="54"/>
      <c r="BR1552" s="54"/>
      <c r="BS1552" s="54"/>
    </row>
    <row r="1553" spans="1:71" ht="21.75" customHeight="1" x14ac:dyDescent="0.2">
      <c r="A1553" s="54"/>
      <c r="B1553" s="505" t="str">
        <f>IF(ROSTER!B38="","",ROSTER!B38)</f>
        <v/>
      </c>
      <c r="C1553" s="507" t="str">
        <f>IF(ROSTER!C$38="","",ROSTER!C$38)</f>
        <v>Emma</v>
      </c>
      <c r="D1553" s="508"/>
      <c r="E1553" s="509"/>
      <c r="F1553" s="511">
        <f>IF(E1553="y",1,IF(E1553="S",1,0))</f>
        <v>0</v>
      </c>
      <c r="G1553" s="513">
        <f>IF(E1553="S",1,0)</f>
        <v>0</v>
      </c>
      <c r="H1553" s="515"/>
      <c r="I1553" s="516"/>
      <c r="J1553" s="519">
        <v>1</v>
      </c>
      <c r="K1553" s="520"/>
      <c r="L1553" s="523">
        <v>1</v>
      </c>
      <c r="M1553" s="524"/>
      <c r="N1553" s="537">
        <f>L1553+J1553</f>
        <v>2</v>
      </c>
      <c r="O1553" s="538"/>
      <c r="P1553" s="519">
        <v>1</v>
      </c>
      <c r="Q1553" s="520"/>
      <c r="R1553" s="523">
        <v>1</v>
      </c>
      <c r="S1553" s="524"/>
      <c r="T1553" s="527">
        <f t="shared" ref="T1553" si="1382">R1553-P1553</f>
        <v>0</v>
      </c>
      <c r="U1553" s="528"/>
      <c r="V1553" s="531">
        <v>1</v>
      </c>
      <c r="W1553" s="516"/>
      <c r="X1553" s="519"/>
      <c r="Y1553" s="516"/>
      <c r="Z1553" s="519"/>
      <c r="AA1553" s="516"/>
      <c r="AB1553" s="519"/>
      <c r="AC1553" s="520"/>
      <c r="AD1553" s="523"/>
      <c r="AE1553" s="524"/>
      <c r="AF1553" s="533">
        <f>IF(AB1553=0,0,(AD1553/AB1553)*100)</f>
        <v>0</v>
      </c>
      <c r="AG1553" s="534"/>
      <c r="AH1553" s="519"/>
      <c r="AI1553" s="520"/>
      <c r="AJ1553" s="523"/>
      <c r="AK1553" s="524"/>
      <c r="AL1553" s="527">
        <f>IF(AH1553=0,0,(AJ1553/AH1553)*100)</f>
        <v>0</v>
      </c>
      <c r="AM1553" s="528"/>
      <c r="AN1553" s="519">
        <v>1</v>
      </c>
      <c r="AO1553" s="520"/>
      <c r="AP1553" s="523">
        <v>1</v>
      </c>
      <c r="AQ1553" s="524"/>
      <c r="AR1553" s="527">
        <f>IF(AN1553=0,0,(AP1553/AN1553)*100)</f>
        <v>100</v>
      </c>
      <c r="AS1553" s="528"/>
      <c r="AT1553" s="541">
        <f>AB1553+AH1553+AN1553</f>
        <v>1</v>
      </c>
      <c r="AU1553" s="542"/>
      <c r="AV1553" s="545">
        <f>AD1553+AJ1553+AP1553</f>
        <v>1</v>
      </c>
      <c r="AW1553" s="546"/>
      <c r="AX1553" s="527">
        <f>IF(AT1553=0,0,(AV1553/AT1553)*100)</f>
        <v>100</v>
      </c>
      <c r="AY1553" s="528"/>
      <c r="AZ1553" s="519"/>
      <c r="BA1553" s="520"/>
      <c r="BB1553" s="523"/>
      <c r="BC1553" s="524"/>
      <c r="BD1553" s="527">
        <f>IF(AZ1553=0,0,(BB1553/AZ1553)*100)</f>
        <v>0</v>
      </c>
      <c r="BE1553" s="528"/>
      <c r="BF1553" s="541">
        <f>AT1553+AZ1553</f>
        <v>1</v>
      </c>
      <c r="BG1553" s="542"/>
      <c r="BH1553" s="545">
        <f>AV1553+BB1553</f>
        <v>1</v>
      </c>
      <c r="BI1553" s="546"/>
      <c r="BJ1553" s="527">
        <f>IF(BF1553=0,0,(BH1553/BF1553)*100)</f>
        <v>100</v>
      </c>
      <c r="BK1553" s="528"/>
      <c r="BL1553" s="549">
        <f>(AD1553*2)+(AJ1553*2)+(AP1553*3)+BB1553</f>
        <v>3</v>
      </c>
      <c r="BM1553" s="550"/>
      <c r="BN1553" s="551"/>
      <c r="BO1553" s="501" t="e">
        <f>(BL1553*BR$1523)+(N1553*BR$1524)+(X1553*BR$1525)+(R1553*BR$1526)+(V1553*BR$1527)+(Z1553*BR$1528)</f>
        <v>#REF!</v>
      </c>
      <c r="BP1553" s="501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06"/>
      <c r="C1554" s="503" t="str">
        <f>IF(ROSTER!D$38="","",ROSTER!D$38)</f>
        <v>Calvert</v>
      </c>
      <c r="D1554" s="504"/>
      <c r="E1554" s="510"/>
      <c r="F1554" s="512"/>
      <c r="G1554" s="514"/>
      <c r="H1554" s="517"/>
      <c r="I1554" s="518"/>
      <c r="J1554" s="521"/>
      <c r="K1554" s="522"/>
      <c r="L1554" s="525"/>
      <c r="M1554" s="526"/>
      <c r="N1554" s="539" t="s">
        <v>14</v>
      </c>
      <c r="O1554" s="540"/>
      <c r="P1554" s="521"/>
      <c r="Q1554" s="522"/>
      <c r="R1554" s="525"/>
      <c r="S1554" s="526"/>
      <c r="T1554" s="529"/>
      <c r="U1554" s="530"/>
      <c r="V1554" s="532"/>
      <c r="W1554" s="518"/>
      <c r="X1554" s="521"/>
      <c r="Y1554" s="518"/>
      <c r="Z1554" s="521"/>
      <c r="AA1554" s="518"/>
      <c r="AB1554" s="521"/>
      <c r="AC1554" s="522"/>
      <c r="AD1554" s="525"/>
      <c r="AE1554" s="526"/>
      <c r="AF1554" s="535"/>
      <c r="AG1554" s="536"/>
      <c r="AH1554" s="521"/>
      <c r="AI1554" s="522"/>
      <c r="AJ1554" s="525"/>
      <c r="AK1554" s="526"/>
      <c r="AL1554" s="529"/>
      <c r="AM1554" s="530"/>
      <c r="AN1554" s="521"/>
      <c r="AO1554" s="522"/>
      <c r="AP1554" s="525"/>
      <c r="AQ1554" s="526"/>
      <c r="AR1554" s="529"/>
      <c r="AS1554" s="530"/>
      <c r="AT1554" s="543"/>
      <c r="AU1554" s="544"/>
      <c r="AV1554" s="547"/>
      <c r="AW1554" s="548"/>
      <c r="AX1554" s="529"/>
      <c r="AY1554" s="530"/>
      <c r="AZ1554" s="521"/>
      <c r="BA1554" s="522"/>
      <c r="BB1554" s="525"/>
      <c r="BC1554" s="526"/>
      <c r="BD1554" s="529"/>
      <c r="BE1554" s="530"/>
      <c r="BF1554" s="543"/>
      <c r="BG1554" s="544"/>
      <c r="BH1554" s="547"/>
      <c r="BI1554" s="548"/>
      <c r="BJ1554" s="529"/>
      <c r="BK1554" s="530"/>
      <c r="BL1554" s="552"/>
      <c r="BM1554" s="553"/>
      <c r="BN1554" s="554"/>
      <c r="BO1554" s="502"/>
      <c r="BP1554" s="502"/>
      <c r="BQ1554" s="54"/>
      <c r="BR1554" s="54"/>
      <c r="BS1554" s="54"/>
    </row>
    <row r="1555" spans="1:71" ht="21.75" customHeight="1" x14ac:dyDescent="0.2">
      <c r="A1555" s="54"/>
      <c r="B1555" s="505" t="str">
        <f>IF(ROSTER!B40="","",ROSTER!B40)</f>
        <v>1</v>
      </c>
      <c r="C1555" s="507" t="str">
        <f>IF(ROSTER!C$40="","",ROSTER!C$40)</f>
        <v>Amanda</v>
      </c>
      <c r="D1555" s="508"/>
      <c r="E1555" s="509"/>
      <c r="F1555" s="511">
        <f>IF(E1555="y",1,IF(E1555="S",1,0))</f>
        <v>0</v>
      </c>
      <c r="G1555" s="513">
        <f>IF(E1555="S",1,0)</f>
        <v>0</v>
      </c>
      <c r="H1555" s="515"/>
      <c r="I1555" s="516"/>
      <c r="J1555" s="519"/>
      <c r="K1555" s="520"/>
      <c r="L1555" s="523"/>
      <c r="M1555" s="524"/>
      <c r="N1555" s="537">
        <f>L1555+J1555</f>
        <v>0</v>
      </c>
      <c r="O1555" s="538"/>
      <c r="P1555" s="519"/>
      <c r="Q1555" s="520"/>
      <c r="R1555" s="523"/>
      <c r="S1555" s="524"/>
      <c r="T1555" s="527">
        <f t="shared" ref="T1555" si="1383">R1555-P1555</f>
        <v>0</v>
      </c>
      <c r="U1555" s="528"/>
      <c r="V1555" s="531"/>
      <c r="W1555" s="516"/>
      <c r="X1555" s="519"/>
      <c r="Y1555" s="516"/>
      <c r="Z1555" s="519"/>
      <c r="AA1555" s="516"/>
      <c r="AB1555" s="519"/>
      <c r="AC1555" s="520"/>
      <c r="AD1555" s="523"/>
      <c r="AE1555" s="524"/>
      <c r="AF1555" s="533">
        <f>IF(AB1555=0,0,(AD1555/AB1555)*100)</f>
        <v>0</v>
      </c>
      <c r="AG1555" s="534"/>
      <c r="AH1555" s="519"/>
      <c r="AI1555" s="520"/>
      <c r="AJ1555" s="523"/>
      <c r="AK1555" s="524"/>
      <c r="AL1555" s="527">
        <f>IF(AH1555=0,0,(AJ1555/AH1555)*100)</f>
        <v>0</v>
      </c>
      <c r="AM1555" s="528"/>
      <c r="AN1555" s="519"/>
      <c r="AO1555" s="520"/>
      <c r="AP1555" s="523"/>
      <c r="AQ1555" s="524"/>
      <c r="AR1555" s="527">
        <f>IF(AN1555=0,0,(AP1555/AN1555)*100)</f>
        <v>0</v>
      </c>
      <c r="AS1555" s="528"/>
      <c r="AT1555" s="541">
        <f>AB1555+AH1555+AN1555</f>
        <v>0</v>
      </c>
      <c r="AU1555" s="542"/>
      <c r="AV1555" s="545">
        <f>AD1555+AJ1555+AP1555</f>
        <v>0</v>
      </c>
      <c r="AW1555" s="546"/>
      <c r="AX1555" s="527">
        <f>IF(AT1555=0,0,(AV1555/AT1555)*100)</f>
        <v>0</v>
      </c>
      <c r="AY1555" s="528"/>
      <c r="AZ1555" s="519"/>
      <c r="BA1555" s="520"/>
      <c r="BB1555" s="523"/>
      <c r="BC1555" s="524"/>
      <c r="BD1555" s="527">
        <f>IF(AZ1555=0,0,(BB1555/AZ1555)*100)</f>
        <v>0</v>
      </c>
      <c r="BE1555" s="528"/>
      <c r="BF1555" s="541">
        <f>AT1555+AZ1555</f>
        <v>0</v>
      </c>
      <c r="BG1555" s="542"/>
      <c r="BH1555" s="545">
        <f>AV1555+BB1555</f>
        <v>0</v>
      </c>
      <c r="BI1555" s="546"/>
      <c r="BJ1555" s="527">
        <f>IF(BF1555=0,0,(BH1555/BF1555)*100)</f>
        <v>0</v>
      </c>
      <c r="BK1555" s="528"/>
      <c r="BL1555" s="549">
        <f>(AD1555*2)+(AJ1555*2)+(AP1555*3)+BB1555</f>
        <v>0</v>
      </c>
      <c r="BM1555" s="550"/>
      <c r="BN1555" s="551"/>
      <c r="BO1555" s="501" t="e">
        <f>(BL1555*BR$1523)+(N1555*BR$1524)+(X1555*BR$1525)+(R1555*BR$1526)+(V1555*BR$1527)+(Z1555*BR$1528)</f>
        <v>#REF!</v>
      </c>
      <c r="BP1555" s="501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06"/>
      <c r="C1556" s="503" t="str">
        <f>IF(ROSTER!D$40="","",ROSTER!D$40)</f>
        <v>Barcello</v>
      </c>
      <c r="D1556" s="504"/>
      <c r="E1556" s="510"/>
      <c r="F1556" s="512"/>
      <c r="G1556" s="514"/>
      <c r="H1556" s="517"/>
      <c r="I1556" s="518"/>
      <c r="J1556" s="521"/>
      <c r="K1556" s="522"/>
      <c r="L1556" s="525"/>
      <c r="M1556" s="526"/>
      <c r="N1556" s="539" t="s">
        <v>14</v>
      </c>
      <c r="O1556" s="540"/>
      <c r="P1556" s="521"/>
      <c r="Q1556" s="522"/>
      <c r="R1556" s="525"/>
      <c r="S1556" s="526"/>
      <c r="T1556" s="529"/>
      <c r="U1556" s="530"/>
      <c r="V1556" s="532"/>
      <c r="W1556" s="518"/>
      <c r="X1556" s="521"/>
      <c r="Y1556" s="518"/>
      <c r="Z1556" s="521"/>
      <c r="AA1556" s="518"/>
      <c r="AB1556" s="521"/>
      <c r="AC1556" s="522"/>
      <c r="AD1556" s="525"/>
      <c r="AE1556" s="526"/>
      <c r="AF1556" s="535"/>
      <c r="AG1556" s="536"/>
      <c r="AH1556" s="521"/>
      <c r="AI1556" s="522"/>
      <c r="AJ1556" s="525"/>
      <c r="AK1556" s="526"/>
      <c r="AL1556" s="529"/>
      <c r="AM1556" s="530"/>
      <c r="AN1556" s="521"/>
      <c r="AO1556" s="522"/>
      <c r="AP1556" s="525"/>
      <c r="AQ1556" s="526"/>
      <c r="AR1556" s="529"/>
      <c r="AS1556" s="530"/>
      <c r="AT1556" s="543"/>
      <c r="AU1556" s="544"/>
      <c r="AV1556" s="547"/>
      <c r="AW1556" s="548"/>
      <c r="AX1556" s="529"/>
      <c r="AY1556" s="530"/>
      <c r="AZ1556" s="521"/>
      <c r="BA1556" s="522"/>
      <c r="BB1556" s="525"/>
      <c r="BC1556" s="526"/>
      <c r="BD1556" s="529"/>
      <c r="BE1556" s="530"/>
      <c r="BF1556" s="543"/>
      <c r="BG1556" s="544"/>
      <c r="BH1556" s="547"/>
      <c r="BI1556" s="548"/>
      <c r="BJ1556" s="529"/>
      <c r="BK1556" s="530"/>
      <c r="BL1556" s="552"/>
      <c r="BM1556" s="553"/>
      <c r="BN1556" s="554"/>
      <c r="BO1556" s="502"/>
      <c r="BP1556" s="502"/>
      <c r="BQ1556" s="54"/>
      <c r="BR1556" s="54"/>
      <c r="BS1556" s="54"/>
    </row>
    <row r="1557" spans="1:71" ht="21.75" customHeight="1" x14ac:dyDescent="0.2">
      <c r="A1557" s="54"/>
      <c r="B1557" s="505" t="str">
        <f>IF(ROSTER!B42="","",ROSTER!B42)</f>
        <v>4</v>
      </c>
      <c r="C1557" s="507" t="str">
        <f>IF(ROSTER!C$42="","",ROSTER!C$42)</f>
        <v>Arielle</v>
      </c>
      <c r="D1557" s="508"/>
      <c r="E1557" s="509"/>
      <c r="F1557" s="511">
        <f>IF(E1557="y",1,IF(E1557="S",1,0))</f>
        <v>0</v>
      </c>
      <c r="G1557" s="513">
        <f>IF(E1557="S",1,0)</f>
        <v>0</v>
      </c>
      <c r="H1557" s="515"/>
      <c r="I1557" s="516"/>
      <c r="J1557" s="519">
        <v>3</v>
      </c>
      <c r="K1557" s="520"/>
      <c r="L1557" s="523"/>
      <c r="M1557" s="524"/>
      <c r="N1557" s="537">
        <f>L1557+J1557</f>
        <v>3</v>
      </c>
      <c r="O1557" s="538"/>
      <c r="P1557" s="519"/>
      <c r="Q1557" s="520"/>
      <c r="R1557" s="523"/>
      <c r="S1557" s="524"/>
      <c r="T1557" s="527">
        <f t="shared" ref="T1557" si="1384">R1557-P1557</f>
        <v>0</v>
      </c>
      <c r="U1557" s="528"/>
      <c r="V1557" s="531"/>
      <c r="W1557" s="516"/>
      <c r="X1557" s="519"/>
      <c r="Y1557" s="516"/>
      <c r="Z1557" s="519"/>
      <c r="AA1557" s="516"/>
      <c r="AB1557" s="519"/>
      <c r="AC1557" s="520"/>
      <c r="AD1557" s="523"/>
      <c r="AE1557" s="524"/>
      <c r="AF1557" s="533">
        <f>IF(AB1557=0,0,(AD1557/AB1557)*100)</f>
        <v>0</v>
      </c>
      <c r="AG1557" s="534"/>
      <c r="AH1557" s="519"/>
      <c r="AI1557" s="520"/>
      <c r="AJ1557" s="523"/>
      <c r="AK1557" s="524"/>
      <c r="AL1557" s="527">
        <f>IF(AH1557=0,0,(AJ1557/AH1557)*100)</f>
        <v>0</v>
      </c>
      <c r="AM1557" s="528"/>
      <c r="AN1557" s="519">
        <v>3</v>
      </c>
      <c r="AO1557" s="520"/>
      <c r="AP1557" s="523">
        <v>1</v>
      </c>
      <c r="AQ1557" s="524"/>
      <c r="AR1557" s="527">
        <f>IF(AN1557=0,0,(AP1557/AN1557)*100)</f>
        <v>33.333333333333329</v>
      </c>
      <c r="AS1557" s="528"/>
      <c r="AT1557" s="541">
        <f>AB1557+AH1557+AN1557</f>
        <v>3</v>
      </c>
      <c r="AU1557" s="542"/>
      <c r="AV1557" s="545">
        <f>AD1557+AJ1557+AP1557</f>
        <v>1</v>
      </c>
      <c r="AW1557" s="546"/>
      <c r="AX1557" s="527">
        <f>IF(AT1557=0,0,(AV1557/AT1557)*100)</f>
        <v>33.333333333333329</v>
      </c>
      <c r="AY1557" s="528"/>
      <c r="AZ1557" s="519"/>
      <c r="BA1557" s="520"/>
      <c r="BB1557" s="523"/>
      <c r="BC1557" s="524"/>
      <c r="BD1557" s="527">
        <f>IF(AZ1557=0,0,(BB1557/AZ1557)*100)</f>
        <v>0</v>
      </c>
      <c r="BE1557" s="528"/>
      <c r="BF1557" s="541">
        <f>AT1557+AZ1557</f>
        <v>3</v>
      </c>
      <c r="BG1557" s="542"/>
      <c r="BH1557" s="545">
        <f>AV1557+BB1557</f>
        <v>1</v>
      </c>
      <c r="BI1557" s="546"/>
      <c r="BJ1557" s="527">
        <f>IF(BF1557=0,0,(BH1557/BF1557)*100)</f>
        <v>33.333333333333329</v>
      </c>
      <c r="BK1557" s="528"/>
      <c r="BL1557" s="549">
        <f>(AD1557*2)+(AJ1557*2)+(AP1557*3)+BB1557</f>
        <v>3</v>
      </c>
      <c r="BM1557" s="550"/>
      <c r="BN1557" s="551"/>
      <c r="BO1557" s="501" t="e">
        <f>(BL1557*BR$1523)+(N1557*BR$1524)+(X1557*BR$1525)+(R1557*BR$1526)+(V1557*BR$1527)+(Z1557*BR$1528)</f>
        <v>#REF!</v>
      </c>
      <c r="BP1557" s="501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06"/>
      <c r="C1558" s="503" t="str">
        <f>IF(ROSTER!D$42="","",ROSTER!D$42)</f>
        <v>Mackey-Williams</v>
      </c>
      <c r="D1558" s="504"/>
      <c r="E1558" s="510"/>
      <c r="F1558" s="512"/>
      <c r="G1558" s="514"/>
      <c r="H1558" s="517"/>
      <c r="I1558" s="518"/>
      <c r="J1558" s="521"/>
      <c r="K1558" s="522"/>
      <c r="L1558" s="525"/>
      <c r="M1558" s="526"/>
      <c r="N1558" s="539" t="s">
        <v>14</v>
      </c>
      <c r="O1558" s="540"/>
      <c r="P1558" s="521"/>
      <c r="Q1558" s="522"/>
      <c r="R1558" s="525"/>
      <c r="S1558" s="526"/>
      <c r="T1558" s="529"/>
      <c r="U1558" s="530"/>
      <c r="V1558" s="532"/>
      <c r="W1558" s="518"/>
      <c r="X1558" s="521"/>
      <c r="Y1558" s="518"/>
      <c r="Z1558" s="521"/>
      <c r="AA1558" s="518"/>
      <c r="AB1558" s="521"/>
      <c r="AC1558" s="522"/>
      <c r="AD1558" s="525"/>
      <c r="AE1558" s="526"/>
      <c r="AF1558" s="535"/>
      <c r="AG1558" s="536"/>
      <c r="AH1558" s="521"/>
      <c r="AI1558" s="522"/>
      <c r="AJ1558" s="525"/>
      <c r="AK1558" s="526"/>
      <c r="AL1558" s="529"/>
      <c r="AM1558" s="530"/>
      <c r="AN1558" s="521"/>
      <c r="AO1558" s="522"/>
      <c r="AP1558" s="525"/>
      <c r="AQ1558" s="526"/>
      <c r="AR1558" s="529"/>
      <c r="AS1558" s="530"/>
      <c r="AT1558" s="543"/>
      <c r="AU1558" s="544"/>
      <c r="AV1558" s="547"/>
      <c r="AW1558" s="548"/>
      <c r="AX1558" s="529"/>
      <c r="AY1558" s="530"/>
      <c r="AZ1558" s="521"/>
      <c r="BA1558" s="522"/>
      <c r="BB1558" s="525"/>
      <c r="BC1558" s="526"/>
      <c r="BD1558" s="529"/>
      <c r="BE1558" s="530"/>
      <c r="BF1558" s="543"/>
      <c r="BG1558" s="544"/>
      <c r="BH1558" s="547"/>
      <c r="BI1558" s="548"/>
      <c r="BJ1558" s="529"/>
      <c r="BK1558" s="530"/>
      <c r="BL1558" s="552"/>
      <c r="BM1558" s="553"/>
      <c r="BN1558" s="554"/>
      <c r="BO1558" s="502"/>
      <c r="BP1558" s="502"/>
      <c r="BQ1558" s="54"/>
      <c r="BR1558" s="54"/>
      <c r="BS1558" s="54"/>
    </row>
    <row r="1559" spans="1:71" ht="21.75" customHeight="1" x14ac:dyDescent="0.2">
      <c r="A1559" s="54"/>
      <c r="B1559" s="505" t="str">
        <f>IF(ROSTER!B44="","",ROSTER!B44)</f>
        <v/>
      </c>
      <c r="C1559" s="507" t="str">
        <f>IF(ROSTER!C$44="","",ROSTER!C$44)</f>
        <v>Rose</v>
      </c>
      <c r="D1559" s="508"/>
      <c r="E1559" s="509"/>
      <c r="F1559" s="511">
        <f>IF(E1559="y",1,IF(E1559="S",1,0))</f>
        <v>0</v>
      </c>
      <c r="G1559" s="513">
        <f>IF(E1559="S",1,0)</f>
        <v>0</v>
      </c>
      <c r="H1559" s="515"/>
      <c r="I1559" s="516"/>
      <c r="J1559" s="519"/>
      <c r="K1559" s="520"/>
      <c r="L1559" s="523"/>
      <c r="M1559" s="524"/>
      <c r="N1559" s="537">
        <f>L1559+J1559</f>
        <v>0</v>
      </c>
      <c r="O1559" s="538"/>
      <c r="P1559" s="519"/>
      <c r="Q1559" s="520"/>
      <c r="R1559" s="523">
        <v>1</v>
      </c>
      <c r="S1559" s="524"/>
      <c r="T1559" s="527">
        <f t="shared" ref="T1559" si="1385">R1559-P1559</f>
        <v>1</v>
      </c>
      <c r="U1559" s="528"/>
      <c r="V1559" s="531"/>
      <c r="W1559" s="516"/>
      <c r="X1559" s="519"/>
      <c r="Y1559" s="516"/>
      <c r="Z1559" s="519"/>
      <c r="AA1559" s="516"/>
      <c r="AB1559" s="519"/>
      <c r="AC1559" s="520"/>
      <c r="AD1559" s="523"/>
      <c r="AE1559" s="524"/>
      <c r="AF1559" s="533">
        <f>IF(AB1559=0,0,(AD1559/AB1559)*100)</f>
        <v>0</v>
      </c>
      <c r="AG1559" s="534"/>
      <c r="AH1559" s="519">
        <v>2</v>
      </c>
      <c r="AI1559" s="520"/>
      <c r="AJ1559" s="523">
        <v>2</v>
      </c>
      <c r="AK1559" s="524"/>
      <c r="AL1559" s="527">
        <f>IF(AH1559=0,0,(AJ1559/AH1559)*100)</f>
        <v>100</v>
      </c>
      <c r="AM1559" s="528"/>
      <c r="AN1559" s="519">
        <v>2</v>
      </c>
      <c r="AO1559" s="520"/>
      <c r="AP1559" s="523">
        <v>1</v>
      </c>
      <c r="AQ1559" s="524"/>
      <c r="AR1559" s="527">
        <f>IF(AN1559=0,0,(AP1559/AN1559)*100)</f>
        <v>50</v>
      </c>
      <c r="AS1559" s="528"/>
      <c r="AT1559" s="541">
        <f>AB1559+AH1559+AN1559</f>
        <v>4</v>
      </c>
      <c r="AU1559" s="542"/>
      <c r="AV1559" s="545">
        <f>AD1559+AJ1559+AP1559</f>
        <v>3</v>
      </c>
      <c r="AW1559" s="546"/>
      <c r="AX1559" s="527">
        <f>IF(AT1559=0,0,(AV1559/AT1559)*100)</f>
        <v>75</v>
      </c>
      <c r="AY1559" s="528"/>
      <c r="AZ1559" s="519"/>
      <c r="BA1559" s="520"/>
      <c r="BB1559" s="523"/>
      <c r="BC1559" s="524"/>
      <c r="BD1559" s="527">
        <f>IF(AZ1559=0,0,(BB1559/AZ1559)*100)</f>
        <v>0</v>
      </c>
      <c r="BE1559" s="528"/>
      <c r="BF1559" s="541">
        <f>AT1559+AZ1559</f>
        <v>4</v>
      </c>
      <c r="BG1559" s="542"/>
      <c r="BH1559" s="545">
        <f>AV1559+BB1559</f>
        <v>3</v>
      </c>
      <c r="BI1559" s="546"/>
      <c r="BJ1559" s="527">
        <f>IF(BF1559=0,0,(BH1559/BF1559)*100)</f>
        <v>75</v>
      </c>
      <c r="BK1559" s="528"/>
      <c r="BL1559" s="549">
        <f>(AD1559*2)+(AJ1559*2)+(AP1559*3)+BB1559</f>
        <v>7</v>
      </c>
      <c r="BM1559" s="550"/>
      <c r="BN1559" s="551"/>
      <c r="BO1559" s="501" t="e">
        <f>(BL1559*BR$1523)+(N1559*BR$1524)+(X1559*BR$1525)+(R1559*BR$1526)+(V1559*BR$1527)+(Z1559*BR$1528)</f>
        <v>#REF!</v>
      </c>
      <c r="BP1559" s="501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06"/>
      <c r="C1560" s="503" t="str">
        <f>IF(ROSTER!D$44="","",ROSTER!D$44)</f>
        <v>Bubakar</v>
      </c>
      <c r="D1560" s="504"/>
      <c r="E1560" s="510"/>
      <c r="F1560" s="512"/>
      <c r="G1560" s="514"/>
      <c r="H1560" s="517"/>
      <c r="I1560" s="518"/>
      <c r="J1560" s="521"/>
      <c r="K1560" s="522"/>
      <c r="L1560" s="525"/>
      <c r="M1560" s="526"/>
      <c r="N1560" s="539" t="s">
        <v>14</v>
      </c>
      <c r="O1560" s="540"/>
      <c r="P1560" s="521"/>
      <c r="Q1560" s="522"/>
      <c r="R1560" s="525"/>
      <c r="S1560" s="526"/>
      <c r="T1560" s="529"/>
      <c r="U1560" s="530"/>
      <c r="V1560" s="532"/>
      <c r="W1560" s="518"/>
      <c r="X1560" s="521"/>
      <c r="Y1560" s="518"/>
      <c r="Z1560" s="521"/>
      <c r="AA1560" s="518"/>
      <c r="AB1560" s="521"/>
      <c r="AC1560" s="522"/>
      <c r="AD1560" s="525"/>
      <c r="AE1560" s="526"/>
      <c r="AF1560" s="535"/>
      <c r="AG1560" s="536"/>
      <c r="AH1560" s="521"/>
      <c r="AI1560" s="522"/>
      <c r="AJ1560" s="525"/>
      <c r="AK1560" s="526"/>
      <c r="AL1560" s="529"/>
      <c r="AM1560" s="530"/>
      <c r="AN1560" s="521"/>
      <c r="AO1560" s="522"/>
      <c r="AP1560" s="525"/>
      <c r="AQ1560" s="526"/>
      <c r="AR1560" s="529"/>
      <c r="AS1560" s="530"/>
      <c r="AT1560" s="543"/>
      <c r="AU1560" s="544"/>
      <c r="AV1560" s="547"/>
      <c r="AW1560" s="548"/>
      <c r="AX1560" s="529"/>
      <c r="AY1560" s="530"/>
      <c r="AZ1560" s="521"/>
      <c r="BA1560" s="522"/>
      <c r="BB1560" s="525"/>
      <c r="BC1560" s="526"/>
      <c r="BD1560" s="529"/>
      <c r="BE1560" s="530"/>
      <c r="BF1560" s="543"/>
      <c r="BG1560" s="544"/>
      <c r="BH1560" s="547"/>
      <c r="BI1560" s="548"/>
      <c r="BJ1560" s="529"/>
      <c r="BK1560" s="530"/>
      <c r="BL1560" s="552"/>
      <c r="BM1560" s="553"/>
      <c r="BN1560" s="554"/>
      <c r="BO1560" s="502"/>
      <c r="BP1560" s="502"/>
      <c r="BQ1560" s="54"/>
      <c r="BR1560" s="54"/>
      <c r="BS1560" s="54"/>
    </row>
    <row r="1561" spans="1:71" ht="21.75" customHeight="1" x14ac:dyDescent="0.2">
      <c r="A1561" s="54"/>
      <c r="B1561" s="505" t="str">
        <f>IF(ROSTER!B46="","",ROSTER!B46)</f>
        <v/>
      </c>
      <c r="C1561" s="507" t="str">
        <f>IF(ROSTER!C$46="","",ROSTER!C$46)</f>
        <v/>
      </c>
      <c r="D1561" s="508"/>
      <c r="E1561" s="509"/>
      <c r="F1561" s="511">
        <f>IF(E1561="y",1,IF(E1561="S",1,0))</f>
        <v>0</v>
      </c>
      <c r="G1561" s="513">
        <f>IF(E1561="S",1,0)</f>
        <v>0</v>
      </c>
      <c r="H1561" s="515"/>
      <c r="I1561" s="516"/>
      <c r="J1561" s="519"/>
      <c r="K1561" s="520"/>
      <c r="L1561" s="523"/>
      <c r="M1561" s="524"/>
      <c r="N1561" s="537">
        <f>L1561+J1561</f>
        <v>0</v>
      </c>
      <c r="O1561" s="538"/>
      <c r="P1561" s="519"/>
      <c r="Q1561" s="520"/>
      <c r="R1561" s="523"/>
      <c r="S1561" s="524"/>
      <c r="T1561" s="527">
        <f t="shared" ref="T1561" si="1386">R1561-P1561</f>
        <v>0</v>
      </c>
      <c r="U1561" s="528"/>
      <c r="V1561" s="531"/>
      <c r="W1561" s="516"/>
      <c r="X1561" s="519"/>
      <c r="Y1561" s="516"/>
      <c r="Z1561" s="519"/>
      <c r="AA1561" s="516"/>
      <c r="AB1561" s="519"/>
      <c r="AC1561" s="520"/>
      <c r="AD1561" s="523"/>
      <c r="AE1561" s="524"/>
      <c r="AF1561" s="533">
        <f>IF(AB1561=0,0,(AD1561/AB1561)*100)</f>
        <v>0</v>
      </c>
      <c r="AG1561" s="534"/>
      <c r="AH1561" s="519"/>
      <c r="AI1561" s="520"/>
      <c r="AJ1561" s="523"/>
      <c r="AK1561" s="524"/>
      <c r="AL1561" s="527">
        <f>IF(AH1561=0,0,(AJ1561/AH1561)*100)</f>
        <v>0</v>
      </c>
      <c r="AM1561" s="528"/>
      <c r="AN1561" s="519"/>
      <c r="AO1561" s="520"/>
      <c r="AP1561" s="523"/>
      <c r="AQ1561" s="524"/>
      <c r="AR1561" s="527">
        <f>IF(AN1561=0,0,(AP1561/AN1561)*100)</f>
        <v>0</v>
      </c>
      <c r="AS1561" s="528"/>
      <c r="AT1561" s="541">
        <f>AB1561+AH1561+AN1561</f>
        <v>0</v>
      </c>
      <c r="AU1561" s="542"/>
      <c r="AV1561" s="545">
        <f>AD1561+AJ1561+AP1561</f>
        <v>0</v>
      </c>
      <c r="AW1561" s="546"/>
      <c r="AX1561" s="527">
        <f>IF(AT1561=0,0,(AV1561/AT1561)*100)</f>
        <v>0</v>
      </c>
      <c r="AY1561" s="528"/>
      <c r="AZ1561" s="519"/>
      <c r="BA1561" s="520"/>
      <c r="BB1561" s="523"/>
      <c r="BC1561" s="524"/>
      <c r="BD1561" s="527">
        <f>IF(AZ1561=0,0,(BB1561/AZ1561)*100)</f>
        <v>0</v>
      </c>
      <c r="BE1561" s="528"/>
      <c r="BF1561" s="541">
        <f>AT1561+AZ1561</f>
        <v>0</v>
      </c>
      <c r="BG1561" s="542"/>
      <c r="BH1561" s="545">
        <f>AV1561+BB1561</f>
        <v>0</v>
      </c>
      <c r="BI1561" s="546"/>
      <c r="BJ1561" s="527">
        <f>IF(BF1561=0,0,(BH1561/BF1561)*100)</f>
        <v>0</v>
      </c>
      <c r="BK1561" s="528"/>
      <c r="BL1561" s="549">
        <f>(AD1561*2)+(AJ1561*2)+(AP1561*3)+BB1561</f>
        <v>0</v>
      </c>
      <c r="BM1561" s="550"/>
      <c r="BN1561" s="551"/>
      <c r="BO1561" s="499" t="e">
        <f>(BL1561*BR$74)+(N1561*BR$75)+(X1561*BR$76)+(R1561*BR$77)+(V1561*BR$78)+(Z1561*BR$79)</f>
        <v>#REF!</v>
      </c>
      <c r="BP1561" s="501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06"/>
      <c r="C1562" s="503" t="str">
        <f>IF(ROSTER!D$46="","",ROSTER!D$46)</f>
        <v/>
      </c>
      <c r="D1562" s="504"/>
      <c r="E1562" s="510"/>
      <c r="F1562" s="512"/>
      <c r="G1562" s="514"/>
      <c r="H1562" s="517"/>
      <c r="I1562" s="518"/>
      <c r="J1562" s="521"/>
      <c r="K1562" s="522"/>
      <c r="L1562" s="525"/>
      <c r="M1562" s="526"/>
      <c r="N1562" s="539" t="s">
        <v>14</v>
      </c>
      <c r="O1562" s="540"/>
      <c r="P1562" s="521"/>
      <c r="Q1562" s="522"/>
      <c r="R1562" s="525"/>
      <c r="S1562" s="526"/>
      <c r="T1562" s="529"/>
      <c r="U1562" s="530"/>
      <c r="V1562" s="532"/>
      <c r="W1562" s="518"/>
      <c r="X1562" s="521"/>
      <c r="Y1562" s="518"/>
      <c r="Z1562" s="521"/>
      <c r="AA1562" s="518"/>
      <c r="AB1562" s="521"/>
      <c r="AC1562" s="522"/>
      <c r="AD1562" s="525"/>
      <c r="AE1562" s="526"/>
      <c r="AF1562" s="535"/>
      <c r="AG1562" s="536"/>
      <c r="AH1562" s="521"/>
      <c r="AI1562" s="522"/>
      <c r="AJ1562" s="525"/>
      <c r="AK1562" s="526"/>
      <c r="AL1562" s="529"/>
      <c r="AM1562" s="530"/>
      <c r="AN1562" s="521"/>
      <c r="AO1562" s="522"/>
      <c r="AP1562" s="525"/>
      <c r="AQ1562" s="526"/>
      <c r="AR1562" s="529"/>
      <c r="AS1562" s="530"/>
      <c r="AT1562" s="543"/>
      <c r="AU1562" s="544"/>
      <c r="AV1562" s="547"/>
      <c r="AW1562" s="548"/>
      <c r="AX1562" s="529"/>
      <c r="AY1562" s="530"/>
      <c r="AZ1562" s="521"/>
      <c r="BA1562" s="522"/>
      <c r="BB1562" s="525"/>
      <c r="BC1562" s="526"/>
      <c r="BD1562" s="529"/>
      <c r="BE1562" s="530"/>
      <c r="BF1562" s="543"/>
      <c r="BG1562" s="544"/>
      <c r="BH1562" s="547"/>
      <c r="BI1562" s="548"/>
      <c r="BJ1562" s="529"/>
      <c r="BK1562" s="530"/>
      <c r="BL1562" s="552"/>
      <c r="BM1562" s="553"/>
      <c r="BN1562" s="554"/>
      <c r="BO1562" s="500"/>
      <c r="BP1562" s="502"/>
      <c r="BQ1562" s="54"/>
      <c r="BR1562" s="54"/>
      <c r="BS1562" s="54"/>
    </row>
    <row r="1563" spans="1:71" ht="21.75" customHeight="1" x14ac:dyDescent="0.2">
      <c r="A1563" s="54"/>
      <c r="B1563" s="505" t="str">
        <f>IF(ROSTER!B48="","",ROSTER!B48)</f>
        <v/>
      </c>
      <c r="C1563" s="507" t="str">
        <f>IF(ROSTER!C$48="","",ROSTER!C$48)</f>
        <v/>
      </c>
      <c r="D1563" s="508"/>
      <c r="E1563" s="509"/>
      <c r="F1563" s="511">
        <f t="shared" ref="F1563" si="1387">IF(E1563="y",1,IF(E1563="S",1,0))</f>
        <v>0</v>
      </c>
      <c r="G1563" s="513">
        <f t="shared" ref="G1563" si="1388">IF(E1563="S",1,0)</f>
        <v>0</v>
      </c>
      <c r="H1563" s="515"/>
      <c r="I1563" s="516"/>
      <c r="J1563" s="519"/>
      <c r="K1563" s="520"/>
      <c r="L1563" s="523"/>
      <c r="M1563" s="524"/>
      <c r="N1563" s="537">
        <f t="shared" ref="N1563" si="1389">L1563+J1563</f>
        <v>0</v>
      </c>
      <c r="O1563" s="538"/>
      <c r="P1563" s="519"/>
      <c r="Q1563" s="520"/>
      <c r="R1563" s="523"/>
      <c r="S1563" s="524"/>
      <c r="T1563" s="527">
        <f t="shared" ref="T1563" si="1390">R1563-P1563</f>
        <v>0</v>
      </c>
      <c r="U1563" s="528"/>
      <c r="V1563" s="531"/>
      <c r="W1563" s="516"/>
      <c r="X1563" s="519"/>
      <c r="Y1563" s="516"/>
      <c r="Z1563" s="519"/>
      <c r="AA1563" s="516"/>
      <c r="AB1563" s="519"/>
      <c r="AC1563" s="520"/>
      <c r="AD1563" s="523"/>
      <c r="AE1563" s="524"/>
      <c r="AF1563" s="533"/>
      <c r="AG1563" s="534"/>
      <c r="AH1563" s="519"/>
      <c r="AI1563" s="520"/>
      <c r="AJ1563" s="523"/>
      <c r="AK1563" s="524"/>
      <c r="AL1563" s="527">
        <f t="shared" ref="AL1563" si="1391">IF(AH1563=0,0,(AJ1563/AH1563)*100)</f>
        <v>0</v>
      </c>
      <c r="AM1563" s="528"/>
      <c r="AN1563" s="519"/>
      <c r="AO1563" s="520"/>
      <c r="AP1563" s="523"/>
      <c r="AQ1563" s="524"/>
      <c r="AR1563" s="527">
        <f t="shared" ref="AR1563" si="1392">IF(AN1563=0,0,(AP1563/AN1563)*100)</f>
        <v>0</v>
      </c>
      <c r="AS1563" s="528"/>
      <c r="AT1563" s="541">
        <f t="shared" ref="AT1563" si="1393">AB1563+AH1563+AN1563</f>
        <v>0</v>
      </c>
      <c r="AU1563" s="542"/>
      <c r="AV1563" s="545">
        <f t="shared" ref="AV1563" si="1394">AD1563+AJ1563+AP1563</f>
        <v>0</v>
      </c>
      <c r="AW1563" s="546"/>
      <c r="AX1563" s="527">
        <f t="shared" ref="AX1563" si="1395">IF(AT1563=0,0,(AV1563/AT1563)*100)</f>
        <v>0</v>
      </c>
      <c r="AY1563" s="528"/>
      <c r="AZ1563" s="519"/>
      <c r="BA1563" s="520"/>
      <c r="BB1563" s="523"/>
      <c r="BC1563" s="524"/>
      <c r="BD1563" s="527">
        <f t="shared" ref="BD1563" si="1396">IF(AZ1563=0,0,(BB1563/AZ1563)*100)</f>
        <v>0</v>
      </c>
      <c r="BE1563" s="528"/>
      <c r="BF1563" s="541">
        <f t="shared" ref="BF1563" si="1397">AT1563+AZ1563</f>
        <v>0</v>
      </c>
      <c r="BG1563" s="542"/>
      <c r="BH1563" s="545">
        <f t="shared" ref="BH1563" si="1398">AV1563+BB1563</f>
        <v>0</v>
      </c>
      <c r="BI1563" s="546"/>
      <c r="BJ1563" s="527">
        <f t="shared" ref="BJ1563" si="1399">IF(BF1563=0,0,(BH1563/BF1563)*100)</f>
        <v>0</v>
      </c>
      <c r="BK1563" s="528"/>
      <c r="BL1563" s="549">
        <f t="shared" ref="BL1563" si="1400">(AD1563*2)+(AJ1563*2)+(AP1563*3)+BB1563</f>
        <v>0</v>
      </c>
      <c r="BM1563" s="550"/>
      <c r="BN1563" s="551"/>
      <c r="BO1563" s="499" t="e">
        <f>(BL1563*BR$74)+(N1563*BR$75)+(X1563*BR$76)+(R1563*BR$77)+(V1563*BR$78)+(Z1563*BR$79)</f>
        <v>#REF!</v>
      </c>
      <c r="BP1563" s="501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06"/>
      <c r="C1564" s="503" t="str">
        <f>IF(ROSTER!D$48="","",ROSTER!D$48)</f>
        <v/>
      </c>
      <c r="D1564" s="504"/>
      <c r="E1564" s="510"/>
      <c r="F1564" s="512"/>
      <c r="G1564" s="514"/>
      <c r="H1564" s="517"/>
      <c r="I1564" s="518"/>
      <c r="J1564" s="521"/>
      <c r="K1564" s="522"/>
      <c r="L1564" s="525"/>
      <c r="M1564" s="526"/>
      <c r="N1564" s="539" t="s">
        <v>14</v>
      </c>
      <c r="O1564" s="540"/>
      <c r="P1564" s="521"/>
      <c r="Q1564" s="522"/>
      <c r="R1564" s="525"/>
      <c r="S1564" s="526"/>
      <c r="T1564" s="529"/>
      <c r="U1564" s="530"/>
      <c r="V1564" s="532"/>
      <c r="W1564" s="518"/>
      <c r="X1564" s="521"/>
      <c r="Y1564" s="518"/>
      <c r="Z1564" s="521"/>
      <c r="AA1564" s="518"/>
      <c r="AB1564" s="521"/>
      <c r="AC1564" s="522"/>
      <c r="AD1564" s="525"/>
      <c r="AE1564" s="526"/>
      <c r="AF1564" s="535"/>
      <c r="AG1564" s="536"/>
      <c r="AH1564" s="521"/>
      <c r="AI1564" s="522"/>
      <c r="AJ1564" s="525"/>
      <c r="AK1564" s="526"/>
      <c r="AL1564" s="529"/>
      <c r="AM1564" s="530"/>
      <c r="AN1564" s="521"/>
      <c r="AO1564" s="522"/>
      <c r="AP1564" s="525"/>
      <c r="AQ1564" s="526"/>
      <c r="AR1564" s="529"/>
      <c r="AS1564" s="530"/>
      <c r="AT1564" s="543"/>
      <c r="AU1564" s="544"/>
      <c r="AV1564" s="547"/>
      <c r="AW1564" s="548"/>
      <c r="AX1564" s="529"/>
      <c r="AY1564" s="530"/>
      <c r="AZ1564" s="521"/>
      <c r="BA1564" s="522"/>
      <c r="BB1564" s="525"/>
      <c r="BC1564" s="526"/>
      <c r="BD1564" s="529"/>
      <c r="BE1564" s="530"/>
      <c r="BF1564" s="543"/>
      <c r="BG1564" s="544"/>
      <c r="BH1564" s="547"/>
      <c r="BI1564" s="548"/>
      <c r="BJ1564" s="529"/>
      <c r="BK1564" s="530"/>
      <c r="BL1564" s="552"/>
      <c r="BM1564" s="553"/>
      <c r="BN1564" s="554"/>
      <c r="BO1564" s="500"/>
      <c r="BP1564" s="502"/>
      <c r="BQ1564" s="54"/>
      <c r="BR1564" s="54"/>
      <c r="BS1564" s="54"/>
    </row>
    <row r="1565" spans="1:71" ht="21.75" customHeight="1" x14ac:dyDescent="0.2">
      <c r="A1565" s="54"/>
      <c r="B1565" s="505" t="str">
        <f>IF(ROSTER!B50="","",ROSTER!B50)</f>
        <v/>
      </c>
      <c r="C1565" s="507" t="str">
        <f>IF(ROSTER!C$50="","",ROSTER!C$50)</f>
        <v/>
      </c>
      <c r="D1565" s="508"/>
      <c r="E1565" s="509"/>
      <c r="F1565" s="511">
        <f t="shared" ref="F1565" si="1401">IF(E1565="y",1,IF(E1565="S",1,0))</f>
        <v>0</v>
      </c>
      <c r="G1565" s="513">
        <f t="shared" ref="G1565" si="1402">IF(E1565="S",1,0)</f>
        <v>0</v>
      </c>
      <c r="H1565" s="515"/>
      <c r="I1565" s="516"/>
      <c r="J1565" s="519"/>
      <c r="K1565" s="520"/>
      <c r="L1565" s="523"/>
      <c r="M1565" s="524"/>
      <c r="N1565" s="537">
        <f t="shared" ref="N1565" si="1403">L1565+J1565</f>
        <v>0</v>
      </c>
      <c r="O1565" s="538"/>
      <c r="P1565" s="519"/>
      <c r="Q1565" s="520"/>
      <c r="R1565" s="523"/>
      <c r="S1565" s="524"/>
      <c r="T1565" s="527">
        <f t="shared" ref="T1565" si="1404">R1565-P1565</f>
        <v>0</v>
      </c>
      <c r="U1565" s="528"/>
      <c r="V1565" s="531"/>
      <c r="W1565" s="516"/>
      <c r="X1565" s="519"/>
      <c r="Y1565" s="516"/>
      <c r="Z1565" s="519"/>
      <c r="AA1565" s="516"/>
      <c r="AB1565" s="519"/>
      <c r="AC1565" s="520"/>
      <c r="AD1565" s="523"/>
      <c r="AE1565" s="524"/>
      <c r="AF1565" s="533"/>
      <c r="AG1565" s="534"/>
      <c r="AH1565" s="519"/>
      <c r="AI1565" s="520"/>
      <c r="AJ1565" s="523"/>
      <c r="AK1565" s="524"/>
      <c r="AL1565" s="527">
        <f t="shared" ref="AL1565" si="1405">IF(AH1565=0,0,(AJ1565/AH1565)*100)</f>
        <v>0</v>
      </c>
      <c r="AM1565" s="528"/>
      <c r="AN1565" s="519"/>
      <c r="AO1565" s="520"/>
      <c r="AP1565" s="523"/>
      <c r="AQ1565" s="524"/>
      <c r="AR1565" s="527">
        <f t="shared" ref="AR1565" si="1406">IF(AN1565=0,0,(AP1565/AN1565)*100)</f>
        <v>0</v>
      </c>
      <c r="AS1565" s="528"/>
      <c r="AT1565" s="541">
        <f t="shared" ref="AT1565" si="1407">AB1565+AH1565+AN1565</f>
        <v>0</v>
      </c>
      <c r="AU1565" s="542"/>
      <c r="AV1565" s="545">
        <f t="shared" ref="AV1565" si="1408">AD1565+AJ1565+AP1565</f>
        <v>0</v>
      </c>
      <c r="AW1565" s="546"/>
      <c r="AX1565" s="527">
        <f t="shared" ref="AX1565" si="1409">IF(AT1565=0,0,(AV1565/AT1565)*100)</f>
        <v>0</v>
      </c>
      <c r="AY1565" s="528"/>
      <c r="AZ1565" s="519"/>
      <c r="BA1565" s="520"/>
      <c r="BB1565" s="523"/>
      <c r="BC1565" s="524"/>
      <c r="BD1565" s="527">
        <f t="shared" ref="BD1565" si="1410">IF(AZ1565=0,0,(BB1565/AZ1565)*100)</f>
        <v>0</v>
      </c>
      <c r="BE1565" s="528"/>
      <c r="BF1565" s="541">
        <f t="shared" ref="BF1565" si="1411">AT1565+AZ1565</f>
        <v>0</v>
      </c>
      <c r="BG1565" s="542"/>
      <c r="BH1565" s="545">
        <f t="shared" ref="BH1565" si="1412">AV1565+BB1565</f>
        <v>0</v>
      </c>
      <c r="BI1565" s="546"/>
      <c r="BJ1565" s="527">
        <f t="shared" ref="BJ1565" si="1413">IF(BF1565=0,0,(BH1565/BF1565)*100)</f>
        <v>0</v>
      </c>
      <c r="BK1565" s="528"/>
      <c r="BL1565" s="549">
        <f t="shared" ref="BL1565" si="1414">(AD1565*2)+(AJ1565*2)+(AP1565*3)+BB1565</f>
        <v>0</v>
      </c>
      <c r="BM1565" s="550"/>
      <c r="BN1565" s="551"/>
      <c r="BO1565" s="499" t="e">
        <f>(BL1565*BR$74)+(N1565*BR$75)+(X1565*BR$76)+(R1565*BR$77)+(V1565*BR$78)+(Z1565*BR$79)</f>
        <v>#REF!</v>
      </c>
      <c r="BP1565" s="501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06"/>
      <c r="C1566" s="503" t="str">
        <f>IF(ROSTER!D$50="","",ROSTER!D$50)</f>
        <v/>
      </c>
      <c r="D1566" s="504"/>
      <c r="E1566" s="510"/>
      <c r="F1566" s="512"/>
      <c r="G1566" s="514"/>
      <c r="H1566" s="517"/>
      <c r="I1566" s="518"/>
      <c r="J1566" s="521"/>
      <c r="K1566" s="522"/>
      <c r="L1566" s="525"/>
      <c r="M1566" s="526"/>
      <c r="N1566" s="539" t="s">
        <v>14</v>
      </c>
      <c r="O1566" s="540"/>
      <c r="P1566" s="521"/>
      <c r="Q1566" s="522"/>
      <c r="R1566" s="525"/>
      <c r="S1566" s="526"/>
      <c r="T1566" s="529"/>
      <c r="U1566" s="530"/>
      <c r="V1566" s="532"/>
      <c r="W1566" s="518"/>
      <c r="X1566" s="521"/>
      <c r="Y1566" s="518"/>
      <c r="Z1566" s="521"/>
      <c r="AA1566" s="518"/>
      <c r="AB1566" s="521"/>
      <c r="AC1566" s="522"/>
      <c r="AD1566" s="525"/>
      <c r="AE1566" s="526"/>
      <c r="AF1566" s="535"/>
      <c r="AG1566" s="536"/>
      <c r="AH1566" s="521"/>
      <c r="AI1566" s="522"/>
      <c r="AJ1566" s="525"/>
      <c r="AK1566" s="526"/>
      <c r="AL1566" s="529"/>
      <c r="AM1566" s="530"/>
      <c r="AN1566" s="521"/>
      <c r="AO1566" s="522"/>
      <c r="AP1566" s="525"/>
      <c r="AQ1566" s="526"/>
      <c r="AR1566" s="529"/>
      <c r="AS1566" s="530"/>
      <c r="AT1566" s="543"/>
      <c r="AU1566" s="544"/>
      <c r="AV1566" s="547"/>
      <c r="AW1566" s="548"/>
      <c r="AX1566" s="529"/>
      <c r="AY1566" s="530"/>
      <c r="AZ1566" s="521"/>
      <c r="BA1566" s="522"/>
      <c r="BB1566" s="525"/>
      <c r="BC1566" s="526"/>
      <c r="BD1566" s="529"/>
      <c r="BE1566" s="530"/>
      <c r="BF1566" s="543"/>
      <c r="BG1566" s="544"/>
      <c r="BH1566" s="547"/>
      <c r="BI1566" s="548"/>
      <c r="BJ1566" s="529"/>
      <c r="BK1566" s="530"/>
      <c r="BL1566" s="552"/>
      <c r="BM1566" s="553"/>
      <c r="BN1566" s="554"/>
      <c r="BO1566" s="500"/>
      <c r="BP1566" s="502"/>
      <c r="BQ1566" s="54"/>
      <c r="BR1566" s="54"/>
      <c r="BS1566" s="54"/>
    </row>
    <row r="1567" spans="1:71" s="335" customFormat="1" ht="33.5" customHeight="1" x14ac:dyDescent="0.35">
      <c r="A1567" s="333"/>
      <c r="B1567" s="631"/>
      <c r="C1567" s="627"/>
      <c r="D1567" s="627" t="s">
        <v>10</v>
      </c>
      <c r="E1567" s="628"/>
      <c r="F1567" s="334"/>
      <c r="G1567" s="334"/>
      <c r="H1567" s="597">
        <f>SUM(H1523:I1566)</f>
        <v>0</v>
      </c>
      <c r="I1567" s="598"/>
      <c r="J1567" s="597">
        <f>SUM(J1523:K1566)</f>
        <v>22</v>
      </c>
      <c r="K1567" s="598"/>
      <c r="L1567" s="593">
        <f>SUM(L1523:M1566)</f>
        <v>9</v>
      </c>
      <c r="M1567" s="594"/>
      <c r="N1567" s="589">
        <f>L1567+J1567</f>
        <v>31</v>
      </c>
      <c r="O1567" s="590"/>
      <c r="P1567" s="593">
        <f>SUM(P1523:Q1566)</f>
        <v>6</v>
      </c>
      <c r="Q1567" s="598"/>
      <c r="R1567" s="593">
        <f t="shared" ref="R1567" si="1415">SUM(R1523:S1566)</f>
        <v>5</v>
      </c>
      <c r="S1567" s="594"/>
      <c r="T1567" s="593">
        <f t="shared" ref="T1567" si="1416">SUM(T1523:U1566)</f>
        <v>-1</v>
      </c>
      <c r="U1567" s="590"/>
      <c r="V1567" s="594">
        <f t="shared" ref="V1567" si="1417">SUM(V1523:W1566)</f>
        <v>4</v>
      </c>
      <c r="W1567" s="594"/>
      <c r="X1567" s="597">
        <f t="shared" ref="X1567" si="1418">SUM(X1523:Y1566)</f>
        <v>6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47</v>
      </c>
      <c r="AI1567" s="598"/>
      <c r="AJ1567" s="593">
        <f t="shared" ref="AJ1567" si="1424">SUM(AJ1523:AK1566)</f>
        <v>22</v>
      </c>
      <c r="AK1567" s="594"/>
      <c r="AL1567" s="589">
        <f>IF(AH1567=0,0,(AJ1567/AH1567)*100)</f>
        <v>46.808510638297875</v>
      </c>
      <c r="AM1567" s="590"/>
      <c r="AN1567" s="593">
        <f>SUM(AN1523:AO1566)</f>
        <v>28</v>
      </c>
      <c r="AO1567" s="598"/>
      <c r="AP1567" s="593">
        <f>SUM(AP1523:AQ1566)</f>
        <v>10</v>
      </c>
      <c r="AQ1567" s="594"/>
      <c r="AR1567" s="589">
        <f>IF(AN1567=0,0,(AP1567/AN1567)*100)</f>
        <v>35.714285714285715</v>
      </c>
      <c r="AS1567" s="590"/>
      <c r="AT1567" s="597">
        <f>AB1567+AH1567+AN1567</f>
        <v>75</v>
      </c>
      <c r="AU1567" s="598"/>
      <c r="AV1567" s="593">
        <f>AD1567+AJ1567+AP1567</f>
        <v>32</v>
      </c>
      <c r="AW1567" s="601"/>
      <c r="AX1567" s="589">
        <f>IF(AT1567=0,0,(AV1567/AT1567)*100)</f>
        <v>42.666666666666671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75</v>
      </c>
      <c r="BG1567" s="598"/>
      <c r="BH1567" s="593">
        <f>AV1567+BB1567</f>
        <v>32</v>
      </c>
      <c r="BI1567" s="601"/>
      <c r="BJ1567" s="589">
        <f>IF(BF1567=0,0,(BH1567/BF1567)*100)</f>
        <v>42.666666666666671</v>
      </c>
      <c r="BK1567" s="649"/>
      <c r="BL1567" s="643">
        <f>SUM(BL1523:BN1566)</f>
        <v>74</v>
      </c>
      <c r="BM1567" s="644"/>
      <c r="BN1567" s="645"/>
      <c r="BO1567" s="499" t="e">
        <f>(BL1567*BR$74)+(N1567*BR$75)+(X1567*BR$76)+(R1567*BR$77)+(V1567*BR$78)+(Z1567*BR$79)</f>
        <v>#REF!</v>
      </c>
      <c r="BP1567" s="501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32"/>
      <c r="C1568" s="629"/>
      <c r="D1568" s="629"/>
      <c r="E1568" s="630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50"/>
      <c r="BL1568" s="646"/>
      <c r="BM1568" s="647"/>
      <c r="BN1568" s="648"/>
      <c r="BO1568" s="500"/>
      <c r="BP1568" s="502"/>
      <c r="BQ1568" s="333"/>
      <c r="BR1568" s="333"/>
      <c r="BS1568" s="333"/>
    </row>
    <row r="1569" spans="1:71" s="341" customFormat="1" ht="48.25" customHeight="1" thickBot="1" x14ac:dyDescent="0.4">
      <c r="A1569" s="337"/>
      <c r="B1569" s="637"/>
      <c r="C1569" s="587"/>
      <c r="D1569" s="587" t="s">
        <v>13</v>
      </c>
      <c r="E1569" s="588"/>
      <c r="F1569" s="338"/>
      <c r="G1569" s="334"/>
      <c r="H1569" s="585"/>
      <c r="I1569" s="586"/>
      <c r="J1569" s="625"/>
      <c r="K1569" s="626"/>
      <c r="L1569" s="623"/>
      <c r="M1569" s="624"/>
      <c r="N1569" s="633">
        <f>J1569+L1569</f>
        <v>0</v>
      </c>
      <c r="O1569" s="634"/>
      <c r="P1569" s="625"/>
      <c r="Q1569" s="626"/>
      <c r="R1569" s="623"/>
      <c r="S1569" s="626"/>
      <c r="T1569" s="589">
        <f>R1569-P1569</f>
        <v>0</v>
      </c>
      <c r="U1569" s="590"/>
      <c r="V1569" s="625"/>
      <c r="W1569" s="638"/>
      <c r="X1569" s="639"/>
      <c r="Y1569" s="640"/>
      <c r="Z1569" s="625"/>
      <c r="AA1569" s="638"/>
      <c r="AB1569" s="625"/>
      <c r="AC1569" s="626"/>
      <c r="AD1569" s="623"/>
      <c r="AE1569" s="624"/>
      <c r="AF1569" s="635">
        <f>IF(AB1569=0,0,(AD1569/AB1569)*100)</f>
        <v>0</v>
      </c>
      <c r="AG1569" s="636"/>
      <c r="AH1569" s="625"/>
      <c r="AI1569" s="626"/>
      <c r="AJ1569" s="623"/>
      <c r="AK1569" s="624"/>
      <c r="AL1569" s="589">
        <f>IF(AH1569=0,0,(AJ1569/AH1569)*100)</f>
        <v>0</v>
      </c>
      <c r="AM1569" s="590"/>
      <c r="AN1569" s="625"/>
      <c r="AO1569" s="626"/>
      <c r="AP1569" s="623"/>
      <c r="AQ1569" s="624"/>
      <c r="AR1569" s="589">
        <f>IF(AN1569=0,0,(AP1569/AN1569)*100)</f>
        <v>0</v>
      </c>
      <c r="AS1569" s="590"/>
      <c r="AT1569" s="609">
        <f>AB1569+AH1569+AN1569</f>
        <v>0</v>
      </c>
      <c r="AU1569" s="610"/>
      <c r="AV1569" s="607">
        <f>AD1569+AJ1569+AP1569</f>
        <v>0</v>
      </c>
      <c r="AW1569" s="608"/>
      <c r="AX1569" s="589">
        <f>IF(AT1569=0,0,(AV1569/AT1569)*100)</f>
        <v>0</v>
      </c>
      <c r="AY1569" s="590"/>
      <c r="AZ1569" s="625"/>
      <c r="BA1569" s="626"/>
      <c r="BB1569" s="623"/>
      <c r="BC1569" s="624"/>
      <c r="BD1569" s="589">
        <f>IF(AZ1569=0,0,(BB1569/AZ1569)*100)</f>
        <v>0</v>
      </c>
      <c r="BE1569" s="590"/>
      <c r="BF1569" s="609">
        <f>AT1569+AZ1569</f>
        <v>0</v>
      </c>
      <c r="BG1569" s="610"/>
      <c r="BH1569" s="607">
        <f>AV1569+BB1569</f>
        <v>0</v>
      </c>
      <c r="BI1569" s="608"/>
      <c r="BJ1569" s="589">
        <f>IF(BF1569=0,0,(BH1569/BF1569)*100)</f>
        <v>0</v>
      </c>
      <c r="BK1569" s="590"/>
      <c r="BL1569" s="604"/>
      <c r="BM1569" s="605"/>
      <c r="BN1569" s="606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9" t="s">
        <v>95</v>
      </c>
      <c r="E1570" s="620"/>
      <c r="F1570" s="344"/>
      <c r="G1570" s="344"/>
      <c r="H1570" s="343"/>
      <c r="I1570" s="343"/>
      <c r="J1570" s="616">
        <f>IF((J1567+L1569)=0,0,J1567/(J1567+L1569)*100)</f>
        <v>100</v>
      </c>
      <c r="K1570" s="618"/>
      <c r="L1570" s="616">
        <f>IF((L1567+J1569)=0,0,L1567/(L1567+J1569)*100)</f>
        <v>100</v>
      </c>
      <c r="M1570" s="618"/>
      <c r="N1570" s="616">
        <f>IF((N1567+N1569)=0,0,N1567/(N1567+N1569)*100)</f>
        <v>100</v>
      </c>
      <c r="O1570" s="617"/>
      <c r="P1570" s="611"/>
      <c r="Q1570" s="583"/>
      <c r="R1570" s="583"/>
      <c r="S1570" s="583"/>
      <c r="T1570" s="612"/>
      <c r="U1570" s="612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14" t="s">
        <v>62</v>
      </c>
      <c r="C1572" s="615"/>
      <c r="D1572" s="613" t="s">
        <v>54</v>
      </c>
      <c r="E1572" s="613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21" t="s">
        <v>117</v>
      </c>
      <c r="BC1572" s="622"/>
      <c r="BD1572" s="622"/>
      <c r="BE1572" s="642"/>
      <c r="BF1572" s="574">
        <f>BL1567</f>
        <v>74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21" t="s">
        <v>47</v>
      </c>
      <c r="C1574" s="622"/>
      <c r="D1574" s="613" t="s">
        <v>55</v>
      </c>
      <c r="E1574" s="613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21" t="s">
        <v>118</v>
      </c>
      <c r="BC1574" s="622"/>
      <c r="BD1574" s="622"/>
      <c r="BE1574" s="642"/>
      <c r="BF1574" s="574">
        <f>BF1572-AU1572</f>
        <v>74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41" t="s">
        <v>11</v>
      </c>
      <c r="AF1579" s="641"/>
      <c r="AG1579" s="641"/>
      <c r="AH1579" s="641"/>
      <c r="AI1579" s="641"/>
      <c r="AJ1579" s="641"/>
      <c r="AK1579" s="641"/>
      <c r="AL1579" s="641"/>
      <c r="AM1579" s="641"/>
      <c r="AN1579" s="651"/>
      <c r="AO1579" s="651"/>
      <c r="AP1579" s="651"/>
      <c r="AQ1579" s="651"/>
      <c r="AR1579" s="651"/>
      <c r="AS1579" s="651"/>
      <c r="AT1579" s="651"/>
      <c r="AU1579" s="651"/>
      <c r="AV1579" s="651"/>
      <c r="AW1579" s="651"/>
      <c r="AX1579" s="651"/>
      <c r="AY1579" s="651"/>
      <c r="AZ1579" s="651"/>
      <c r="BA1579" s="651"/>
      <c r="BB1579" s="651"/>
      <c r="BC1579" s="651"/>
      <c r="BD1579" s="651"/>
      <c r="BE1579" s="651"/>
      <c r="BF1579" s="651"/>
      <c r="BG1579" s="651"/>
      <c r="BH1579" s="651"/>
      <c r="BI1579" s="651"/>
      <c r="BJ1579" s="651"/>
      <c r="BK1579" s="651"/>
      <c r="BL1579" s="651"/>
      <c r="BM1579" s="651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51"/>
      <c r="F1581" s="651"/>
      <c r="G1581" s="651"/>
      <c r="H1581" s="651"/>
      <c r="I1581" s="651"/>
      <c r="J1581" s="651"/>
      <c r="K1581" s="651"/>
      <c r="L1581" s="651"/>
      <c r="M1581" s="651"/>
      <c r="N1581" s="651"/>
      <c r="O1581" s="651"/>
      <c r="P1581" s="651"/>
      <c r="Q1581" s="651"/>
      <c r="R1581" s="651"/>
      <c r="S1581" s="651"/>
      <c r="T1581" s="651"/>
      <c r="U1581" s="651"/>
      <c r="V1581" s="651"/>
      <c r="W1581" s="651"/>
      <c r="X1581" s="651"/>
      <c r="Y1581" s="651"/>
      <c r="Z1581" s="651"/>
      <c r="AA1581" s="651"/>
      <c r="AB1581" s="651"/>
      <c r="AC1581" s="651"/>
      <c r="AD1581" s="198"/>
      <c r="AE1581" s="239" t="s">
        <v>19</v>
      </c>
      <c r="AF1581" s="239"/>
      <c r="AG1581" s="239"/>
      <c r="AH1581" s="641" t="s">
        <v>19</v>
      </c>
      <c r="AI1581" s="641"/>
      <c r="AJ1581" s="641"/>
      <c r="AK1581" s="641"/>
      <c r="AL1581" s="641"/>
      <c r="AM1581" s="641"/>
      <c r="AN1581" s="651"/>
      <c r="AO1581" s="651"/>
      <c r="AP1581" s="651"/>
      <c r="AQ1581" s="651"/>
      <c r="AR1581" s="651"/>
      <c r="AS1581" s="651"/>
      <c r="AT1581" s="651"/>
      <c r="AU1581" s="651"/>
      <c r="AV1581" s="651"/>
      <c r="AW1581" s="651"/>
      <c r="AX1581" s="651"/>
      <c r="AY1581" s="651"/>
      <c r="AZ1581" s="651"/>
      <c r="BA1581" s="641" t="s">
        <v>12</v>
      </c>
      <c r="BB1581" s="641"/>
      <c r="BC1581" s="641"/>
      <c r="BD1581" s="652">
        <v>44501</v>
      </c>
      <c r="BE1581" s="652"/>
      <c r="BF1581" s="652"/>
      <c r="BG1581" s="652"/>
      <c r="BH1581" s="652"/>
      <c r="BI1581" s="652"/>
      <c r="BJ1581" s="652"/>
      <c r="BK1581" s="652"/>
      <c r="BL1581" s="652"/>
      <c r="BM1581" s="652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53" t="s">
        <v>119</v>
      </c>
      <c r="BM1584" s="654"/>
      <c r="BN1584" s="655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56"/>
      <c r="BM1585" s="657"/>
      <c r="BN1585" s="658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07" t="str">
        <f>IF(ROSTER!C$8="","",ROSTER!C$8)</f>
        <v>Shaylee</v>
      </c>
      <c r="D1586" s="508"/>
      <c r="E1586" s="509"/>
      <c r="F1586" s="511">
        <f>IF(E1586="y",1,IF(E1586="S",1,0))</f>
        <v>0</v>
      </c>
      <c r="G1586" s="513">
        <f>IF(E1586="S",1,0)</f>
        <v>0</v>
      </c>
      <c r="H1586" s="515"/>
      <c r="I1586" s="516"/>
      <c r="J1586" s="519">
        <v>1</v>
      </c>
      <c r="K1586" s="520"/>
      <c r="L1586" s="523">
        <v>1</v>
      </c>
      <c r="M1586" s="524"/>
      <c r="N1586" s="537">
        <f>L1586+J1586</f>
        <v>2</v>
      </c>
      <c r="O1586" s="538"/>
      <c r="P1586" s="519"/>
      <c r="Q1586" s="520"/>
      <c r="R1586" s="523">
        <v>1</v>
      </c>
      <c r="S1586" s="524"/>
      <c r="T1586" s="527">
        <f>R1586-P1586</f>
        <v>1</v>
      </c>
      <c r="U1586" s="528"/>
      <c r="V1586" s="531"/>
      <c r="W1586" s="516"/>
      <c r="X1586" s="519">
        <v>2</v>
      </c>
      <c r="Y1586" s="516"/>
      <c r="Z1586" s="519"/>
      <c r="AA1586" s="516"/>
      <c r="AB1586" s="519"/>
      <c r="AC1586" s="520"/>
      <c r="AD1586" s="523"/>
      <c r="AE1586" s="524"/>
      <c r="AF1586" s="533">
        <f>IF(AB1586=0,0,(AD1586/AB1586)*100)</f>
        <v>0</v>
      </c>
      <c r="AG1586" s="534"/>
      <c r="AH1586" s="519">
        <v>8</v>
      </c>
      <c r="AI1586" s="520"/>
      <c r="AJ1586" s="523">
        <v>2</v>
      </c>
      <c r="AK1586" s="524"/>
      <c r="AL1586" s="527">
        <f>IF(AH1586=0,0,(AJ1586/AH1586)*100)</f>
        <v>25</v>
      </c>
      <c r="AM1586" s="528"/>
      <c r="AN1586" s="519">
        <v>2</v>
      </c>
      <c r="AO1586" s="520"/>
      <c r="AP1586" s="523">
        <v>1</v>
      </c>
      <c r="AQ1586" s="524"/>
      <c r="AR1586" s="527">
        <f>IF(AN1586=0,0,(AP1586/AN1586)*100)</f>
        <v>50</v>
      </c>
      <c r="AS1586" s="528"/>
      <c r="AT1586" s="541">
        <f>AB1586+AH1586+AN1586</f>
        <v>10</v>
      </c>
      <c r="AU1586" s="542"/>
      <c r="AV1586" s="545">
        <f>AD1586+AJ1586+AP1586</f>
        <v>3</v>
      </c>
      <c r="AW1586" s="546"/>
      <c r="AX1586" s="527">
        <f>IF(AT1586=0,0,(AV1586/AT1586)*100)</f>
        <v>30</v>
      </c>
      <c r="AY1586" s="528"/>
      <c r="AZ1586" s="519"/>
      <c r="BA1586" s="520"/>
      <c r="BB1586" s="523"/>
      <c r="BC1586" s="524"/>
      <c r="BD1586" s="527">
        <f>IF(AZ1586=0,0,(BB1586/AZ1586)*100)</f>
        <v>0</v>
      </c>
      <c r="BE1586" s="528"/>
      <c r="BF1586" s="541">
        <f>AT1586+AZ1586</f>
        <v>10</v>
      </c>
      <c r="BG1586" s="542"/>
      <c r="BH1586" s="545">
        <f>AV1586+BB1586</f>
        <v>3</v>
      </c>
      <c r="BI1586" s="546"/>
      <c r="BJ1586" s="527">
        <f>IF(BF1586=0,0,(BH1586/BF1586)*100)</f>
        <v>30</v>
      </c>
      <c r="BK1586" s="528"/>
      <c r="BL1586" s="549">
        <f>(AD1586*2)+(AJ1586*2)+(AP1586*3)+BB1586</f>
        <v>7</v>
      </c>
      <c r="BM1586" s="550"/>
      <c r="BN1586" s="551"/>
      <c r="BO1586" s="501" t="e">
        <f>(BL1586*BR$1586)+(N1586*BR$1587)+(X1586*BR$1588)+(R1586*BR$1589)+(V1586*BR$1590)+(Z1586*BR$1591)</f>
        <v>#REF!</v>
      </c>
      <c r="BP1586" s="501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03" t="str">
        <f>IF(ROSTER!D$8="","",ROSTER!D$8)</f>
        <v>Gonzales</v>
      </c>
      <c r="D1587" s="504"/>
      <c r="E1587" s="510"/>
      <c r="F1587" s="512"/>
      <c r="G1587" s="514"/>
      <c r="H1587" s="517"/>
      <c r="I1587" s="518"/>
      <c r="J1587" s="521"/>
      <c r="K1587" s="522"/>
      <c r="L1587" s="525"/>
      <c r="M1587" s="526"/>
      <c r="N1587" s="539" t="s">
        <v>14</v>
      </c>
      <c r="O1587" s="540"/>
      <c r="P1587" s="521"/>
      <c r="Q1587" s="522"/>
      <c r="R1587" s="525"/>
      <c r="S1587" s="526"/>
      <c r="T1587" s="529"/>
      <c r="U1587" s="530"/>
      <c r="V1587" s="532"/>
      <c r="W1587" s="518"/>
      <c r="X1587" s="521"/>
      <c r="Y1587" s="518"/>
      <c r="Z1587" s="521"/>
      <c r="AA1587" s="518"/>
      <c r="AB1587" s="521"/>
      <c r="AC1587" s="522"/>
      <c r="AD1587" s="525"/>
      <c r="AE1587" s="526"/>
      <c r="AF1587" s="535"/>
      <c r="AG1587" s="536"/>
      <c r="AH1587" s="521"/>
      <c r="AI1587" s="522"/>
      <c r="AJ1587" s="525"/>
      <c r="AK1587" s="526"/>
      <c r="AL1587" s="529"/>
      <c r="AM1587" s="530"/>
      <c r="AN1587" s="521"/>
      <c r="AO1587" s="522"/>
      <c r="AP1587" s="525"/>
      <c r="AQ1587" s="526"/>
      <c r="AR1587" s="529"/>
      <c r="AS1587" s="530"/>
      <c r="AT1587" s="543"/>
      <c r="AU1587" s="544"/>
      <c r="AV1587" s="547"/>
      <c r="AW1587" s="548"/>
      <c r="AX1587" s="529"/>
      <c r="AY1587" s="530"/>
      <c r="AZ1587" s="521"/>
      <c r="BA1587" s="522"/>
      <c r="BB1587" s="525"/>
      <c r="BC1587" s="526"/>
      <c r="BD1587" s="529"/>
      <c r="BE1587" s="530"/>
      <c r="BF1587" s="543"/>
      <c r="BG1587" s="544"/>
      <c r="BH1587" s="547"/>
      <c r="BI1587" s="548"/>
      <c r="BJ1587" s="529"/>
      <c r="BK1587" s="530"/>
      <c r="BL1587" s="552"/>
      <c r="BM1587" s="553"/>
      <c r="BN1587" s="554"/>
      <c r="BO1587" s="502"/>
      <c r="BP1587" s="502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07" t="str">
        <f>IF(ROSTER!C$10="","",ROSTER!C$10)</f>
        <v>Nani</v>
      </c>
      <c r="D1588" s="508"/>
      <c r="E1588" s="509"/>
      <c r="F1588" s="511">
        <f>IF(E1588="y",1,IF(E1588="S",1,0))</f>
        <v>0</v>
      </c>
      <c r="G1588" s="513">
        <f>IF(E1588="S",1,0)</f>
        <v>0</v>
      </c>
      <c r="H1588" s="515"/>
      <c r="I1588" s="516"/>
      <c r="J1588" s="519">
        <v>3</v>
      </c>
      <c r="K1588" s="520"/>
      <c r="L1588" s="523">
        <v>1</v>
      </c>
      <c r="M1588" s="524"/>
      <c r="N1588" s="537">
        <f>L1588+J1588</f>
        <v>4</v>
      </c>
      <c r="O1588" s="538"/>
      <c r="P1588" s="519"/>
      <c r="Q1588" s="520"/>
      <c r="R1588" s="523"/>
      <c r="S1588" s="524"/>
      <c r="T1588" s="527">
        <f t="shared" ref="T1588" si="1425">R1588-P1588</f>
        <v>0</v>
      </c>
      <c r="U1588" s="528"/>
      <c r="V1588" s="531"/>
      <c r="W1588" s="516"/>
      <c r="X1588" s="519">
        <v>1</v>
      </c>
      <c r="Y1588" s="516"/>
      <c r="Z1588" s="519"/>
      <c r="AA1588" s="516"/>
      <c r="AB1588" s="519"/>
      <c r="AC1588" s="520"/>
      <c r="AD1588" s="523"/>
      <c r="AE1588" s="524"/>
      <c r="AF1588" s="533">
        <f>IF(AB1588=0,0,(AD1588/AB1588)*100)</f>
        <v>0</v>
      </c>
      <c r="AG1588" s="534"/>
      <c r="AH1588" s="519">
        <v>8</v>
      </c>
      <c r="AI1588" s="520"/>
      <c r="AJ1588" s="523">
        <v>3</v>
      </c>
      <c r="AK1588" s="524"/>
      <c r="AL1588" s="527">
        <f>IF(AH1588=0,0,(AJ1588/AH1588)*100)</f>
        <v>37.5</v>
      </c>
      <c r="AM1588" s="528"/>
      <c r="AN1588" s="519">
        <v>4</v>
      </c>
      <c r="AO1588" s="520"/>
      <c r="AP1588" s="523">
        <v>3</v>
      </c>
      <c r="AQ1588" s="524"/>
      <c r="AR1588" s="527">
        <f>IF(AN1588=0,0,(AP1588/AN1588)*100)</f>
        <v>75</v>
      </c>
      <c r="AS1588" s="528"/>
      <c r="AT1588" s="541">
        <f>AB1588+AH1588+AN1588</f>
        <v>12</v>
      </c>
      <c r="AU1588" s="542"/>
      <c r="AV1588" s="545">
        <f>AD1588+AJ1588+AP1588</f>
        <v>6</v>
      </c>
      <c r="AW1588" s="546"/>
      <c r="AX1588" s="527">
        <f>IF(AT1588=0,0,(AV1588/AT1588)*100)</f>
        <v>50</v>
      </c>
      <c r="AY1588" s="528"/>
      <c r="AZ1588" s="519"/>
      <c r="BA1588" s="520"/>
      <c r="BB1588" s="523"/>
      <c r="BC1588" s="524"/>
      <c r="BD1588" s="527">
        <f>IF(AZ1588=0,0,(BB1588/AZ1588)*100)</f>
        <v>0</v>
      </c>
      <c r="BE1588" s="528"/>
      <c r="BF1588" s="541">
        <f>AT1588+AZ1588</f>
        <v>12</v>
      </c>
      <c r="BG1588" s="542"/>
      <c r="BH1588" s="545">
        <f>AV1588+BB1588</f>
        <v>6</v>
      </c>
      <c r="BI1588" s="546"/>
      <c r="BJ1588" s="527">
        <f>IF(BF1588=0,0,(BH1588/BF1588)*100)</f>
        <v>50</v>
      </c>
      <c r="BK1588" s="528"/>
      <c r="BL1588" s="549">
        <f>(AD1588*2)+(AJ1588*2)+(AP1588*3)+BB1588</f>
        <v>15</v>
      </c>
      <c r="BM1588" s="550"/>
      <c r="BN1588" s="551"/>
      <c r="BO1588" s="501" t="e">
        <f>(BL1588*BR$1586)+(N1588*BR$1587)+(X1588*BR$1588)+(R1588*BR$1589)+(V1588*BR$1590)+(Z1588*BR$1591)</f>
        <v>#REF!</v>
      </c>
      <c r="BP1588" s="501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03" t="str">
        <f>IF(ROSTER!D$10="","",ROSTER!D$10)</f>
        <v>Falatea</v>
      </c>
      <c r="D1589" s="504"/>
      <c r="E1589" s="510"/>
      <c r="F1589" s="512"/>
      <c r="G1589" s="514"/>
      <c r="H1589" s="517"/>
      <c r="I1589" s="518"/>
      <c r="J1589" s="521"/>
      <c r="K1589" s="522"/>
      <c r="L1589" s="525"/>
      <c r="M1589" s="526"/>
      <c r="N1589" s="539" t="s">
        <v>14</v>
      </c>
      <c r="O1589" s="540"/>
      <c r="P1589" s="521"/>
      <c r="Q1589" s="522"/>
      <c r="R1589" s="525"/>
      <c r="S1589" s="526"/>
      <c r="T1589" s="529"/>
      <c r="U1589" s="530"/>
      <c r="V1589" s="532"/>
      <c r="W1589" s="518"/>
      <c r="X1589" s="521"/>
      <c r="Y1589" s="518"/>
      <c r="Z1589" s="521"/>
      <c r="AA1589" s="518"/>
      <c r="AB1589" s="521"/>
      <c r="AC1589" s="522"/>
      <c r="AD1589" s="525"/>
      <c r="AE1589" s="526"/>
      <c r="AF1589" s="535"/>
      <c r="AG1589" s="536"/>
      <c r="AH1589" s="521"/>
      <c r="AI1589" s="522"/>
      <c r="AJ1589" s="525"/>
      <c r="AK1589" s="526"/>
      <c r="AL1589" s="529"/>
      <c r="AM1589" s="530"/>
      <c r="AN1589" s="521"/>
      <c r="AO1589" s="522"/>
      <c r="AP1589" s="525"/>
      <c r="AQ1589" s="526"/>
      <c r="AR1589" s="529"/>
      <c r="AS1589" s="530"/>
      <c r="AT1589" s="543"/>
      <c r="AU1589" s="544"/>
      <c r="AV1589" s="547"/>
      <c r="AW1589" s="548"/>
      <c r="AX1589" s="529"/>
      <c r="AY1589" s="530"/>
      <c r="AZ1589" s="521"/>
      <c r="BA1589" s="522"/>
      <c r="BB1589" s="525"/>
      <c r="BC1589" s="526"/>
      <c r="BD1589" s="529"/>
      <c r="BE1589" s="530"/>
      <c r="BF1589" s="543"/>
      <c r="BG1589" s="544"/>
      <c r="BH1589" s="547"/>
      <c r="BI1589" s="548"/>
      <c r="BJ1589" s="529"/>
      <c r="BK1589" s="530"/>
      <c r="BL1589" s="552"/>
      <c r="BM1589" s="553"/>
      <c r="BN1589" s="554"/>
      <c r="BO1589" s="502"/>
      <c r="BP1589" s="502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05" t="str">
        <f>IF(ROSTER!B12="","",ROSTER!B12)</f>
        <v>20</v>
      </c>
      <c r="C1590" s="507" t="str">
        <f>IF(ROSTER!C$12="","",ROSTER!C$12)</f>
        <v>Devry</v>
      </c>
      <c r="D1590" s="508"/>
      <c r="E1590" s="509"/>
      <c r="F1590" s="511">
        <f>IF(E1590="y",1,IF(E1590="S",1,0))</f>
        <v>0</v>
      </c>
      <c r="G1590" s="513">
        <f>IF(E1590="S",1,0)</f>
        <v>0</v>
      </c>
      <c r="H1590" s="515"/>
      <c r="I1590" s="516"/>
      <c r="J1590" s="519">
        <v>2</v>
      </c>
      <c r="K1590" s="520"/>
      <c r="L1590" s="523">
        <v>1</v>
      </c>
      <c r="M1590" s="524"/>
      <c r="N1590" s="537">
        <f>L1590+J1590</f>
        <v>3</v>
      </c>
      <c r="O1590" s="538"/>
      <c r="P1590" s="519"/>
      <c r="Q1590" s="520"/>
      <c r="R1590" s="523"/>
      <c r="S1590" s="524"/>
      <c r="T1590" s="527">
        <f t="shared" ref="T1590" si="1426">R1590-P1590</f>
        <v>0</v>
      </c>
      <c r="U1590" s="528"/>
      <c r="V1590" s="531"/>
      <c r="W1590" s="516"/>
      <c r="X1590" s="519"/>
      <c r="Y1590" s="516"/>
      <c r="Z1590" s="519"/>
      <c r="AA1590" s="516"/>
      <c r="AB1590" s="519"/>
      <c r="AC1590" s="520"/>
      <c r="AD1590" s="523"/>
      <c r="AE1590" s="524"/>
      <c r="AF1590" s="533">
        <f>IF(AB1590=0,0,(AD1590/AB1590)*100)</f>
        <v>0</v>
      </c>
      <c r="AG1590" s="534"/>
      <c r="AH1590" s="519">
        <v>3</v>
      </c>
      <c r="AI1590" s="520"/>
      <c r="AJ1590" s="523">
        <v>2</v>
      </c>
      <c r="AK1590" s="524"/>
      <c r="AL1590" s="527">
        <f>IF(AH1590=0,0,(AJ1590/AH1590)*100)</f>
        <v>66.666666666666657</v>
      </c>
      <c r="AM1590" s="528"/>
      <c r="AN1590" s="519">
        <v>6</v>
      </c>
      <c r="AO1590" s="520"/>
      <c r="AP1590" s="523">
        <v>1</v>
      </c>
      <c r="AQ1590" s="524"/>
      <c r="AR1590" s="527">
        <f>IF(AN1590=0,0,(AP1590/AN1590)*100)</f>
        <v>16.666666666666664</v>
      </c>
      <c r="AS1590" s="528"/>
      <c r="AT1590" s="541">
        <f>AB1590+AH1590+AN1590</f>
        <v>9</v>
      </c>
      <c r="AU1590" s="542"/>
      <c r="AV1590" s="545">
        <f>AD1590+AJ1590+AP1590</f>
        <v>3</v>
      </c>
      <c r="AW1590" s="546"/>
      <c r="AX1590" s="527">
        <f>IF(AT1590=0,0,(AV1590/AT1590)*100)</f>
        <v>33.333333333333329</v>
      </c>
      <c r="AY1590" s="528"/>
      <c r="AZ1590" s="519"/>
      <c r="BA1590" s="520"/>
      <c r="BB1590" s="523"/>
      <c r="BC1590" s="524"/>
      <c r="BD1590" s="527">
        <f>IF(AZ1590=0,0,(BB1590/AZ1590)*100)</f>
        <v>0</v>
      </c>
      <c r="BE1590" s="528"/>
      <c r="BF1590" s="541">
        <f>AT1590+AZ1590</f>
        <v>9</v>
      </c>
      <c r="BG1590" s="542"/>
      <c r="BH1590" s="545">
        <f>AV1590+BB1590</f>
        <v>3</v>
      </c>
      <c r="BI1590" s="546"/>
      <c r="BJ1590" s="527">
        <f>IF(BF1590=0,0,(BH1590/BF1590)*100)</f>
        <v>33.333333333333329</v>
      </c>
      <c r="BK1590" s="528"/>
      <c r="BL1590" s="549">
        <f>(AD1590*2)+(AJ1590*2)+(AP1590*3)+BB1590</f>
        <v>7</v>
      </c>
      <c r="BM1590" s="550"/>
      <c r="BN1590" s="551"/>
      <c r="BO1590" s="501" t="e">
        <f>(BL1590*BR$1586)+(N1590*BR$1587)+(X1590*BR$1588)+(R1590*BR$1589)+(V1590*BR$1590)+(Z1590*BR$1591)</f>
        <v>#REF!</v>
      </c>
      <c r="BP1590" s="501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06"/>
      <c r="C1591" s="503" t="str">
        <f>IF(ROSTER!D$12="","",ROSTER!D$12)</f>
        <v>Millett</v>
      </c>
      <c r="D1591" s="504"/>
      <c r="E1591" s="510"/>
      <c r="F1591" s="512"/>
      <c r="G1591" s="514"/>
      <c r="H1591" s="517"/>
      <c r="I1591" s="518"/>
      <c r="J1591" s="521"/>
      <c r="K1591" s="522"/>
      <c r="L1591" s="525"/>
      <c r="M1591" s="526"/>
      <c r="N1591" s="539" t="s">
        <v>14</v>
      </c>
      <c r="O1591" s="540"/>
      <c r="P1591" s="521"/>
      <c r="Q1591" s="522"/>
      <c r="R1591" s="525"/>
      <c r="S1591" s="526"/>
      <c r="T1591" s="529"/>
      <c r="U1591" s="530"/>
      <c r="V1591" s="532"/>
      <c r="W1591" s="518"/>
      <c r="X1591" s="521"/>
      <c r="Y1591" s="518"/>
      <c r="Z1591" s="521"/>
      <c r="AA1591" s="518"/>
      <c r="AB1591" s="521"/>
      <c r="AC1591" s="522"/>
      <c r="AD1591" s="525"/>
      <c r="AE1591" s="526"/>
      <c r="AF1591" s="535"/>
      <c r="AG1591" s="536"/>
      <c r="AH1591" s="521"/>
      <c r="AI1591" s="522"/>
      <c r="AJ1591" s="525"/>
      <c r="AK1591" s="526"/>
      <c r="AL1591" s="529"/>
      <c r="AM1591" s="530"/>
      <c r="AN1591" s="521"/>
      <c r="AO1591" s="522"/>
      <c r="AP1591" s="525"/>
      <c r="AQ1591" s="526"/>
      <c r="AR1591" s="529"/>
      <c r="AS1591" s="530"/>
      <c r="AT1591" s="543"/>
      <c r="AU1591" s="544"/>
      <c r="AV1591" s="547"/>
      <c r="AW1591" s="548"/>
      <c r="AX1591" s="529"/>
      <c r="AY1591" s="530"/>
      <c r="AZ1591" s="521"/>
      <c r="BA1591" s="522"/>
      <c r="BB1591" s="525"/>
      <c r="BC1591" s="526"/>
      <c r="BD1591" s="529"/>
      <c r="BE1591" s="530"/>
      <c r="BF1591" s="543"/>
      <c r="BG1591" s="544"/>
      <c r="BH1591" s="547"/>
      <c r="BI1591" s="548"/>
      <c r="BJ1591" s="529"/>
      <c r="BK1591" s="530"/>
      <c r="BL1591" s="552"/>
      <c r="BM1591" s="553"/>
      <c r="BN1591" s="554"/>
      <c r="BO1591" s="502"/>
      <c r="BP1591" s="502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05" t="str">
        <f>IF(ROSTER!B14="","",ROSTER!B14)</f>
        <v>5</v>
      </c>
      <c r="C1592" s="507" t="str">
        <f>IF(ROSTER!C$14="","",ROSTER!C$14)</f>
        <v>Maria</v>
      </c>
      <c r="D1592" s="508"/>
      <c r="E1592" s="509"/>
      <c r="F1592" s="511">
        <f>IF(E1592="y",1,IF(E1592="S",1,0))</f>
        <v>0</v>
      </c>
      <c r="G1592" s="513">
        <f>IF(E1592="S",1,0)</f>
        <v>0</v>
      </c>
      <c r="H1592" s="515"/>
      <c r="I1592" s="516"/>
      <c r="J1592" s="519">
        <v>2</v>
      </c>
      <c r="K1592" s="520"/>
      <c r="L1592" s="523"/>
      <c r="M1592" s="524"/>
      <c r="N1592" s="537">
        <f>L1592+J1592</f>
        <v>2</v>
      </c>
      <c r="O1592" s="538"/>
      <c r="P1592" s="519"/>
      <c r="Q1592" s="520"/>
      <c r="R1592" s="523">
        <v>1</v>
      </c>
      <c r="S1592" s="524"/>
      <c r="T1592" s="527">
        <f t="shared" ref="T1592" si="1427">R1592-P1592</f>
        <v>1</v>
      </c>
      <c r="U1592" s="528"/>
      <c r="V1592" s="531"/>
      <c r="W1592" s="516"/>
      <c r="X1592" s="519">
        <v>6</v>
      </c>
      <c r="Y1592" s="516"/>
      <c r="Z1592" s="519"/>
      <c r="AA1592" s="516"/>
      <c r="AB1592" s="519"/>
      <c r="AC1592" s="520"/>
      <c r="AD1592" s="523"/>
      <c r="AE1592" s="524"/>
      <c r="AF1592" s="533">
        <f>IF(AB1592=0,0,(AD1592/AB1592)*100)</f>
        <v>0</v>
      </c>
      <c r="AG1592" s="534"/>
      <c r="AH1592" s="519">
        <v>7</v>
      </c>
      <c r="AI1592" s="520"/>
      <c r="AJ1592" s="523">
        <v>3</v>
      </c>
      <c r="AK1592" s="524"/>
      <c r="AL1592" s="527">
        <f>IF(AH1592=0,0,(AJ1592/AH1592)*100)</f>
        <v>42.857142857142854</v>
      </c>
      <c r="AM1592" s="528"/>
      <c r="AN1592" s="519">
        <v>1</v>
      </c>
      <c r="AO1592" s="520"/>
      <c r="AP1592" s="523">
        <v>1</v>
      </c>
      <c r="AQ1592" s="524"/>
      <c r="AR1592" s="527">
        <f>IF(AN1592=0,0,(AP1592/AN1592)*100)</f>
        <v>100</v>
      </c>
      <c r="AS1592" s="528"/>
      <c r="AT1592" s="541">
        <f>AB1592+AH1592+AN1592</f>
        <v>8</v>
      </c>
      <c r="AU1592" s="542"/>
      <c r="AV1592" s="545">
        <f>AD1592+AJ1592+AP1592</f>
        <v>4</v>
      </c>
      <c r="AW1592" s="546"/>
      <c r="AX1592" s="527">
        <f>IF(AT1592=0,0,(AV1592/AT1592)*100)</f>
        <v>50</v>
      </c>
      <c r="AY1592" s="528"/>
      <c r="AZ1592" s="519"/>
      <c r="BA1592" s="520"/>
      <c r="BB1592" s="523"/>
      <c r="BC1592" s="524"/>
      <c r="BD1592" s="527">
        <f>IF(AZ1592=0,0,(BB1592/AZ1592)*100)</f>
        <v>0</v>
      </c>
      <c r="BE1592" s="528"/>
      <c r="BF1592" s="541">
        <f>AT1592+AZ1592</f>
        <v>8</v>
      </c>
      <c r="BG1592" s="542"/>
      <c r="BH1592" s="545">
        <f>AV1592+BB1592</f>
        <v>4</v>
      </c>
      <c r="BI1592" s="546"/>
      <c r="BJ1592" s="527">
        <f>IF(BF1592=0,0,(BH1592/BF1592)*100)</f>
        <v>50</v>
      </c>
      <c r="BK1592" s="528"/>
      <c r="BL1592" s="549">
        <f>(AD1592*2)+(AJ1592*2)+(AP1592*3)+BB1592</f>
        <v>9</v>
      </c>
      <c r="BM1592" s="550"/>
      <c r="BN1592" s="551"/>
      <c r="BO1592" s="501" t="e">
        <f>(BL1592*BR$1586)+(N1592*BR$1587)+(X1592*BR$1588)+(R1592*BR$1589)+(V1592*BR$1590)+(Z1592*BR$1591)</f>
        <v>#REF!</v>
      </c>
      <c r="BP1592" s="501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06"/>
      <c r="C1593" s="503" t="str">
        <f>IF(ROSTER!D$14="","",ROSTER!D$14)</f>
        <v>Albiero</v>
      </c>
      <c r="D1593" s="504"/>
      <c r="E1593" s="510"/>
      <c r="F1593" s="512"/>
      <c r="G1593" s="514"/>
      <c r="H1593" s="517"/>
      <c r="I1593" s="518"/>
      <c r="J1593" s="521"/>
      <c r="K1593" s="522"/>
      <c r="L1593" s="525"/>
      <c r="M1593" s="526"/>
      <c r="N1593" s="539" t="s">
        <v>14</v>
      </c>
      <c r="O1593" s="540"/>
      <c r="P1593" s="521"/>
      <c r="Q1593" s="522"/>
      <c r="R1593" s="525"/>
      <c r="S1593" s="526"/>
      <c r="T1593" s="529"/>
      <c r="U1593" s="530"/>
      <c r="V1593" s="532"/>
      <c r="W1593" s="518"/>
      <c r="X1593" s="521"/>
      <c r="Y1593" s="518"/>
      <c r="Z1593" s="521"/>
      <c r="AA1593" s="518"/>
      <c r="AB1593" s="521"/>
      <c r="AC1593" s="522"/>
      <c r="AD1593" s="525"/>
      <c r="AE1593" s="526"/>
      <c r="AF1593" s="535"/>
      <c r="AG1593" s="536"/>
      <c r="AH1593" s="521"/>
      <c r="AI1593" s="522"/>
      <c r="AJ1593" s="525"/>
      <c r="AK1593" s="526"/>
      <c r="AL1593" s="529"/>
      <c r="AM1593" s="530"/>
      <c r="AN1593" s="521"/>
      <c r="AO1593" s="522"/>
      <c r="AP1593" s="525"/>
      <c r="AQ1593" s="526"/>
      <c r="AR1593" s="529"/>
      <c r="AS1593" s="530"/>
      <c r="AT1593" s="543"/>
      <c r="AU1593" s="544"/>
      <c r="AV1593" s="547"/>
      <c r="AW1593" s="548"/>
      <c r="AX1593" s="529"/>
      <c r="AY1593" s="530"/>
      <c r="AZ1593" s="521"/>
      <c r="BA1593" s="522"/>
      <c r="BB1593" s="525"/>
      <c r="BC1593" s="526"/>
      <c r="BD1593" s="529"/>
      <c r="BE1593" s="530"/>
      <c r="BF1593" s="543"/>
      <c r="BG1593" s="544"/>
      <c r="BH1593" s="547"/>
      <c r="BI1593" s="548"/>
      <c r="BJ1593" s="529"/>
      <c r="BK1593" s="530"/>
      <c r="BL1593" s="552"/>
      <c r="BM1593" s="553"/>
      <c r="BN1593" s="554"/>
      <c r="BO1593" s="502"/>
      <c r="BP1593" s="502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05" t="str">
        <f>IF(ROSTER!B16="","",ROSTER!B16)</f>
        <v>10</v>
      </c>
      <c r="C1594" s="507" t="str">
        <f>IF(ROSTER!C$16="","",ROSTER!C$16)</f>
        <v>Tegan</v>
      </c>
      <c r="D1594" s="508"/>
      <c r="E1594" s="509"/>
      <c r="F1594" s="511">
        <f>IF(E1594="y",1,IF(E1594="S",1,0))</f>
        <v>0</v>
      </c>
      <c r="G1594" s="513">
        <f>IF(E1594="S",1,0)</f>
        <v>0</v>
      </c>
      <c r="H1594" s="515"/>
      <c r="I1594" s="516"/>
      <c r="J1594" s="519">
        <v>1</v>
      </c>
      <c r="K1594" s="520"/>
      <c r="L1594" s="523">
        <v>1</v>
      </c>
      <c r="M1594" s="524"/>
      <c r="N1594" s="537">
        <f>L1594+J1594</f>
        <v>2</v>
      </c>
      <c r="O1594" s="538"/>
      <c r="P1594" s="519">
        <v>3</v>
      </c>
      <c r="Q1594" s="520"/>
      <c r="R1594" s="523">
        <v>2</v>
      </c>
      <c r="S1594" s="524"/>
      <c r="T1594" s="527">
        <f t="shared" ref="T1594" si="1428">R1594-P1594</f>
        <v>-1</v>
      </c>
      <c r="U1594" s="528"/>
      <c r="V1594" s="531"/>
      <c r="W1594" s="516"/>
      <c r="X1594" s="519">
        <v>4</v>
      </c>
      <c r="Y1594" s="516"/>
      <c r="Z1594" s="519"/>
      <c r="AA1594" s="516"/>
      <c r="AB1594" s="519"/>
      <c r="AC1594" s="520"/>
      <c r="AD1594" s="523"/>
      <c r="AE1594" s="524"/>
      <c r="AF1594" s="533">
        <f>IF(AB1594=0,0,(AD1594/AB1594)*100)</f>
        <v>0</v>
      </c>
      <c r="AG1594" s="534"/>
      <c r="AH1594" s="519">
        <v>2</v>
      </c>
      <c r="AI1594" s="520"/>
      <c r="AJ1594" s="523">
        <v>2</v>
      </c>
      <c r="AK1594" s="524"/>
      <c r="AL1594" s="527">
        <f>IF(AH1594=0,0,(AJ1594/AH1594)*100)</f>
        <v>100</v>
      </c>
      <c r="AM1594" s="528"/>
      <c r="AN1594" s="519">
        <v>6</v>
      </c>
      <c r="AO1594" s="520"/>
      <c r="AP1594" s="523">
        <v>3</v>
      </c>
      <c r="AQ1594" s="524"/>
      <c r="AR1594" s="527">
        <f>IF(AN1594=0,0,(AP1594/AN1594)*100)</f>
        <v>50</v>
      </c>
      <c r="AS1594" s="528"/>
      <c r="AT1594" s="541">
        <f>AB1594+AH1594+AN1594</f>
        <v>8</v>
      </c>
      <c r="AU1594" s="542"/>
      <c r="AV1594" s="545">
        <f>AD1594+AJ1594+AP1594</f>
        <v>5</v>
      </c>
      <c r="AW1594" s="546"/>
      <c r="AX1594" s="527">
        <f>IF(AT1594=0,0,(AV1594/AT1594)*100)</f>
        <v>62.5</v>
      </c>
      <c r="AY1594" s="528"/>
      <c r="AZ1594" s="519">
        <v>1</v>
      </c>
      <c r="BA1594" s="520"/>
      <c r="BB1594" s="523">
        <v>1</v>
      </c>
      <c r="BC1594" s="524"/>
      <c r="BD1594" s="527">
        <f>IF(AZ1594=0,0,(BB1594/AZ1594)*100)</f>
        <v>100</v>
      </c>
      <c r="BE1594" s="528"/>
      <c r="BF1594" s="541">
        <f>AT1594+AZ1594</f>
        <v>9</v>
      </c>
      <c r="BG1594" s="542"/>
      <c r="BH1594" s="545">
        <f>AV1594+BB1594</f>
        <v>6</v>
      </c>
      <c r="BI1594" s="546"/>
      <c r="BJ1594" s="527">
        <f>IF(BF1594=0,0,(BH1594/BF1594)*100)</f>
        <v>66.666666666666657</v>
      </c>
      <c r="BK1594" s="528"/>
      <c r="BL1594" s="549">
        <f>(AD1594*2)+(AJ1594*2)+(AP1594*3)+BB1594</f>
        <v>14</v>
      </c>
      <c r="BM1594" s="550"/>
      <c r="BN1594" s="551"/>
      <c r="BO1594" s="501" t="e">
        <f>(BL1594*BR$1586)+(N1594*BR$1587)+(X1594*BR$1588)+(R1594*BR$1589)+(V1594*BR$1590)+(Z1594*BR$1591)</f>
        <v>#REF!</v>
      </c>
      <c r="BP1594" s="501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06"/>
      <c r="C1595" s="503" t="str">
        <f>IF(ROSTER!D$16="","",ROSTER!D$16)</f>
        <v>Graham</v>
      </c>
      <c r="D1595" s="504"/>
      <c r="E1595" s="510"/>
      <c r="F1595" s="512"/>
      <c r="G1595" s="514"/>
      <c r="H1595" s="517"/>
      <c r="I1595" s="518"/>
      <c r="J1595" s="521"/>
      <c r="K1595" s="522"/>
      <c r="L1595" s="525"/>
      <c r="M1595" s="526"/>
      <c r="N1595" s="539" t="s">
        <v>14</v>
      </c>
      <c r="O1595" s="540"/>
      <c r="P1595" s="521"/>
      <c r="Q1595" s="522"/>
      <c r="R1595" s="525"/>
      <c r="S1595" s="526"/>
      <c r="T1595" s="529"/>
      <c r="U1595" s="530"/>
      <c r="V1595" s="532"/>
      <c r="W1595" s="518"/>
      <c r="X1595" s="521"/>
      <c r="Y1595" s="518"/>
      <c r="Z1595" s="521"/>
      <c r="AA1595" s="518"/>
      <c r="AB1595" s="521"/>
      <c r="AC1595" s="522"/>
      <c r="AD1595" s="525"/>
      <c r="AE1595" s="526"/>
      <c r="AF1595" s="535"/>
      <c r="AG1595" s="536"/>
      <c r="AH1595" s="521"/>
      <c r="AI1595" s="522"/>
      <c r="AJ1595" s="525"/>
      <c r="AK1595" s="526"/>
      <c r="AL1595" s="529"/>
      <c r="AM1595" s="530"/>
      <c r="AN1595" s="521"/>
      <c r="AO1595" s="522"/>
      <c r="AP1595" s="525"/>
      <c r="AQ1595" s="526"/>
      <c r="AR1595" s="529"/>
      <c r="AS1595" s="530"/>
      <c r="AT1595" s="543"/>
      <c r="AU1595" s="544"/>
      <c r="AV1595" s="547"/>
      <c r="AW1595" s="548"/>
      <c r="AX1595" s="529"/>
      <c r="AY1595" s="530"/>
      <c r="AZ1595" s="521"/>
      <c r="BA1595" s="522"/>
      <c r="BB1595" s="525"/>
      <c r="BC1595" s="526"/>
      <c r="BD1595" s="529"/>
      <c r="BE1595" s="530"/>
      <c r="BF1595" s="543"/>
      <c r="BG1595" s="544"/>
      <c r="BH1595" s="547"/>
      <c r="BI1595" s="548"/>
      <c r="BJ1595" s="529"/>
      <c r="BK1595" s="530"/>
      <c r="BL1595" s="552"/>
      <c r="BM1595" s="553"/>
      <c r="BN1595" s="554"/>
      <c r="BO1595" s="502"/>
      <c r="BP1595" s="502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05" t="str">
        <f>IF(ROSTER!B18="","",ROSTER!B18)</f>
        <v>11</v>
      </c>
      <c r="C1596" s="507" t="str">
        <f>IF(ROSTER!C$18="","",ROSTER!C$18)</f>
        <v>Kaylee</v>
      </c>
      <c r="D1596" s="508"/>
      <c r="E1596" s="509"/>
      <c r="F1596" s="511">
        <f>IF(E1596="y",1,IF(E1596="S",1,0))</f>
        <v>0</v>
      </c>
      <c r="G1596" s="513">
        <f>IF(E1596="S",1,0)</f>
        <v>0</v>
      </c>
      <c r="H1596" s="515"/>
      <c r="I1596" s="516"/>
      <c r="J1596" s="519"/>
      <c r="K1596" s="520"/>
      <c r="L1596" s="523"/>
      <c r="M1596" s="524"/>
      <c r="N1596" s="537">
        <f>L1596+J1596</f>
        <v>0</v>
      </c>
      <c r="O1596" s="538"/>
      <c r="P1596" s="519"/>
      <c r="Q1596" s="520"/>
      <c r="R1596" s="523">
        <v>1</v>
      </c>
      <c r="S1596" s="524"/>
      <c r="T1596" s="527">
        <f t="shared" ref="T1596" si="1429">R1596-P1596</f>
        <v>1</v>
      </c>
      <c r="U1596" s="528"/>
      <c r="V1596" s="531"/>
      <c r="W1596" s="516"/>
      <c r="X1596" s="519">
        <v>3</v>
      </c>
      <c r="Y1596" s="516"/>
      <c r="Z1596" s="519"/>
      <c r="AA1596" s="516"/>
      <c r="AB1596" s="519"/>
      <c r="AC1596" s="520"/>
      <c r="AD1596" s="523"/>
      <c r="AE1596" s="524"/>
      <c r="AF1596" s="533">
        <f>IF(AB1596=0,0,(AD1596/AB1596)*100)</f>
        <v>0</v>
      </c>
      <c r="AG1596" s="534"/>
      <c r="AH1596" s="519">
        <v>1</v>
      </c>
      <c r="AI1596" s="520"/>
      <c r="AJ1596" s="523">
        <v>1</v>
      </c>
      <c r="AK1596" s="524"/>
      <c r="AL1596" s="527">
        <f>IF(AH1596=0,0,(AJ1596/AH1596)*100)</f>
        <v>100</v>
      </c>
      <c r="AM1596" s="528"/>
      <c r="AN1596" s="519">
        <v>4</v>
      </c>
      <c r="AO1596" s="520"/>
      <c r="AP1596" s="523">
        <v>1</v>
      </c>
      <c r="AQ1596" s="524"/>
      <c r="AR1596" s="527">
        <f>IF(AN1596=0,0,(AP1596/AN1596)*100)</f>
        <v>25</v>
      </c>
      <c r="AS1596" s="528"/>
      <c r="AT1596" s="541">
        <f>AB1596+AH1596+AN1596</f>
        <v>5</v>
      </c>
      <c r="AU1596" s="542"/>
      <c r="AV1596" s="545">
        <f>AD1596+AJ1596+AP1596</f>
        <v>2</v>
      </c>
      <c r="AW1596" s="546"/>
      <c r="AX1596" s="527">
        <f>IF(AT1596=0,0,(AV1596/AT1596)*100)</f>
        <v>40</v>
      </c>
      <c r="AY1596" s="528"/>
      <c r="AZ1596" s="519"/>
      <c r="BA1596" s="520"/>
      <c r="BB1596" s="523"/>
      <c r="BC1596" s="524"/>
      <c r="BD1596" s="527">
        <f>IF(AZ1596=0,0,(BB1596/AZ1596)*100)</f>
        <v>0</v>
      </c>
      <c r="BE1596" s="528"/>
      <c r="BF1596" s="541">
        <f>AT1596+AZ1596</f>
        <v>5</v>
      </c>
      <c r="BG1596" s="542"/>
      <c r="BH1596" s="545">
        <f>AV1596+BB1596</f>
        <v>2</v>
      </c>
      <c r="BI1596" s="546"/>
      <c r="BJ1596" s="527">
        <f>IF(BF1596=0,0,(BH1596/BF1596)*100)</f>
        <v>40</v>
      </c>
      <c r="BK1596" s="528"/>
      <c r="BL1596" s="549">
        <f>(AD1596*2)+(AJ1596*2)+(AP1596*3)+BB1596</f>
        <v>5</v>
      </c>
      <c r="BM1596" s="550"/>
      <c r="BN1596" s="551"/>
      <c r="BO1596" s="501" t="e">
        <f>(BL1596*BR$1586)+(N1596*BR$1587)+(X1596*BR$1588)+(R1596*BR$1589)+(V1596*BR$1590)+(Z1596*BR$1591)</f>
        <v>#REF!</v>
      </c>
      <c r="BP1596" s="501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06"/>
      <c r="C1597" s="503" t="str">
        <f>IF(ROSTER!D$18="","",ROSTER!D$18)</f>
        <v>Smiler</v>
      </c>
      <c r="D1597" s="504"/>
      <c r="E1597" s="510"/>
      <c r="F1597" s="512"/>
      <c r="G1597" s="514"/>
      <c r="H1597" s="517"/>
      <c r="I1597" s="518"/>
      <c r="J1597" s="521"/>
      <c r="K1597" s="522"/>
      <c r="L1597" s="525"/>
      <c r="M1597" s="526"/>
      <c r="N1597" s="539"/>
      <c r="O1597" s="540"/>
      <c r="P1597" s="521"/>
      <c r="Q1597" s="522"/>
      <c r="R1597" s="525"/>
      <c r="S1597" s="526"/>
      <c r="T1597" s="529"/>
      <c r="U1597" s="530"/>
      <c r="V1597" s="532"/>
      <c r="W1597" s="518"/>
      <c r="X1597" s="521"/>
      <c r="Y1597" s="518"/>
      <c r="Z1597" s="521"/>
      <c r="AA1597" s="518"/>
      <c r="AB1597" s="521"/>
      <c r="AC1597" s="522"/>
      <c r="AD1597" s="525"/>
      <c r="AE1597" s="526"/>
      <c r="AF1597" s="535"/>
      <c r="AG1597" s="536"/>
      <c r="AH1597" s="521"/>
      <c r="AI1597" s="522"/>
      <c r="AJ1597" s="525"/>
      <c r="AK1597" s="526"/>
      <c r="AL1597" s="529"/>
      <c r="AM1597" s="530"/>
      <c r="AN1597" s="521"/>
      <c r="AO1597" s="522"/>
      <c r="AP1597" s="525"/>
      <c r="AQ1597" s="526"/>
      <c r="AR1597" s="529"/>
      <c r="AS1597" s="530"/>
      <c r="AT1597" s="543"/>
      <c r="AU1597" s="544"/>
      <c r="AV1597" s="547"/>
      <c r="AW1597" s="548"/>
      <c r="AX1597" s="529"/>
      <c r="AY1597" s="530"/>
      <c r="AZ1597" s="521"/>
      <c r="BA1597" s="522"/>
      <c r="BB1597" s="525"/>
      <c r="BC1597" s="526"/>
      <c r="BD1597" s="529"/>
      <c r="BE1597" s="530"/>
      <c r="BF1597" s="543"/>
      <c r="BG1597" s="544"/>
      <c r="BH1597" s="547"/>
      <c r="BI1597" s="548"/>
      <c r="BJ1597" s="529"/>
      <c r="BK1597" s="530"/>
      <c r="BL1597" s="552"/>
      <c r="BM1597" s="553"/>
      <c r="BN1597" s="554"/>
      <c r="BO1597" s="502"/>
      <c r="BP1597" s="502"/>
      <c r="BQ1597" s="54"/>
      <c r="BR1597" s="54"/>
      <c r="BS1597" s="54"/>
    </row>
    <row r="1598" spans="1:71" ht="21.75" customHeight="1" x14ac:dyDescent="0.2">
      <c r="A1598" s="54"/>
      <c r="B1598" s="505" t="str">
        <f>IF(ROSTER!B20="","",ROSTER!B20)</f>
        <v>12</v>
      </c>
      <c r="C1598" s="507" t="str">
        <f>IF(ROSTER!C$20="","",ROSTER!C$20)</f>
        <v>Lauren</v>
      </c>
      <c r="D1598" s="508"/>
      <c r="E1598" s="509"/>
      <c r="F1598" s="511">
        <f>IF(E1598="y",1,IF(E1598="S",1,0))</f>
        <v>0</v>
      </c>
      <c r="G1598" s="513">
        <f>IF(E1598="S",1,0)</f>
        <v>0</v>
      </c>
      <c r="H1598" s="515"/>
      <c r="I1598" s="516"/>
      <c r="J1598" s="519">
        <v>5</v>
      </c>
      <c r="K1598" s="520"/>
      <c r="L1598" s="523">
        <v>2</v>
      </c>
      <c r="M1598" s="524"/>
      <c r="N1598" s="537">
        <f>L1598+J1598</f>
        <v>7</v>
      </c>
      <c r="O1598" s="538"/>
      <c r="P1598" s="519"/>
      <c r="Q1598" s="520"/>
      <c r="R1598" s="523">
        <v>1</v>
      </c>
      <c r="S1598" s="524"/>
      <c r="T1598" s="527">
        <f t="shared" ref="T1598" si="1430">R1598-P1598</f>
        <v>1</v>
      </c>
      <c r="U1598" s="528"/>
      <c r="V1598" s="531"/>
      <c r="W1598" s="516"/>
      <c r="X1598" s="519"/>
      <c r="Y1598" s="516"/>
      <c r="Z1598" s="519"/>
      <c r="AA1598" s="516"/>
      <c r="AB1598" s="519"/>
      <c r="AC1598" s="520"/>
      <c r="AD1598" s="523"/>
      <c r="AE1598" s="524"/>
      <c r="AF1598" s="533">
        <f>IF(AB1598=0,0,(AD1598/AB1598)*100)</f>
        <v>0</v>
      </c>
      <c r="AG1598" s="534"/>
      <c r="AH1598" s="519">
        <v>12</v>
      </c>
      <c r="AI1598" s="520"/>
      <c r="AJ1598" s="523">
        <v>6</v>
      </c>
      <c r="AK1598" s="524"/>
      <c r="AL1598" s="527">
        <f>IF(AH1598=0,0,(AJ1598/AH1598)*100)</f>
        <v>50</v>
      </c>
      <c r="AM1598" s="528"/>
      <c r="AN1598" s="519">
        <v>1</v>
      </c>
      <c r="AO1598" s="520"/>
      <c r="AP1598" s="523">
        <v>0</v>
      </c>
      <c r="AQ1598" s="524"/>
      <c r="AR1598" s="527">
        <f>IF(AN1598=0,0,(AP1598/AN1598)*100)</f>
        <v>0</v>
      </c>
      <c r="AS1598" s="528"/>
      <c r="AT1598" s="541">
        <f>AB1598+AH1598+AN1598</f>
        <v>13</v>
      </c>
      <c r="AU1598" s="542"/>
      <c r="AV1598" s="545">
        <f>AD1598+AJ1598+AP1598</f>
        <v>6</v>
      </c>
      <c r="AW1598" s="546"/>
      <c r="AX1598" s="527">
        <f>IF(AT1598=0,0,(AV1598/AT1598)*100)</f>
        <v>46.153846153846153</v>
      </c>
      <c r="AY1598" s="528"/>
      <c r="AZ1598" s="519"/>
      <c r="BA1598" s="520"/>
      <c r="BB1598" s="523"/>
      <c r="BC1598" s="524"/>
      <c r="BD1598" s="527">
        <f>IF(AZ1598=0,0,(BB1598/AZ1598)*100)</f>
        <v>0</v>
      </c>
      <c r="BE1598" s="528"/>
      <c r="BF1598" s="541">
        <f>AT1598+AZ1598</f>
        <v>13</v>
      </c>
      <c r="BG1598" s="542"/>
      <c r="BH1598" s="545">
        <f>AV1598+BB1598</f>
        <v>6</v>
      </c>
      <c r="BI1598" s="546"/>
      <c r="BJ1598" s="527">
        <f>IF(BF1598=0,0,(BH1598/BF1598)*100)</f>
        <v>46.153846153846153</v>
      </c>
      <c r="BK1598" s="528"/>
      <c r="BL1598" s="549">
        <f>(AD1598*2)+(AJ1598*2)+(AP1598*3)+BB1598</f>
        <v>12</v>
      </c>
      <c r="BM1598" s="550"/>
      <c r="BN1598" s="551"/>
      <c r="BO1598" s="501" t="e">
        <f>(BL1598*BR$1586)+(N1598*BR$1587)+(X1598*BR$1588)+(R1598*BR$1589)+(V1598*BR$1590)+(Z1598*BR$1591)</f>
        <v>#REF!</v>
      </c>
      <c r="BP1598" s="501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06"/>
      <c r="C1599" s="503" t="str">
        <f>IF(ROSTER!D$20="","",ROSTER!D$20)</f>
        <v>Gustin</v>
      </c>
      <c r="D1599" s="504"/>
      <c r="E1599" s="510"/>
      <c r="F1599" s="512"/>
      <c r="G1599" s="514"/>
      <c r="H1599" s="517"/>
      <c r="I1599" s="518"/>
      <c r="J1599" s="521"/>
      <c r="K1599" s="522"/>
      <c r="L1599" s="525"/>
      <c r="M1599" s="526"/>
      <c r="N1599" s="539" t="s">
        <v>14</v>
      </c>
      <c r="O1599" s="540"/>
      <c r="P1599" s="521"/>
      <c r="Q1599" s="522"/>
      <c r="R1599" s="525"/>
      <c r="S1599" s="526"/>
      <c r="T1599" s="529"/>
      <c r="U1599" s="530"/>
      <c r="V1599" s="532"/>
      <c r="W1599" s="518"/>
      <c r="X1599" s="521"/>
      <c r="Y1599" s="518"/>
      <c r="Z1599" s="521"/>
      <c r="AA1599" s="518"/>
      <c r="AB1599" s="521"/>
      <c r="AC1599" s="522"/>
      <c r="AD1599" s="525"/>
      <c r="AE1599" s="526"/>
      <c r="AF1599" s="535"/>
      <c r="AG1599" s="536"/>
      <c r="AH1599" s="521"/>
      <c r="AI1599" s="522"/>
      <c r="AJ1599" s="525"/>
      <c r="AK1599" s="526"/>
      <c r="AL1599" s="529"/>
      <c r="AM1599" s="530"/>
      <c r="AN1599" s="521"/>
      <c r="AO1599" s="522"/>
      <c r="AP1599" s="525"/>
      <c r="AQ1599" s="526"/>
      <c r="AR1599" s="529"/>
      <c r="AS1599" s="530"/>
      <c r="AT1599" s="543"/>
      <c r="AU1599" s="544"/>
      <c r="AV1599" s="547"/>
      <c r="AW1599" s="548"/>
      <c r="AX1599" s="529"/>
      <c r="AY1599" s="530"/>
      <c r="AZ1599" s="521"/>
      <c r="BA1599" s="522"/>
      <c r="BB1599" s="525"/>
      <c r="BC1599" s="526"/>
      <c r="BD1599" s="529"/>
      <c r="BE1599" s="530"/>
      <c r="BF1599" s="543"/>
      <c r="BG1599" s="544"/>
      <c r="BH1599" s="547"/>
      <c r="BI1599" s="548"/>
      <c r="BJ1599" s="529"/>
      <c r="BK1599" s="530"/>
      <c r="BL1599" s="552"/>
      <c r="BM1599" s="553"/>
      <c r="BN1599" s="554"/>
      <c r="BO1599" s="502"/>
      <c r="BP1599" s="502"/>
      <c r="BQ1599" s="54"/>
      <c r="BR1599" s="54"/>
      <c r="BS1599" s="54"/>
    </row>
    <row r="1600" spans="1:71" ht="21.75" customHeight="1" x14ac:dyDescent="0.2">
      <c r="A1600" s="54"/>
      <c r="B1600" s="505" t="str">
        <f>IF(ROSTER!B22="","",ROSTER!B22)</f>
        <v>13</v>
      </c>
      <c r="C1600" s="507" t="str">
        <f>IF(ROSTER!C$22="","",ROSTER!C$22)</f>
        <v>Paisley</v>
      </c>
      <c r="D1600" s="508"/>
      <c r="E1600" s="509"/>
      <c r="F1600" s="511">
        <f>IF(E1600="y",1,IF(E1600="S",1,0))</f>
        <v>0</v>
      </c>
      <c r="G1600" s="513">
        <f>IF(E1600="S",1,0)</f>
        <v>0</v>
      </c>
      <c r="H1600" s="515"/>
      <c r="I1600" s="516"/>
      <c r="J1600" s="519">
        <v>4</v>
      </c>
      <c r="K1600" s="520"/>
      <c r="L1600" s="523"/>
      <c r="M1600" s="524"/>
      <c r="N1600" s="537">
        <f>L1600+J1600</f>
        <v>4</v>
      </c>
      <c r="O1600" s="538"/>
      <c r="P1600" s="519">
        <v>1</v>
      </c>
      <c r="Q1600" s="520"/>
      <c r="R1600" s="523">
        <v>1</v>
      </c>
      <c r="S1600" s="524"/>
      <c r="T1600" s="527">
        <f t="shared" ref="T1600" si="1431">R1600-P1600</f>
        <v>0</v>
      </c>
      <c r="U1600" s="528"/>
      <c r="V1600" s="531"/>
      <c r="W1600" s="516"/>
      <c r="X1600" s="519">
        <v>1</v>
      </c>
      <c r="Y1600" s="516"/>
      <c r="Z1600" s="519"/>
      <c r="AA1600" s="516"/>
      <c r="AB1600" s="519"/>
      <c r="AC1600" s="520"/>
      <c r="AD1600" s="523"/>
      <c r="AE1600" s="524"/>
      <c r="AF1600" s="533">
        <f>IF(AB1600=0,0,(AD1600/AB1600)*100)</f>
        <v>0</v>
      </c>
      <c r="AG1600" s="534"/>
      <c r="AH1600" s="519">
        <v>9</v>
      </c>
      <c r="AI1600" s="520"/>
      <c r="AJ1600" s="523">
        <v>5</v>
      </c>
      <c r="AK1600" s="524"/>
      <c r="AL1600" s="527">
        <f>IF(AH1600=0,0,(AJ1600/AH1600)*100)</f>
        <v>55.555555555555557</v>
      </c>
      <c r="AM1600" s="528"/>
      <c r="AN1600" s="519">
        <v>2</v>
      </c>
      <c r="AO1600" s="520"/>
      <c r="AP1600" s="523">
        <v>0</v>
      </c>
      <c r="AQ1600" s="524"/>
      <c r="AR1600" s="527">
        <f>IF(AN1600=0,0,(AP1600/AN1600)*100)</f>
        <v>0</v>
      </c>
      <c r="AS1600" s="528"/>
      <c r="AT1600" s="541">
        <f>AB1600+AH1600+AN1600</f>
        <v>11</v>
      </c>
      <c r="AU1600" s="542"/>
      <c r="AV1600" s="545">
        <f>AD1600+AJ1600+AP1600</f>
        <v>5</v>
      </c>
      <c r="AW1600" s="546"/>
      <c r="AX1600" s="527">
        <f>IF(AT1600=0,0,(AV1600/AT1600)*100)</f>
        <v>45.454545454545453</v>
      </c>
      <c r="AY1600" s="528"/>
      <c r="AZ1600" s="519">
        <v>2</v>
      </c>
      <c r="BA1600" s="520"/>
      <c r="BB1600" s="523">
        <v>2</v>
      </c>
      <c r="BC1600" s="524"/>
      <c r="BD1600" s="527">
        <f>IF(AZ1600=0,0,(BB1600/AZ1600)*100)</f>
        <v>100</v>
      </c>
      <c r="BE1600" s="528"/>
      <c r="BF1600" s="541">
        <f>AT1600+AZ1600</f>
        <v>13</v>
      </c>
      <c r="BG1600" s="542"/>
      <c r="BH1600" s="545">
        <f>AV1600+BB1600</f>
        <v>7</v>
      </c>
      <c r="BI1600" s="546"/>
      <c r="BJ1600" s="527">
        <f>IF(BF1600=0,0,(BH1600/BF1600)*100)</f>
        <v>53.846153846153847</v>
      </c>
      <c r="BK1600" s="528"/>
      <c r="BL1600" s="549">
        <f>(AD1600*2)+(AJ1600*2)+(AP1600*3)+BB1600</f>
        <v>12</v>
      </c>
      <c r="BM1600" s="550"/>
      <c r="BN1600" s="551"/>
      <c r="BO1600" s="501" t="e">
        <f>(BL1600*BR$1586)+(N1600*BR$1587)+(X1600*BR$1588)+(R1600*BR$1589)+(V1600*BR$1590)+(Z1600*BR$1591)</f>
        <v>#REF!</v>
      </c>
      <c r="BP1600" s="501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06"/>
      <c r="C1601" s="503" t="str">
        <f>IF(ROSTER!D$22="","",ROSTER!D$22)</f>
        <v>Harding</v>
      </c>
      <c r="D1601" s="504"/>
      <c r="E1601" s="510"/>
      <c r="F1601" s="512"/>
      <c r="G1601" s="514"/>
      <c r="H1601" s="517"/>
      <c r="I1601" s="518"/>
      <c r="J1601" s="521"/>
      <c r="K1601" s="522"/>
      <c r="L1601" s="525"/>
      <c r="M1601" s="526"/>
      <c r="N1601" s="539" t="s">
        <v>14</v>
      </c>
      <c r="O1601" s="540"/>
      <c r="P1601" s="521"/>
      <c r="Q1601" s="522"/>
      <c r="R1601" s="525"/>
      <c r="S1601" s="526"/>
      <c r="T1601" s="529"/>
      <c r="U1601" s="530"/>
      <c r="V1601" s="532"/>
      <c r="W1601" s="518"/>
      <c r="X1601" s="521"/>
      <c r="Y1601" s="518"/>
      <c r="Z1601" s="521"/>
      <c r="AA1601" s="518"/>
      <c r="AB1601" s="521"/>
      <c r="AC1601" s="522"/>
      <c r="AD1601" s="525"/>
      <c r="AE1601" s="526"/>
      <c r="AF1601" s="535"/>
      <c r="AG1601" s="536"/>
      <c r="AH1601" s="521"/>
      <c r="AI1601" s="522"/>
      <c r="AJ1601" s="525"/>
      <c r="AK1601" s="526"/>
      <c r="AL1601" s="529"/>
      <c r="AM1601" s="530"/>
      <c r="AN1601" s="521"/>
      <c r="AO1601" s="522"/>
      <c r="AP1601" s="525"/>
      <c r="AQ1601" s="526"/>
      <c r="AR1601" s="529"/>
      <c r="AS1601" s="530"/>
      <c r="AT1601" s="543"/>
      <c r="AU1601" s="544"/>
      <c r="AV1601" s="547"/>
      <c r="AW1601" s="548"/>
      <c r="AX1601" s="529"/>
      <c r="AY1601" s="530"/>
      <c r="AZ1601" s="521"/>
      <c r="BA1601" s="522"/>
      <c r="BB1601" s="525"/>
      <c r="BC1601" s="526"/>
      <c r="BD1601" s="529"/>
      <c r="BE1601" s="530"/>
      <c r="BF1601" s="543"/>
      <c r="BG1601" s="544"/>
      <c r="BH1601" s="547"/>
      <c r="BI1601" s="548"/>
      <c r="BJ1601" s="529"/>
      <c r="BK1601" s="530"/>
      <c r="BL1601" s="552"/>
      <c r="BM1601" s="553"/>
      <c r="BN1601" s="554"/>
      <c r="BO1601" s="502"/>
      <c r="BP1601" s="502"/>
      <c r="BQ1601" s="54"/>
      <c r="BR1601" s="54"/>
      <c r="BS1601" s="54"/>
    </row>
    <row r="1602" spans="1:71" ht="21.75" customHeight="1" x14ac:dyDescent="0.2">
      <c r="A1602" s="54"/>
      <c r="B1602" s="505" t="str">
        <f>IF(ROSTER!B24="","",ROSTER!B24)</f>
        <v>22</v>
      </c>
      <c r="C1602" s="507" t="str">
        <f>IF(ROSTER!C$24="","",ROSTER!C$24)</f>
        <v>Sara</v>
      </c>
      <c r="D1602" s="508"/>
      <c r="E1602" s="509"/>
      <c r="F1602" s="511">
        <f>IF(E1602="y",1,IF(E1602="S",1,0))</f>
        <v>0</v>
      </c>
      <c r="G1602" s="513">
        <f>IF(E1602="S",1,0)</f>
        <v>0</v>
      </c>
      <c r="H1602" s="515"/>
      <c r="I1602" s="516"/>
      <c r="J1602" s="519">
        <v>6</v>
      </c>
      <c r="K1602" s="520"/>
      <c r="L1602" s="523">
        <v>2</v>
      </c>
      <c r="M1602" s="524"/>
      <c r="N1602" s="537">
        <f>L1602+J1602</f>
        <v>8</v>
      </c>
      <c r="O1602" s="538"/>
      <c r="P1602" s="519">
        <v>2</v>
      </c>
      <c r="Q1602" s="520"/>
      <c r="R1602" s="523"/>
      <c r="S1602" s="524"/>
      <c r="T1602" s="527">
        <f t="shared" ref="T1602" si="1432">R1602-P1602</f>
        <v>-2</v>
      </c>
      <c r="U1602" s="528"/>
      <c r="V1602" s="531">
        <v>3</v>
      </c>
      <c r="W1602" s="516"/>
      <c r="X1602" s="519"/>
      <c r="Y1602" s="516"/>
      <c r="Z1602" s="519"/>
      <c r="AA1602" s="516"/>
      <c r="AB1602" s="519"/>
      <c r="AC1602" s="520"/>
      <c r="AD1602" s="523"/>
      <c r="AE1602" s="524"/>
      <c r="AF1602" s="533">
        <f>IF(AB1602=0,0,(AD1602/AB1602)*100)</f>
        <v>0</v>
      </c>
      <c r="AG1602" s="534"/>
      <c r="AH1602" s="519">
        <v>4</v>
      </c>
      <c r="AI1602" s="520"/>
      <c r="AJ1602" s="523">
        <v>3</v>
      </c>
      <c r="AK1602" s="524"/>
      <c r="AL1602" s="527">
        <f>IF(AH1602=0,0,(AJ1602/AH1602)*100)</f>
        <v>75</v>
      </c>
      <c r="AM1602" s="528"/>
      <c r="AN1602" s="519"/>
      <c r="AO1602" s="520"/>
      <c r="AP1602" s="523"/>
      <c r="AQ1602" s="524"/>
      <c r="AR1602" s="527">
        <f>IF(AN1602=0,0,(AP1602/AN1602)*100)</f>
        <v>0</v>
      </c>
      <c r="AS1602" s="528"/>
      <c r="AT1602" s="541">
        <f>AB1602+AH1602+AN1602</f>
        <v>4</v>
      </c>
      <c r="AU1602" s="542"/>
      <c r="AV1602" s="545">
        <f>AD1602+AJ1602+AP1602</f>
        <v>3</v>
      </c>
      <c r="AW1602" s="546"/>
      <c r="AX1602" s="527">
        <f>IF(AT1602=0,0,(AV1602/AT1602)*100)</f>
        <v>75</v>
      </c>
      <c r="AY1602" s="528"/>
      <c r="AZ1602" s="519">
        <v>1</v>
      </c>
      <c r="BA1602" s="520"/>
      <c r="BB1602" s="523">
        <v>1</v>
      </c>
      <c r="BC1602" s="524"/>
      <c r="BD1602" s="527">
        <f>IF(AZ1602=0,0,(BB1602/AZ1602)*100)</f>
        <v>100</v>
      </c>
      <c r="BE1602" s="528"/>
      <c r="BF1602" s="541">
        <f>AT1602+AZ1602</f>
        <v>5</v>
      </c>
      <c r="BG1602" s="542"/>
      <c r="BH1602" s="545">
        <f>AV1602+BB1602</f>
        <v>4</v>
      </c>
      <c r="BI1602" s="546"/>
      <c r="BJ1602" s="527">
        <f>IF(BF1602=0,0,(BH1602/BF1602)*100)</f>
        <v>80</v>
      </c>
      <c r="BK1602" s="528"/>
      <c r="BL1602" s="549">
        <f>(AD1602*2)+(AJ1602*2)+(AP1602*3)+BB1602</f>
        <v>7</v>
      </c>
      <c r="BM1602" s="550"/>
      <c r="BN1602" s="551"/>
      <c r="BO1602" s="501" t="e">
        <f>(BL1602*BR$1586)+(N1602*BR$1587)+(X1602*BR$1588)+(R1602*BR$1589)+(V1602*BR$1590)+(Z1602*BR$1591)</f>
        <v>#REF!</v>
      </c>
      <c r="BP1602" s="501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06"/>
      <c r="C1603" s="503" t="str">
        <f>IF(ROSTER!D$24="","",ROSTER!D$24)</f>
        <v>Hamson</v>
      </c>
      <c r="D1603" s="504"/>
      <c r="E1603" s="510"/>
      <c r="F1603" s="512"/>
      <c r="G1603" s="514"/>
      <c r="H1603" s="517"/>
      <c r="I1603" s="518"/>
      <c r="J1603" s="521"/>
      <c r="K1603" s="522"/>
      <c r="L1603" s="525"/>
      <c r="M1603" s="526"/>
      <c r="N1603" s="539" t="s">
        <v>14</v>
      </c>
      <c r="O1603" s="540"/>
      <c r="P1603" s="521"/>
      <c r="Q1603" s="522"/>
      <c r="R1603" s="525"/>
      <c r="S1603" s="526"/>
      <c r="T1603" s="529"/>
      <c r="U1603" s="530"/>
      <c r="V1603" s="532"/>
      <c r="W1603" s="518"/>
      <c r="X1603" s="521"/>
      <c r="Y1603" s="518"/>
      <c r="Z1603" s="521"/>
      <c r="AA1603" s="518"/>
      <c r="AB1603" s="521"/>
      <c r="AC1603" s="522"/>
      <c r="AD1603" s="525"/>
      <c r="AE1603" s="526"/>
      <c r="AF1603" s="535"/>
      <c r="AG1603" s="536"/>
      <c r="AH1603" s="521"/>
      <c r="AI1603" s="522"/>
      <c r="AJ1603" s="525"/>
      <c r="AK1603" s="526"/>
      <c r="AL1603" s="529"/>
      <c r="AM1603" s="530"/>
      <c r="AN1603" s="521"/>
      <c r="AO1603" s="522"/>
      <c r="AP1603" s="525"/>
      <c r="AQ1603" s="526"/>
      <c r="AR1603" s="529"/>
      <c r="AS1603" s="530"/>
      <c r="AT1603" s="543"/>
      <c r="AU1603" s="544"/>
      <c r="AV1603" s="547"/>
      <c r="AW1603" s="548"/>
      <c r="AX1603" s="529"/>
      <c r="AY1603" s="530"/>
      <c r="AZ1603" s="521"/>
      <c r="BA1603" s="522"/>
      <c r="BB1603" s="525"/>
      <c r="BC1603" s="526"/>
      <c r="BD1603" s="529"/>
      <c r="BE1603" s="530"/>
      <c r="BF1603" s="543"/>
      <c r="BG1603" s="544"/>
      <c r="BH1603" s="547"/>
      <c r="BI1603" s="548"/>
      <c r="BJ1603" s="529"/>
      <c r="BK1603" s="530"/>
      <c r="BL1603" s="552"/>
      <c r="BM1603" s="553"/>
      <c r="BN1603" s="554"/>
      <c r="BO1603" s="502"/>
      <c r="BP1603" s="502"/>
      <c r="BQ1603" s="54"/>
      <c r="BR1603" s="54"/>
      <c r="BS1603" s="54"/>
    </row>
    <row r="1604" spans="1:71" ht="21.75" customHeight="1" x14ac:dyDescent="0.2">
      <c r="A1604" s="54"/>
      <c r="B1604" s="505" t="str">
        <f>IF(ROSTER!B26="","",ROSTER!B26)</f>
        <v>30</v>
      </c>
      <c r="C1604" s="507" t="str">
        <f>IF(ROSTER!C$26="","",ROSTER!C$26)</f>
        <v>Kate</v>
      </c>
      <c r="D1604" s="508"/>
      <c r="E1604" s="509"/>
      <c r="F1604" s="511">
        <f>IF(E1604="y",1,IF(E1604="S",1,0))</f>
        <v>0</v>
      </c>
      <c r="G1604" s="513">
        <f>IF(E1604="S",1,0)</f>
        <v>0</v>
      </c>
      <c r="H1604" s="515"/>
      <c r="I1604" s="516"/>
      <c r="J1604" s="519"/>
      <c r="K1604" s="520"/>
      <c r="L1604" s="523"/>
      <c r="M1604" s="524"/>
      <c r="N1604" s="537">
        <f>L1604+J1604</f>
        <v>0</v>
      </c>
      <c r="O1604" s="538"/>
      <c r="P1604" s="519"/>
      <c r="Q1604" s="520"/>
      <c r="R1604" s="523">
        <v>1</v>
      </c>
      <c r="S1604" s="524"/>
      <c r="T1604" s="527">
        <f t="shared" ref="T1604" si="1433">R1604-P1604</f>
        <v>1</v>
      </c>
      <c r="U1604" s="528"/>
      <c r="V1604" s="531"/>
      <c r="W1604" s="516"/>
      <c r="X1604" s="519"/>
      <c r="Y1604" s="516"/>
      <c r="Z1604" s="519"/>
      <c r="AA1604" s="516"/>
      <c r="AB1604" s="519"/>
      <c r="AC1604" s="520"/>
      <c r="AD1604" s="523"/>
      <c r="AE1604" s="524"/>
      <c r="AF1604" s="533">
        <f>IF(AB1604=0,0,(AD1604/AB1604)*100)</f>
        <v>0</v>
      </c>
      <c r="AG1604" s="534"/>
      <c r="AH1604" s="519">
        <v>8</v>
      </c>
      <c r="AI1604" s="520"/>
      <c r="AJ1604" s="523">
        <v>2</v>
      </c>
      <c r="AK1604" s="524"/>
      <c r="AL1604" s="527">
        <f>IF(AH1604=0,0,(AJ1604/AH1604)*100)</f>
        <v>25</v>
      </c>
      <c r="AM1604" s="528"/>
      <c r="AN1604" s="519">
        <v>1</v>
      </c>
      <c r="AO1604" s="520"/>
      <c r="AP1604" s="523">
        <v>1</v>
      </c>
      <c r="AQ1604" s="524"/>
      <c r="AR1604" s="527">
        <f>IF(AN1604=0,0,(AP1604/AN1604)*100)</f>
        <v>100</v>
      </c>
      <c r="AS1604" s="528"/>
      <c r="AT1604" s="541">
        <f>AB1604+AH1604+AN1604</f>
        <v>9</v>
      </c>
      <c r="AU1604" s="542"/>
      <c r="AV1604" s="545">
        <f>AD1604+AJ1604+AP1604</f>
        <v>3</v>
      </c>
      <c r="AW1604" s="546"/>
      <c r="AX1604" s="527">
        <f>IF(AT1604=0,0,(AV1604/AT1604)*100)</f>
        <v>33.333333333333329</v>
      </c>
      <c r="AY1604" s="528"/>
      <c r="AZ1604" s="519"/>
      <c r="BA1604" s="520"/>
      <c r="BB1604" s="523"/>
      <c r="BC1604" s="524"/>
      <c r="BD1604" s="527">
        <f>IF(AZ1604=0,0,(BB1604/AZ1604)*100)</f>
        <v>0</v>
      </c>
      <c r="BE1604" s="528"/>
      <c r="BF1604" s="541">
        <f>AT1604+AZ1604</f>
        <v>9</v>
      </c>
      <c r="BG1604" s="542"/>
      <c r="BH1604" s="545">
        <f>AV1604+BB1604</f>
        <v>3</v>
      </c>
      <c r="BI1604" s="546"/>
      <c r="BJ1604" s="527">
        <f>IF(BF1604=0,0,(BH1604/BF1604)*100)</f>
        <v>33.333333333333329</v>
      </c>
      <c r="BK1604" s="528"/>
      <c r="BL1604" s="549">
        <f>(AD1604*2)+(AJ1604*2)+(AP1604*3)+BB1604</f>
        <v>7</v>
      </c>
      <c r="BM1604" s="550"/>
      <c r="BN1604" s="551"/>
      <c r="BO1604" s="501" t="e">
        <f>(BL1604*BR$1586)+(N1604*BR$1587)+(X1604*BR$1588)+(R1604*BR$1589)+(V1604*BR$1590)+(Z1604*BR$1591)</f>
        <v>#REF!</v>
      </c>
      <c r="BP1604" s="501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06"/>
      <c r="C1605" s="503" t="str">
        <f>IF(ROSTER!D$26="","",ROSTER!D$26)</f>
        <v>Vorwaller</v>
      </c>
      <c r="D1605" s="504"/>
      <c r="E1605" s="510"/>
      <c r="F1605" s="512"/>
      <c r="G1605" s="514"/>
      <c r="H1605" s="517"/>
      <c r="I1605" s="518"/>
      <c r="J1605" s="521"/>
      <c r="K1605" s="522"/>
      <c r="L1605" s="525"/>
      <c r="M1605" s="526"/>
      <c r="N1605" s="539" t="s">
        <v>14</v>
      </c>
      <c r="O1605" s="540"/>
      <c r="P1605" s="521"/>
      <c r="Q1605" s="522"/>
      <c r="R1605" s="525"/>
      <c r="S1605" s="526"/>
      <c r="T1605" s="529"/>
      <c r="U1605" s="530"/>
      <c r="V1605" s="532"/>
      <c r="W1605" s="518"/>
      <c r="X1605" s="521"/>
      <c r="Y1605" s="518"/>
      <c r="Z1605" s="521"/>
      <c r="AA1605" s="518"/>
      <c r="AB1605" s="521"/>
      <c r="AC1605" s="522"/>
      <c r="AD1605" s="525"/>
      <c r="AE1605" s="526"/>
      <c r="AF1605" s="535"/>
      <c r="AG1605" s="536"/>
      <c r="AH1605" s="521"/>
      <c r="AI1605" s="522"/>
      <c r="AJ1605" s="525"/>
      <c r="AK1605" s="526"/>
      <c r="AL1605" s="529"/>
      <c r="AM1605" s="530"/>
      <c r="AN1605" s="521"/>
      <c r="AO1605" s="522"/>
      <c r="AP1605" s="525"/>
      <c r="AQ1605" s="526"/>
      <c r="AR1605" s="529"/>
      <c r="AS1605" s="530"/>
      <c r="AT1605" s="543"/>
      <c r="AU1605" s="544"/>
      <c r="AV1605" s="547"/>
      <c r="AW1605" s="548"/>
      <c r="AX1605" s="529"/>
      <c r="AY1605" s="530"/>
      <c r="AZ1605" s="521"/>
      <c r="BA1605" s="522"/>
      <c r="BB1605" s="525"/>
      <c r="BC1605" s="526"/>
      <c r="BD1605" s="529"/>
      <c r="BE1605" s="530"/>
      <c r="BF1605" s="543"/>
      <c r="BG1605" s="544"/>
      <c r="BH1605" s="547"/>
      <c r="BI1605" s="548"/>
      <c r="BJ1605" s="529"/>
      <c r="BK1605" s="530"/>
      <c r="BL1605" s="552"/>
      <c r="BM1605" s="553"/>
      <c r="BN1605" s="554"/>
      <c r="BO1605" s="502"/>
      <c r="BP1605" s="502"/>
      <c r="BQ1605" s="54"/>
      <c r="BR1605" s="54"/>
      <c r="BS1605" s="54"/>
    </row>
    <row r="1606" spans="1:71" ht="21.75" customHeight="1" x14ac:dyDescent="0.2">
      <c r="A1606" s="54"/>
      <c r="B1606" s="505" t="str">
        <f>IF(ROSTER!B28="","",ROSTER!B28)</f>
        <v>32</v>
      </c>
      <c r="C1606" s="507" t="str">
        <f>IF(ROSTER!C$28="","",ROSTER!C$28)</f>
        <v>Signe</v>
      </c>
      <c r="D1606" s="508"/>
      <c r="E1606" s="509"/>
      <c r="F1606" s="511">
        <f>IF(E1606="y",1,IF(E1606="S",1,0))</f>
        <v>0</v>
      </c>
      <c r="G1606" s="513">
        <f>IF(E1606="S",1,0)</f>
        <v>0</v>
      </c>
      <c r="H1606" s="515"/>
      <c r="I1606" s="516"/>
      <c r="J1606" s="519"/>
      <c r="K1606" s="520"/>
      <c r="L1606" s="523"/>
      <c r="M1606" s="524"/>
      <c r="N1606" s="537">
        <f>L1606+J1606</f>
        <v>0</v>
      </c>
      <c r="O1606" s="538"/>
      <c r="P1606" s="519">
        <v>2</v>
      </c>
      <c r="Q1606" s="520"/>
      <c r="R1606" s="523"/>
      <c r="S1606" s="524"/>
      <c r="T1606" s="527">
        <f t="shared" ref="T1606" si="1434">R1606-P1606</f>
        <v>-2</v>
      </c>
      <c r="U1606" s="528"/>
      <c r="V1606" s="531"/>
      <c r="W1606" s="516"/>
      <c r="X1606" s="519"/>
      <c r="Y1606" s="516"/>
      <c r="Z1606" s="519"/>
      <c r="AA1606" s="516"/>
      <c r="AB1606" s="519"/>
      <c r="AC1606" s="520"/>
      <c r="AD1606" s="523"/>
      <c r="AE1606" s="524"/>
      <c r="AF1606" s="533">
        <f>IF(AB1606=0,0,(AD1606/AB1606)*100)</f>
        <v>0</v>
      </c>
      <c r="AG1606" s="534"/>
      <c r="AH1606" s="519">
        <v>3</v>
      </c>
      <c r="AI1606" s="520"/>
      <c r="AJ1606" s="523">
        <v>0</v>
      </c>
      <c r="AK1606" s="524"/>
      <c r="AL1606" s="527">
        <f>IF(AH1606=0,0,(AJ1606/AH1606)*100)</f>
        <v>0</v>
      </c>
      <c r="AM1606" s="528"/>
      <c r="AN1606" s="519">
        <v>1</v>
      </c>
      <c r="AO1606" s="520"/>
      <c r="AP1606" s="523">
        <v>0</v>
      </c>
      <c r="AQ1606" s="524"/>
      <c r="AR1606" s="527">
        <f>IF(AN1606=0,0,(AP1606/AN1606)*100)</f>
        <v>0</v>
      </c>
      <c r="AS1606" s="528"/>
      <c r="AT1606" s="541">
        <f>AB1606+AH1606+AN1606</f>
        <v>4</v>
      </c>
      <c r="AU1606" s="542"/>
      <c r="AV1606" s="545">
        <f>AD1606+AJ1606+AP1606</f>
        <v>0</v>
      </c>
      <c r="AW1606" s="546"/>
      <c r="AX1606" s="527">
        <f>IF(AT1606=0,0,(AV1606/AT1606)*100)</f>
        <v>0</v>
      </c>
      <c r="AY1606" s="528"/>
      <c r="AZ1606" s="519"/>
      <c r="BA1606" s="520"/>
      <c r="BB1606" s="523"/>
      <c r="BC1606" s="524"/>
      <c r="BD1606" s="527">
        <f>IF(AZ1606=0,0,(BB1606/AZ1606)*100)</f>
        <v>0</v>
      </c>
      <c r="BE1606" s="528"/>
      <c r="BF1606" s="541">
        <f>AT1606+AZ1606</f>
        <v>4</v>
      </c>
      <c r="BG1606" s="542"/>
      <c r="BH1606" s="545">
        <f>AV1606+BB1606</f>
        <v>0</v>
      </c>
      <c r="BI1606" s="546"/>
      <c r="BJ1606" s="527">
        <f>IF(BF1606=0,0,(BH1606/BF1606)*100)</f>
        <v>0</v>
      </c>
      <c r="BK1606" s="528"/>
      <c r="BL1606" s="549">
        <f>(AD1606*2)+(AJ1606*2)+(AP1606*3)+BB1606</f>
        <v>0</v>
      </c>
      <c r="BM1606" s="550"/>
      <c r="BN1606" s="551"/>
      <c r="BO1606" s="501" t="e">
        <f>(BL1606*BR$1586)+(N1606*BR$1587)+(X1606*BR$1588)+(R1606*BR$1589)+(V1606*BR$1590)+(Z1606*BR$1591)</f>
        <v>#REF!</v>
      </c>
      <c r="BP1606" s="501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06"/>
      <c r="C1607" s="503" t="str">
        <f>IF(ROSTER!D$28="","",ROSTER!D$28)</f>
        <v>Glantz</v>
      </c>
      <c r="D1607" s="504"/>
      <c r="E1607" s="510"/>
      <c r="F1607" s="512"/>
      <c r="G1607" s="514"/>
      <c r="H1607" s="517"/>
      <c r="I1607" s="518"/>
      <c r="J1607" s="521"/>
      <c r="K1607" s="522"/>
      <c r="L1607" s="525"/>
      <c r="M1607" s="526"/>
      <c r="N1607" s="539" t="s">
        <v>14</v>
      </c>
      <c r="O1607" s="540"/>
      <c r="P1607" s="521"/>
      <c r="Q1607" s="522"/>
      <c r="R1607" s="525"/>
      <c r="S1607" s="526"/>
      <c r="T1607" s="529"/>
      <c r="U1607" s="530"/>
      <c r="V1607" s="532"/>
      <c r="W1607" s="518"/>
      <c r="X1607" s="521"/>
      <c r="Y1607" s="518"/>
      <c r="Z1607" s="521"/>
      <c r="AA1607" s="518"/>
      <c r="AB1607" s="521"/>
      <c r="AC1607" s="522"/>
      <c r="AD1607" s="525"/>
      <c r="AE1607" s="526"/>
      <c r="AF1607" s="535"/>
      <c r="AG1607" s="536"/>
      <c r="AH1607" s="521"/>
      <c r="AI1607" s="522"/>
      <c r="AJ1607" s="525"/>
      <c r="AK1607" s="526"/>
      <c r="AL1607" s="529"/>
      <c r="AM1607" s="530"/>
      <c r="AN1607" s="521"/>
      <c r="AO1607" s="522"/>
      <c r="AP1607" s="525"/>
      <c r="AQ1607" s="526"/>
      <c r="AR1607" s="529"/>
      <c r="AS1607" s="530"/>
      <c r="AT1607" s="543"/>
      <c r="AU1607" s="544"/>
      <c r="AV1607" s="547"/>
      <c r="AW1607" s="548"/>
      <c r="AX1607" s="529"/>
      <c r="AY1607" s="530"/>
      <c r="AZ1607" s="521"/>
      <c r="BA1607" s="522"/>
      <c r="BB1607" s="525"/>
      <c r="BC1607" s="526"/>
      <c r="BD1607" s="529"/>
      <c r="BE1607" s="530"/>
      <c r="BF1607" s="543"/>
      <c r="BG1607" s="544"/>
      <c r="BH1607" s="547"/>
      <c r="BI1607" s="548"/>
      <c r="BJ1607" s="529"/>
      <c r="BK1607" s="530"/>
      <c r="BL1607" s="552"/>
      <c r="BM1607" s="553"/>
      <c r="BN1607" s="554"/>
      <c r="BO1607" s="502"/>
      <c r="BP1607" s="502"/>
      <c r="BQ1607" s="54"/>
      <c r="BR1607" s="54"/>
      <c r="BS1607" s="54"/>
    </row>
    <row r="1608" spans="1:71" ht="21.75" customHeight="1" x14ac:dyDescent="0.2">
      <c r="A1608" s="54"/>
      <c r="B1608" s="505" t="str">
        <f>IF(ROSTER!B30="","",ROSTER!B30)</f>
        <v>34</v>
      </c>
      <c r="C1608" s="507" t="str">
        <f>IF(ROSTER!C$30="","",ROSTER!C$30)</f>
        <v/>
      </c>
      <c r="D1608" s="508"/>
      <c r="E1608" s="509"/>
      <c r="F1608" s="511">
        <f>IF(E1608="y",1,IF(E1608="S",1,0))</f>
        <v>0</v>
      </c>
      <c r="G1608" s="513">
        <f>IF(E1608="S",1,0)</f>
        <v>0</v>
      </c>
      <c r="H1608" s="515"/>
      <c r="I1608" s="516"/>
      <c r="J1608" s="519"/>
      <c r="K1608" s="520"/>
      <c r="L1608" s="523"/>
      <c r="M1608" s="524"/>
      <c r="N1608" s="537">
        <f>L1608+J1608</f>
        <v>0</v>
      </c>
      <c r="O1608" s="538"/>
      <c r="P1608" s="519"/>
      <c r="Q1608" s="520"/>
      <c r="R1608" s="523"/>
      <c r="S1608" s="524"/>
      <c r="T1608" s="527">
        <f t="shared" ref="T1608" si="1435">R1608-P1608</f>
        <v>0</v>
      </c>
      <c r="U1608" s="528"/>
      <c r="V1608" s="531"/>
      <c r="W1608" s="516"/>
      <c r="X1608" s="519"/>
      <c r="Y1608" s="516"/>
      <c r="Z1608" s="519"/>
      <c r="AA1608" s="516"/>
      <c r="AB1608" s="519"/>
      <c r="AC1608" s="520"/>
      <c r="AD1608" s="523"/>
      <c r="AE1608" s="524"/>
      <c r="AF1608" s="533">
        <f>IF(AB1608=0,0,(AD1608/AB1608)*100)</f>
        <v>0</v>
      </c>
      <c r="AG1608" s="534"/>
      <c r="AH1608" s="519"/>
      <c r="AI1608" s="520"/>
      <c r="AJ1608" s="523"/>
      <c r="AK1608" s="524"/>
      <c r="AL1608" s="527">
        <f>IF(AH1608=0,0,(AJ1608/AH1608)*100)</f>
        <v>0</v>
      </c>
      <c r="AM1608" s="528"/>
      <c r="AN1608" s="519"/>
      <c r="AO1608" s="520"/>
      <c r="AP1608" s="523"/>
      <c r="AQ1608" s="524"/>
      <c r="AR1608" s="527">
        <f>IF(AN1608=0,0,(AP1608/AN1608)*100)</f>
        <v>0</v>
      </c>
      <c r="AS1608" s="528"/>
      <c r="AT1608" s="541">
        <f>AB1608+AH1608+AN1608</f>
        <v>0</v>
      </c>
      <c r="AU1608" s="542"/>
      <c r="AV1608" s="545">
        <f>AD1608+AJ1608+AP1608</f>
        <v>0</v>
      </c>
      <c r="AW1608" s="546"/>
      <c r="AX1608" s="527">
        <f>IF(AT1608=0,0,(AV1608/AT1608)*100)</f>
        <v>0</v>
      </c>
      <c r="AY1608" s="528"/>
      <c r="AZ1608" s="519"/>
      <c r="BA1608" s="520"/>
      <c r="BB1608" s="523"/>
      <c r="BC1608" s="524"/>
      <c r="BD1608" s="527">
        <f>IF(AZ1608=0,0,(BB1608/AZ1608)*100)</f>
        <v>0</v>
      </c>
      <c r="BE1608" s="528"/>
      <c r="BF1608" s="541">
        <f>AT1608+AZ1608</f>
        <v>0</v>
      </c>
      <c r="BG1608" s="542"/>
      <c r="BH1608" s="545">
        <f>AV1608+BB1608</f>
        <v>0</v>
      </c>
      <c r="BI1608" s="546"/>
      <c r="BJ1608" s="527">
        <f>IF(BF1608=0,0,(BH1608/BF1608)*100)</f>
        <v>0</v>
      </c>
      <c r="BK1608" s="528"/>
      <c r="BL1608" s="549">
        <f>(AD1608*2)+(AJ1608*2)+(AP1608*3)+BB1608</f>
        <v>0</v>
      </c>
      <c r="BM1608" s="550"/>
      <c r="BN1608" s="551"/>
      <c r="BO1608" s="501" t="e">
        <f>(BL1608*BR$1586)+(N1608*BR$1587)+(X1608*BR$1588)+(R1608*BR$1589)+(V1608*BR$1590)+(Z1608*BR$1591)</f>
        <v>#REF!</v>
      </c>
      <c r="BP1608" s="501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06"/>
      <c r="C1609" s="503" t="str">
        <f>IF(ROSTER!D$30="","",ROSTER!D$30)</f>
        <v/>
      </c>
      <c r="D1609" s="504"/>
      <c r="E1609" s="510"/>
      <c r="F1609" s="512"/>
      <c r="G1609" s="514"/>
      <c r="H1609" s="517"/>
      <c r="I1609" s="518"/>
      <c r="J1609" s="521"/>
      <c r="K1609" s="522"/>
      <c r="L1609" s="525"/>
      <c r="M1609" s="526"/>
      <c r="N1609" s="539" t="s">
        <v>14</v>
      </c>
      <c r="O1609" s="540"/>
      <c r="P1609" s="521"/>
      <c r="Q1609" s="522"/>
      <c r="R1609" s="525"/>
      <c r="S1609" s="526"/>
      <c r="T1609" s="529"/>
      <c r="U1609" s="530"/>
      <c r="V1609" s="532"/>
      <c r="W1609" s="518"/>
      <c r="X1609" s="521"/>
      <c r="Y1609" s="518"/>
      <c r="Z1609" s="521"/>
      <c r="AA1609" s="518"/>
      <c r="AB1609" s="521"/>
      <c r="AC1609" s="522"/>
      <c r="AD1609" s="525"/>
      <c r="AE1609" s="526"/>
      <c r="AF1609" s="535"/>
      <c r="AG1609" s="536"/>
      <c r="AH1609" s="521"/>
      <c r="AI1609" s="522"/>
      <c r="AJ1609" s="525"/>
      <c r="AK1609" s="526"/>
      <c r="AL1609" s="529"/>
      <c r="AM1609" s="530"/>
      <c r="AN1609" s="521"/>
      <c r="AO1609" s="522"/>
      <c r="AP1609" s="525"/>
      <c r="AQ1609" s="526"/>
      <c r="AR1609" s="529"/>
      <c r="AS1609" s="530"/>
      <c r="AT1609" s="543"/>
      <c r="AU1609" s="544"/>
      <c r="AV1609" s="547"/>
      <c r="AW1609" s="548"/>
      <c r="AX1609" s="529"/>
      <c r="AY1609" s="530"/>
      <c r="AZ1609" s="521"/>
      <c r="BA1609" s="522"/>
      <c r="BB1609" s="525"/>
      <c r="BC1609" s="526"/>
      <c r="BD1609" s="529"/>
      <c r="BE1609" s="530"/>
      <c r="BF1609" s="543"/>
      <c r="BG1609" s="544"/>
      <c r="BH1609" s="547"/>
      <c r="BI1609" s="548"/>
      <c r="BJ1609" s="529"/>
      <c r="BK1609" s="530"/>
      <c r="BL1609" s="552"/>
      <c r="BM1609" s="553"/>
      <c r="BN1609" s="554"/>
      <c r="BO1609" s="502"/>
      <c r="BP1609" s="502"/>
      <c r="BQ1609" s="54"/>
      <c r="BR1609" s="54"/>
      <c r="BS1609" s="54"/>
    </row>
    <row r="1610" spans="1:71" ht="21.75" customHeight="1" x14ac:dyDescent="0.2">
      <c r="A1610" s="54"/>
      <c r="B1610" s="505" t="str">
        <f>IF(ROSTER!B32="","",ROSTER!B32)</f>
        <v>42</v>
      </c>
      <c r="C1610" s="507" t="str">
        <f>IF(ROSTER!C$32="","",ROSTER!C$32)</f>
        <v/>
      </c>
      <c r="D1610" s="508"/>
      <c r="E1610" s="509"/>
      <c r="F1610" s="511">
        <f>IF(E1610="y",1,IF(E1610="S",1,0))</f>
        <v>0</v>
      </c>
      <c r="G1610" s="513">
        <f>IF(E1610="S",1,0)</f>
        <v>0</v>
      </c>
      <c r="H1610" s="515"/>
      <c r="I1610" s="516"/>
      <c r="J1610" s="519"/>
      <c r="K1610" s="520"/>
      <c r="L1610" s="523"/>
      <c r="M1610" s="524"/>
      <c r="N1610" s="537">
        <f>L1610+J1610</f>
        <v>0</v>
      </c>
      <c r="O1610" s="538"/>
      <c r="P1610" s="519"/>
      <c r="Q1610" s="520"/>
      <c r="R1610" s="523"/>
      <c r="S1610" s="524"/>
      <c r="T1610" s="527">
        <f t="shared" ref="T1610" si="1436">R1610-P1610</f>
        <v>0</v>
      </c>
      <c r="U1610" s="528"/>
      <c r="V1610" s="531"/>
      <c r="W1610" s="516"/>
      <c r="X1610" s="519"/>
      <c r="Y1610" s="516"/>
      <c r="Z1610" s="519"/>
      <c r="AA1610" s="516"/>
      <c r="AB1610" s="519"/>
      <c r="AC1610" s="520"/>
      <c r="AD1610" s="523"/>
      <c r="AE1610" s="524"/>
      <c r="AF1610" s="533">
        <f>IF(AB1610=0,0,(AD1610/AB1610)*100)</f>
        <v>0</v>
      </c>
      <c r="AG1610" s="534"/>
      <c r="AH1610" s="519"/>
      <c r="AI1610" s="520"/>
      <c r="AJ1610" s="523"/>
      <c r="AK1610" s="524"/>
      <c r="AL1610" s="527">
        <f>IF(AH1610=0,0,(AJ1610/AH1610)*100)</f>
        <v>0</v>
      </c>
      <c r="AM1610" s="528"/>
      <c r="AN1610" s="519"/>
      <c r="AO1610" s="520"/>
      <c r="AP1610" s="523"/>
      <c r="AQ1610" s="524"/>
      <c r="AR1610" s="527">
        <f>IF(AN1610=0,0,(AP1610/AN1610)*100)</f>
        <v>0</v>
      </c>
      <c r="AS1610" s="528"/>
      <c r="AT1610" s="541">
        <f>AB1610+AH1610+AN1610</f>
        <v>0</v>
      </c>
      <c r="AU1610" s="542"/>
      <c r="AV1610" s="545">
        <f>AD1610+AJ1610+AP1610</f>
        <v>0</v>
      </c>
      <c r="AW1610" s="546"/>
      <c r="AX1610" s="527">
        <f>IF(AT1610=0,0,(AV1610/AT1610)*100)</f>
        <v>0</v>
      </c>
      <c r="AY1610" s="528"/>
      <c r="AZ1610" s="519"/>
      <c r="BA1610" s="520"/>
      <c r="BB1610" s="523"/>
      <c r="BC1610" s="524"/>
      <c r="BD1610" s="527">
        <f>IF(AZ1610=0,0,(BB1610/AZ1610)*100)</f>
        <v>0</v>
      </c>
      <c r="BE1610" s="528"/>
      <c r="BF1610" s="541">
        <f>AT1610+AZ1610</f>
        <v>0</v>
      </c>
      <c r="BG1610" s="542"/>
      <c r="BH1610" s="545">
        <f>AV1610+BB1610</f>
        <v>0</v>
      </c>
      <c r="BI1610" s="546"/>
      <c r="BJ1610" s="527">
        <f>IF(BF1610=0,0,(BH1610/BF1610)*100)</f>
        <v>0</v>
      </c>
      <c r="BK1610" s="528"/>
      <c r="BL1610" s="549">
        <f>(AD1610*2)+(AJ1610*2)+(AP1610*3)+BB1610</f>
        <v>0</v>
      </c>
      <c r="BM1610" s="550"/>
      <c r="BN1610" s="551"/>
      <c r="BO1610" s="501" t="e">
        <f>(BL1610*BR$1586)+(N1610*BR$1587)+(X1610*BR$1588)+(R1610*BR$1589)+(V1610*BR$1590)+(Z1610*BR$1591)</f>
        <v>#REF!</v>
      </c>
      <c r="BP1610" s="501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06"/>
      <c r="C1611" s="503" t="str">
        <f>IF(ROSTER!D$32="","",ROSTER!D$32)</f>
        <v/>
      </c>
      <c r="D1611" s="504"/>
      <c r="E1611" s="510"/>
      <c r="F1611" s="512"/>
      <c r="G1611" s="514"/>
      <c r="H1611" s="517"/>
      <c r="I1611" s="518"/>
      <c r="J1611" s="521"/>
      <c r="K1611" s="522"/>
      <c r="L1611" s="525"/>
      <c r="M1611" s="526"/>
      <c r="N1611" s="539" t="s">
        <v>14</v>
      </c>
      <c r="O1611" s="540"/>
      <c r="P1611" s="521"/>
      <c r="Q1611" s="522"/>
      <c r="R1611" s="525"/>
      <c r="S1611" s="526"/>
      <c r="T1611" s="529"/>
      <c r="U1611" s="530"/>
      <c r="V1611" s="532"/>
      <c r="W1611" s="518"/>
      <c r="X1611" s="521"/>
      <c r="Y1611" s="518"/>
      <c r="Z1611" s="521"/>
      <c r="AA1611" s="518"/>
      <c r="AB1611" s="521"/>
      <c r="AC1611" s="522"/>
      <c r="AD1611" s="525"/>
      <c r="AE1611" s="526"/>
      <c r="AF1611" s="535"/>
      <c r="AG1611" s="536"/>
      <c r="AH1611" s="521"/>
      <c r="AI1611" s="522"/>
      <c r="AJ1611" s="525"/>
      <c r="AK1611" s="526"/>
      <c r="AL1611" s="529"/>
      <c r="AM1611" s="530"/>
      <c r="AN1611" s="521"/>
      <c r="AO1611" s="522"/>
      <c r="AP1611" s="525"/>
      <c r="AQ1611" s="526"/>
      <c r="AR1611" s="529"/>
      <c r="AS1611" s="530"/>
      <c r="AT1611" s="543"/>
      <c r="AU1611" s="544"/>
      <c r="AV1611" s="547"/>
      <c r="AW1611" s="548"/>
      <c r="AX1611" s="529"/>
      <c r="AY1611" s="530"/>
      <c r="AZ1611" s="521"/>
      <c r="BA1611" s="522"/>
      <c r="BB1611" s="525"/>
      <c r="BC1611" s="526"/>
      <c r="BD1611" s="529"/>
      <c r="BE1611" s="530"/>
      <c r="BF1611" s="543"/>
      <c r="BG1611" s="544"/>
      <c r="BH1611" s="547"/>
      <c r="BI1611" s="548"/>
      <c r="BJ1611" s="529"/>
      <c r="BK1611" s="530"/>
      <c r="BL1611" s="552"/>
      <c r="BM1611" s="553"/>
      <c r="BN1611" s="554"/>
      <c r="BO1611" s="502"/>
      <c r="BP1611" s="502"/>
      <c r="BQ1611" s="54"/>
      <c r="BR1611" s="54"/>
      <c r="BS1611" s="54"/>
    </row>
    <row r="1612" spans="1:71" ht="21.75" customHeight="1" x14ac:dyDescent="0.2">
      <c r="A1612" s="54"/>
      <c r="B1612" s="505" t="str">
        <f>IF(ROSTER!B34="","",ROSTER!B34)</f>
        <v/>
      </c>
      <c r="C1612" s="507" t="str">
        <f>IF(ROSTER!C$34="","",ROSTER!C$34)</f>
        <v/>
      </c>
      <c r="D1612" s="508"/>
      <c r="E1612" s="509"/>
      <c r="F1612" s="511">
        <f>IF(E1612="y",1,IF(E1612="S",1,0))</f>
        <v>0</v>
      </c>
      <c r="G1612" s="513">
        <f>IF(E1612="S",1,0)</f>
        <v>0</v>
      </c>
      <c r="H1612" s="515"/>
      <c r="I1612" s="516"/>
      <c r="J1612" s="519"/>
      <c r="K1612" s="520"/>
      <c r="L1612" s="523"/>
      <c r="M1612" s="524"/>
      <c r="N1612" s="537">
        <f>L1612+J1612</f>
        <v>0</v>
      </c>
      <c r="O1612" s="538"/>
      <c r="P1612" s="519"/>
      <c r="Q1612" s="520"/>
      <c r="R1612" s="523"/>
      <c r="S1612" s="524"/>
      <c r="T1612" s="527">
        <f t="shared" ref="T1612" si="1437">R1612-P1612</f>
        <v>0</v>
      </c>
      <c r="U1612" s="528"/>
      <c r="V1612" s="531"/>
      <c r="W1612" s="516"/>
      <c r="X1612" s="519"/>
      <c r="Y1612" s="516"/>
      <c r="Z1612" s="519"/>
      <c r="AA1612" s="516"/>
      <c r="AB1612" s="519"/>
      <c r="AC1612" s="520"/>
      <c r="AD1612" s="523"/>
      <c r="AE1612" s="524"/>
      <c r="AF1612" s="533">
        <f>IF(AB1612=0,0,(AD1612/AB1612)*100)</f>
        <v>0</v>
      </c>
      <c r="AG1612" s="534"/>
      <c r="AH1612" s="519"/>
      <c r="AI1612" s="520"/>
      <c r="AJ1612" s="523"/>
      <c r="AK1612" s="524"/>
      <c r="AL1612" s="527">
        <f>IF(AH1612=0,0,(AJ1612/AH1612)*100)</f>
        <v>0</v>
      </c>
      <c r="AM1612" s="528"/>
      <c r="AN1612" s="519"/>
      <c r="AO1612" s="520"/>
      <c r="AP1612" s="523"/>
      <c r="AQ1612" s="524"/>
      <c r="AR1612" s="527">
        <f>IF(AN1612=0,0,(AP1612/AN1612)*100)</f>
        <v>0</v>
      </c>
      <c r="AS1612" s="528"/>
      <c r="AT1612" s="541">
        <f>AB1612+AH1612+AN1612</f>
        <v>0</v>
      </c>
      <c r="AU1612" s="542"/>
      <c r="AV1612" s="545">
        <f>AD1612+AJ1612+AP1612</f>
        <v>0</v>
      </c>
      <c r="AW1612" s="546"/>
      <c r="AX1612" s="527">
        <f>IF(AT1612=0,0,(AV1612/AT1612)*100)</f>
        <v>0</v>
      </c>
      <c r="AY1612" s="528"/>
      <c r="AZ1612" s="519"/>
      <c r="BA1612" s="520"/>
      <c r="BB1612" s="523"/>
      <c r="BC1612" s="524"/>
      <c r="BD1612" s="527">
        <f>IF(AZ1612=0,0,(BB1612/AZ1612)*100)</f>
        <v>0</v>
      </c>
      <c r="BE1612" s="528"/>
      <c r="BF1612" s="541">
        <f>AT1612+AZ1612</f>
        <v>0</v>
      </c>
      <c r="BG1612" s="542"/>
      <c r="BH1612" s="545">
        <f>AV1612+BB1612</f>
        <v>0</v>
      </c>
      <c r="BI1612" s="546"/>
      <c r="BJ1612" s="527">
        <f>IF(BF1612=0,0,(BH1612/BF1612)*100)</f>
        <v>0</v>
      </c>
      <c r="BK1612" s="528"/>
      <c r="BL1612" s="549">
        <f>(AD1612*2)+(AJ1612*2)+(AP1612*3)+BB1612</f>
        <v>0</v>
      </c>
      <c r="BM1612" s="550"/>
      <c r="BN1612" s="551"/>
      <c r="BO1612" s="501" t="e">
        <f>(BL1612*BR$1586)+(N1612*BR$1587)+(X1612*BR$1588)+(R1612*BR$1589)+(V1612*BR$1590)+(Z1612*BR$1591)</f>
        <v>#REF!</v>
      </c>
      <c r="BP1612" s="501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06"/>
      <c r="C1613" s="503" t="str">
        <f>IF(ROSTER!D$34="","",ROSTER!D$34)</f>
        <v/>
      </c>
      <c r="D1613" s="504"/>
      <c r="E1613" s="510"/>
      <c r="F1613" s="512"/>
      <c r="G1613" s="514"/>
      <c r="H1613" s="517"/>
      <c r="I1613" s="518"/>
      <c r="J1613" s="521"/>
      <c r="K1613" s="522"/>
      <c r="L1613" s="525"/>
      <c r="M1613" s="526"/>
      <c r="N1613" s="539" t="s">
        <v>14</v>
      </c>
      <c r="O1613" s="540"/>
      <c r="P1613" s="521"/>
      <c r="Q1613" s="522"/>
      <c r="R1613" s="525"/>
      <c r="S1613" s="526"/>
      <c r="T1613" s="529"/>
      <c r="U1613" s="530"/>
      <c r="V1613" s="532"/>
      <c r="W1613" s="518"/>
      <c r="X1613" s="521"/>
      <c r="Y1613" s="518"/>
      <c r="Z1613" s="521"/>
      <c r="AA1613" s="518"/>
      <c r="AB1613" s="521"/>
      <c r="AC1613" s="522"/>
      <c r="AD1613" s="525"/>
      <c r="AE1613" s="526"/>
      <c r="AF1613" s="535"/>
      <c r="AG1613" s="536"/>
      <c r="AH1613" s="521"/>
      <c r="AI1613" s="522"/>
      <c r="AJ1613" s="525"/>
      <c r="AK1613" s="526"/>
      <c r="AL1613" s="529"/>
      <c r="AM1613" s="530"/>
      <c r="AN1613" s="521"/>
      <c r="AO1613" s="522"/>
      <c r="AP1613" s="525"/>
      <c r="AQ1613" s="526"/>
      <c r="AR1613" s="529"/>
      <c r="AS1613" s="530"/>
      <c r="AT1613" s="543"/>
      <c r="AU1613" s="544"/>
      <c r="AV1613" s="547"/>
      <c r="AW1613" s="548"/>
      <c r="AX1613" s="529"/>
      <c r="AY1613" s="530"/>
      <c r="AZ1613" s="521"/>
      <c r="BA1613" s="522"/>
      <c r="BB1613" s="525"/>
      <c r="BC1613" s="526"/>
      <c r="BD1613" s="529"/>
      <c r="BE1613" s="530"/>
      <c r="BF1613" s="543"/>
      <c r="BG1613" s="544"/>
      <c r="BH1613" s="547"/>
      <c r="BI1613" s="548"/>
      <c r="BJ1613" s="529"/>
      <c r="BK1613" s="530"/>
      <c r="BL1613" s="552"/>
      <c r="BM1613" s="553"/>
      <c r="BN1613" s="554"/>
      <c r="BO1613" s="502"/>
      <c r="BP1613" s="502"/>
      <c r="BQ1613" s="54"/>
      <c r="BR1613" s="54"/>
      <c r="BS1613" s="54"/>
    </row>
    <row r="1614" spans="1:71" ht="21.75" customHeight="1" x14ac:dyDescent="0.2">
      <c r="A1614" s="54"/>
      <c r="B1614" s="505" t="str">
        <f>IF(ROSTER!B36="","",ROSTER!B36)</f>
        <v/>
      </c>
      <c r="C1614" s="507" t="str">
        <f>IF(ROSTER!C$36="","",ROSTER!C$36)</f>
        <v>Heather</v>
      </c>
      <c r="D1614" s="508"/>
      <c r="E1614" s="509"/>
      <c r="F1614" s="511">
        <f>IF(E1614="y",1,IF(E1614="S",1,0))</f>
        <v>0</v>
      </c>
      <c r="G1614" s="513">
        <f>IF(E1614="S",1,0)</f>
        <v>0</v>
      </c>
      <c r="H1614" s="515"/>
      <c r="I1614" s="516"/>
      <c r="J1614" s="519">
        <v>4</v>
      </c>
      <c r="K1614" s="520"/>
      <c r="L1614" s="523"/>
      <c r="M1614" s="524"/>
      <c r="N1614" s="537">
        <f>L1614+J1614</f>
        <v>4</v>
      </c>
      <c r="O1614" s="538"/>
      <c r="P1614" s="519"/>
      <c r="Q1614" s="520"/>
      <c r="R1614" s="523"/>
      <c r="S1614" s="524"/>
      <c r="T1614" s="527">
        <f t="shared" ref="T1614" si="1438">R1614-P1614</f>
        <v>0</v>
      </c>
      <c r="U1614" s="528"/>
      <c r="V1614" s="531"/>
      <c r="W1614" s="516"/>
      <c r="X1614" s="519"/>
      <c r="Y1614" s="516"/>
      <c r="Z1614" s="519"/>
      <c r="AA1614" s="516"/>
      <c r="AB1614" s="519"/>
      <c r="AC1614" s="520"/>
      <c r="AD1614" s="523"/>
      <c r="AE1614" s="524"/>
      <c r="AF1614" s="533">
        <f>IF(AB1614=0,0,(AD1614/AB1614)*100)</f>
        <v>0</v>
      </c>
      <c r="AG1614" s="534"/>
      <c r="AH1614" s="519">
        <v>2</v>
      </c>
      <c r="AI1614" s="520"/>
      <c r="AJ1614" s="523">
        <v>1</v>
      </c>
      <c r="AK1614" s="524"/>
      <c r="AL1614" s="527">
        <f>IF(AH1614=0,0,(AJ1614/AH1614)*100)</f>
        <v>50</v>
      </c>
      <c r="AM1614" s="528"/>
      <c r="AN1614" s="519"/>
      <c r="AO1614" s="520"/>
      <c r="AP1614" s="523"/>
      <c r="AQ1614" s="524"/>
      <c r="AR1614" s="527">
        <f>IF(AN1614=0,0,(AP1614/AN1614)*100)</f>
        <v>0</v>
      </c>
      <c r="AS1614" s="528"/>
      <c r="AT1614" s="541">
        <f>AB1614+AH1614+AN1614</f>
        <v>2</v>
      </c>
      <c r="AU1614" s="542"/>
      <c r="AV1614" s="545">
        <f>AD1614+AJ1614+AP1614</f>
        <v>1</v>
      </c>
      <c r="AW1614" s="546"/>
      <c r="AX1614" s="527">
        <f>IF(AT1614=0,0,(AV1614/AT1614)*100)</f>
        <v>50</v>
      </c>
      <c r="AY1614" s="528"/>
      <c r="AZ1614" s="519"/>
      <c r="BA1614" s="520"/>
      <c r="BB1614" s="523"/>
      <c r="BC1614" s="524"/>
      <c r="BD1614" s="527">
        <f>IF(AZ1614=0,0,(BB1614/AZ1614)*100)</f>
        <v>0</v>
      </c>
      <c r="BE1614" s="528"/>
      <c r="BF1614" s="541">
        <f>AT1614+AZ1614</f>
        <v>2</v>
      </c>
      <c r="BG1614" s="542"/>
      <c r="BH1614" s="545">
        <f>AV1614+BB1614</f>
        <v>1</v>
      </c>
      <c r="BI1614" s="546"/>
      <c r="BJ1614" s="527">
        <f>IF(BF1614=0,0,(BH1614/BF1614)*100)</f>
        <v>50</v>
      </c>
      <c r="BK1614" s="528"/>
      <c r="BL1614" s="549">
        <f>(AD1614*2)+(AJ1614*2)+(AP1614*3)+BB1614</f>
        <v>2</v>
      </c>
      <c r="BM1614" s="550"/>
      <c r="BN1614" s="551"/>
      <c r="BO1614" s="501" t="e">
        <f>(BL1614*BR$1586)+(N1614*BR$1587)+(X1614*BR$1588)+(R1614*BR$1589)+(V1614*BR$1590)+(Z1614*BR$1591)</f>
        <v>#REF!</v>
      </c>
      <c r="BP1614" s="501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06"/>
      <c r="C1615" s="503" t="str">
        <f>IF(ROSTER!D$36="","",ROSTER!D$36)</f>
        <v>Hamson</v>
      </c>
      <c r="D1615" s="504"/>
      <c r="E1615" s="510"/>
      <c r="F1615" s="512"/>
      <c r="G1615" s="514"/>
      <c r="H1615" s="517"/>
      <c r="I1615" s="518"/>
      <c r="J1615" s="521"/>
      <c r="K1615" s="522"/>
      <c r="L1615" s="525"/>
      <c r="M1615" s="526"/>
      <c r="N1615" s="539" t="s">
        <v>14</v>
      </c>
      <c r="O1615" s="540"/>
      <c r="P1615" s="521"/>
      <c r="Q1615" s="522"/>
      <c r="R1615" s="525"/>
      <c r="S1615" s="526"/>
      <c r="T1615" s="529"/>
      <c r="U1615" s="530"/>
      <c r="V1615" s="532"/>
      <c r="W1615" s="518"/>
      <c r="X1615" s="521"/>
      <c r="Y1615" s="518"/>
      <c r="Z1615" s="521"/>
      <c r="AA1615" s="518"/>
      <c r="AB1615" s="521"/>
      <c r="AC1615" s="522"/>
      <c r="AD1615" s="525"/>
      <c r="AE1615" s="526"/>
      <c r="AF1615" s="535"/>
      <c r="AG1615" s="536"/>
      <c r="AH1615" s="521"/>
      <c r="AI1615" s="522"/>
      <c r="AJ1615" s="525"/>
      <c r="AK1615" s="526"/>
      <c r="AL1615" s="529"/>
      <c r="AM1615" s="530"/>
      <c r="AN1615" s="521"/>
      <c r="AO1615" s="522"/>
      <c r="AP1615" s="525"/>
      <c r="AQ1615" s="526"/>
      <c r="AR1615" s="529"/>
      <c r="AS1615" s="530"/>
      <c r="AT1615" s="543"/>
      <c r="AU1615" s="544"/>
      <c r="AV1615" s="547"/>
      <c r="AW1615" s="548"/>
      <c r="AX1615" s="529"/>
      <c r="AY1615" s="530"/>
      <c r="AZ1615" s="521"/>
      <c r="BA1615" s="522"/>
      <c r="BB1615" s="525"/>
      <c r="BC1615" s="526"/>
      <c r="BD1615" s="529"/>
      <c r="BE1615" s="530"/>
      <c r="BF1615" s="543"/>
      <c r="BG1615" s="544"/>
      <c r="BH1615" s="547"/>
      <c r="BI1615" s="548"/>
      <c r="BJ1615" s="529"/>
      <c r="BK1615" s="530"/>
      <c r="BL1615" s="552"/>
      <c r="BM1615" s="553"/>
      <c r="BN1615" s="554"/>
      <c r="BO1615" s="502"/>
      <c r="BP1615" s="502"/>
      <c r="BQ1615" s="54"/>
      <c r="BR1615" s="54"/>
      <c r="BS1615" s="54"/>
    </row>
    <row r="1616" spans="1:71" ht="21.75" customHeight="1" x14ac:dyDescent="0.2">
      <c r="A1616" s="54"/>
      <c r="B1616" s="505" t="str">
        <f>IF(ROSTER!B38="","",ROSTER!B38)</f>
        <v/>
      </c>
      <c r="C1616" s="507" t="str">
        <f>IF(ROSTER!C$38="","",ROSTER!C$38)</f>
        <v>Emma</v>
      </c>
      <c r="D1616" s="508"/>
      <c r="E1616" s="509"/>
      <c r="F1616" s="511">
        <f>IF(E1616="y",1,IF(E1616="S",1,0))</f>
        <v>0</v>
      </c>
      <c r="G1616" s="513">
        <f>IF(E1616="S",1,0)</f>
        <v>0</v>
      </c>
      <c r="H1616" s="515"/>
      <c r="I1616" s="516"/>
      <c r="J1616" s="519">
        <v>3</v>
      </c>
      <c r="K1616" s="520"/>
      <c r="L1616" s="523"/>
      <c r="M1616" s="524"/>
      <c r="N1616" s="537">
        <f>L1616+J1616</f>
        <v>3</v>
      </c>
      <c r="O1616" s="538"/>
      <c r="P1616" s="519"/>
      <c r="Q1616" s="520"/>
      <c r="R1616" s="523">
        <v>1</v>
      </c>
      <c r="S1616" s="524"/>
      <c r="T1616" s="527">
        <f t="shared" ref="T1616" si="1439">R1616-P1616</f>
        <v>1</v>
      </c>
      <c r="U1616" s="528"/>
      <c r="V1616" s="531"/>
      <c r="W1616" s="516"/>
      <c r="X1616" s="519">
        <v>1</v>
      </c>
      <c r="Y1616" s="516"/>
      <c r="Z1616" s="519"/>
      <c r="AA1616" s="516"/>
      <c r="AB1616" s="519"/>
      <c r="AC1616" s="520"/>
      <c r="AD1616" s="523"/>
      <c r="AE1616" s="524"/>
      <c r="AF1616" s="533">
        <f>IF(AB1616=0,0,(AD1616/AB1616)*100)</f>
        <v>0</v>
      </c>
      <c r="AG1616" s="534"/>
      <c r="AH1616" s="519">
        <v>5</v>
      </c>
      <c r="AI1616" s="520"/>
      <c r="AJ1616" s="523">
        <v>3</v>
      </c>
      <c r="AK1616" s="524"/>
      <c r="AL1616" s="527">
        <f>IF(AH1616=0,0,(AJ1616/AH1616)*100)</f>
        <v>60</v>
      </c>
      <c r="AM1616" s="528"/>
      <c r="AN1616" s="519">
        <v>5</v>
      </c>
      <c r="AO1616" s="520"/>
      <c r="AP1616" s="523">
        <v>1</v>
      </c>
      <c r="AQ1616" s="524"/>
      <c r="AR1616" s="527">
        <f>IF(AN1616=0,0,(AP1616/AN1616)*100)</f>
        <v>20</v>
      </c>
      <c r="AS1616" s="528"/>
      <c r="AT1616" s="541">
        <f>AB1616+AH1616+AN1616</f>
        <v>10</v>
      </c>
      <c r="AU1616" s="542"/>
      <c r="AV1616" s="545">
        <f>AD1616+AJ1616+AP1616</f>
        <v>4</v>
      </c>
      <c r="AW1616" s="546"/>
      <c r="AX1616" s="527">
        <f>IF(AT1616=0,0,(AV1616/AT1616)*100)</f>
        <v>40</v>
      </c>
      <c r="AY1616" s="528"/>
      <c r="AZ1616" s="519"/>
      <c r="BA1616" s="520"/>
      <c r="BB1616" s="523"/>
      <c r="BC1616" s="524"/>
      <c r="BD1616" s="527">
        <f>IF(AZ1616=0,0,(BB1616/AZ1616)*100)</f>
        <v>0</v>
      </c>
      <c r="BE1616" s="528"/>
      <c r="BF1616" s="541">
        <f>AT1616+AZ1616</f>
        <v>10</v>
      </c>
      <c r="BG1616" s="542"/>
      <c r="BH1616" s="545">
        <f>AV1616+BB1616</f>
        <v>4</v>
      </c>
      <c r="BI1616" s="546"/>
      <c r="BJ1616" s="527">
        <f>IF(BF1616=0,0,(BH1616/BF1616)*100)</f>
        <v>40</v>
      </c>
      <c r="BK1616" s="528"/>
      <c r="BL1616" s="549">
        <f>(AD1616*2)+(AJ1616*2)+(AP1616*3)+BB1616</f>
        <v>9</v>
      </c>
      <c r="BM1616" s="550"/>
      <c r="BN1616" s="551"/>
      <c r="BO1616" s="501" t="e">
        <f>(BL1616*BR$1586)+(N1616*BR$1587)+(X1616*BR$1588)+(R1616*BR$1589)+(V1616*BR$1590)+(Z1616*BR$1591)</f>
        <v>#REF!</v>
      </c>
      <c r="BP1616" s="501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06"/>
      <c r="C1617" s="503" t="str">
        <f>IF(ROSTER!D$38="","",ROSTER!D$38)</f>
        <v>Calvert</v>
      </c>
      <c r="D1617" s="504"/>
      <c r="E1617" s="510"/>
      <c r="F1617" s="512"/>
      <c r="G1617" s="514"/>
      <c r="H1617" s="517"/>
      <c r="I1617" s="518"/>
      <c r="J1617" s="521"/>
      <c r="K1617" s="522"/>
      <c r="L1617" s="525"/>
      <c r="M1617" s="526"/>
      <c r="N1617" s="539" t="s">
        <v>14</v>
      </c>
      <c r="O1617" s="540"/>
      <c r="P1617" s="521"/>
      <c r="Q1617" s="522"/>
      <c r="R1617" s="525"/>
      <c r="S1617" s="526"/>
      <c r="T1617" s="529"/>
      <c r="U1617" s="530"/>
      <c r="V1617" s="532"/>
      <c r="W1617" s="518"/>
      <c r="X1617" s="521"/>
      <c r="Y1617" s="518"/>
      <c r="Z1617" s="521"/>
      <c r="AA1617" s="518"/>
      <c r="AB1617" s="521"/>
      <c r="AC1617" s="522"/>
      <c r="AD1617" s="525"/>
      <c r="AE1617" s="526"/>
      <c r="AF1617" s="535"/>
      <c r="AG1617" s="536"/>
      <c r="AH1617" s="521"/>
      <c r="AI1617" s="522"/>
      <c r="AJ1617" s="525"/>
      <c r="AK1617" s="526"/>
      <c r="AL1617" s="529"/>
      <c r="AM1617" s="530"/>
      <c r="AN1617" s="521"/>
      <c r="AO1617" s="522"/>
      <c r="AP1617" s="525"/>
      <c r="AQ1617" s="526"/>
      <c r="AR1617" s="529"/>
      <c r="AS1617" s="530"/>
      <c r="AT1617" s="543"/>
      <c r="AU1617" s="544"/>
      <c r="AV1617" s="547"/>
      <c r="AW1617" s="548"/>
      <c r="AX1617" s="529"/>
      <c r="AY1617" s="530"/>
      <c r="AZ1617" s="521"/>
      <c r="BA1617" s="522"/>
      <c r="BB1617" s="525"/>
      <c r="BC1617" s="526"/>
      <c r="BD1617" s="529"/>
      <c r="BE1617" s="530"/>
      <c r="BF1617" s="543"/>
      <c r="BG1617" s="544"/>
      <c r="BH1617" s="547"/>
      <c r="BI1617" s="548"/>
      <c r="BJ1617" s="529"/>
      <c r="BK1617" s="530"/>
      <c r="BL1617" s="552"/>
      <c r="BM1617" s="553"/>
      <c r="BN1617" s="554"/>
      <c r="BO1617" s="502"/>
      <c r="BP1617" s="502"/>
      <c r="BQ1617" s="54"/>
      <c r="BR1617" s="54"/>
      <c r="BS1617" s="54"/>
    </row>
    <row r="1618" spans="1:71" ht="21.75" customHeight="1" x14ac:dyDescent="0.2">
      <c r="A1618" s="54"/>
      <c r="B1618" s="505" t="str">
        <f>IF(ROSTER!B40="","",ROSTER!B40)</f>
        <v>1</v>
      </c>
      <c r="C1618" s="507" t="str">
        <f>IF(ROSTER!C$40="","",ROSTER!C$40)</f>
        <v>Amanda</v>
      </c>
      <c r="D1618" s="508"/>
      <c r="E1618" s="509"/>
      <c r="F1618" s="511">
        <f>IF(E1618="y",1,IF(E1618="S",1,0))</f>
        <v>0</v>
      </c>
      <c r="G1618" s="513">
        <f>IF(E1618="S",1,0)</f>
        <v>0</v>
      </c>
      <c r="H1618" s="515"/>
      <c r="I1618" s="516"/>
      <c r="J1618" s="519"/>
      <c r="K1618" s="520"/>
      <c r="L1618" s="523"/>
      <c r="M1618" s="524"/>
      <c r="N1618" s="537">
        <f>L1618+J1618</f>
        <v>0</v>
      </c>
      <c r="O1618" s="538"/>
      <c r="P1618" s="519"/>
      <c r="Q1618" s="520"/>
      <c r="R1618" s="523"/>
      <c r="S1618" s="524"/>
      <c r="T1618" s="527">
        <f t="shared" ref="T1618" si="1440">R1618-P1618</f>
        <v>0</v>
      </c>
      <c r="U1618" s="528"/>
      <c r="V1618" s="531"/>
      <c r="W1618" s="516"/>
      <c r="X1618" s="519"/>
      <c r="Y1618" s="516"/>
      <c r="Z1618" s="519"/>
      <c r="AA1618" s="516"/>
      <c r="AB1618" s="519"/>
      <c r="AC1618" s="520"/>
      <c r="AD1618" s="523"/>
      <c r="AE1618" s="524"/>
      <c r="AF1618" s="533">
        <f>IF(AB1618=0,0,(AD1618/AB1618)*100)</f>
        <v>0</v>
      </c>
      <c r="AG1618" s="534"/>
      <c r="AH1618" s="519"/>
      <c r="AI1618" s="520"/>
      <c r="AJ1618" s="523"/>
      <c r="AK1618" s="524"/>
      <c r="AL1618" s="527">
        <f>IF(AH1618=0,0,(AJ1618/AH1618)*100)</f>
        <v>0</v>
      </c>
      <c r="AM1618" s="528"/>
      <c r="AN1618" s="519"/>
      <c r="AO1618" s="520"/>
      <c r="AP1618" s="523"/>
      <c r="AQ1618" s="524"/>
      <c r="AR1618" s="527">
        <f>IF(AN1618=0,0,(AP1618/AN1618)*100)</f>
        <v>0</v>
      </c>
      <c r="AS1618" s="528"/>
      <c r="AT1618" s="541">
        <f>AB1618+AH1618+AN1618</f>
        <v>0</v>
      </c>
      <c r="AU1618" s="542"/>
      <c r="AV1618" s="545">
        <f>AD1618+AJ1618+AP1618</f>
        <v>0</v>
      </c>
      <c r="AW1618" s="546"/>
      <c r="AX1618" s="527">
        <f>IF(AT1618=0,0,(AV1618/AT1618)*100)</f>
        <v>0</v>
      </c>
      <c r="AY1618" s="528"/>
      <c r="AZ1618" s="519"/>
      <c r="BA1618" s="520"/>
      <c r="BB1618" s="523"/>
      <c r="BC1618" s="524"/>
      <c r="BD1618" s="527">
        <f>IF(AZ1618=0,0,(BB1618/AZ1618)*100)</f>
        <v>0</v>
      </c>
      <c r="BE1618" s="528"/>
      <c r="BF1618" s="541">
        <f>AT1618+AZ1618</f>
        <v>0</v>
      </c>
      <c r="BG1618" s="542"/>
      <c r="BH1618" s="545">
        <f>AV1618+BB1618</f>
        <v>0</v>
      </c>
      <c r="BI1618" s="546"/>
      <c r="BJ1618" s="527">
        <f>IF(BF1618=0,0,(BH1618/BF1618)*100)</f>
        <v>0</v>
      </c>
      <c r="BK1618" s="528"/>
      <c r="BL1618" s="549">
        <f>(AD1618*2)+(AJ1618*2)+(AP1618*3)+BB1618</f>
        <v>0</v>
      </c>
      <c r="BM1618" s="550"/>
      <c r="BN1618" s="551"/>
      <c r="BO1618" s="501" t="e">
        <f>(BL1618*BR$1586)+(N1618*BR$1587)+(X1618*BR$1588)+(R1618*BR$1589)+(V1618*BR$1590)+(Z1618*BR$1591)</f>
        <v>#REF!</v>
      </c>
      <c r="BP1618" s="501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06"/>
      <c r="C1619" s="503" t="str">
        <f>IF(ROSTER!D$40="","",ROSTER!D$40)</f>
        <v>Barcello</v>
      </c>
      <c r="D1619" s="504"/>
      <c r="E1619" s="510"/>
      <c r="F1619" s="512"/>
      <c r="G1619" s="514"/>
      <c r="H1619" s="517"/>
      <c r="I1619" s="518"/>
      <c r="J1619" s="521"/>
      <c r="K1619" s="522"/>
      <c r="L1619" s="525"/>
      <c r="M1619" s="526"/>
      <c r="N1619" s="539" t="s">
        <v>14</v>
      </c>
      <c r="O1619" s="540"/>
      <c r="P1619" s="521"/>
      <c r="Q1619" s="522"/>
      <c r="R1619" s="525"/>
      <c r="S1619" s="526"/>
      <c r="T1619" s="529"/>
      <c r="U1619" s="530"/>
      <c r="V1619" s="532"/>
      <c r="W1619" s="518"/>
      <c r="X1619" s="521"/>
      <c r="Y1619" s="518"/>
      <c r="Z1619" s="521"/>
      <c r="AA1619" s="518"/>
      <c r="AB1619" s="521"/>
      <c r="AC1619" s="522"/>
      <c r="AD1619" s="525"/>
      <c r="AE1619" s="526"/>
      <c r="AF1619" s="535"/>
      <c r="AG1619" s="536"/>
      <c r="AH1619" s="521"/>
      <c r="AI1619" s="522"/>
      <c r="AJ1619" s="525"/>
      <c r="AK1619" s="526"/>
      <c r="AL1619" s="529"/>
      <c r="AM1619" s="530"/>
      <c r="AN1619" s="521"/>
      <c r="AO1619" s="522"/>
      <c r="AP1619" s="525"/>
      <c r="AQ1619" s="526"/>
      <c r="AR1619" s="529"/>
      <c r="AS1619" s="530"/>
      <c r="AT1619" s="543"/>
      <c r="AU1619" s="544"/>
      <c r="AV1619" s="547"/>
      <c r="AW1619" s="548"/>
      <c r="AX1619" s="529"/>
      <c r="AY1619" s="530"/>
      <c r="AZ1619" s="521"/>
      <c r="BA1619" s="522"/>
      <c r="BB1619" s="525"/>
      <c r="BC1619" s="526"/>
      <c r="BD1619" s="529"/>
      <c r="BE1619" s="530"/>
      <c r="BF1619" s="543"/>
      <c r="BG1619" s="544"/>
      <c r="BH1619" s="547"/>
      <c r="BI1619" s="548"/>
      <c r="BJ1619" s="529"/>
      <c r="BK1619" s="530"/>
      <c r="BL1619" s="552"/>
      <c r="BM1619" s="553"/>
      <c r="BN1619" s="554"/>
      <c r="BO1619" s="502"/>
      <c r="BP1619" s="502"/>
      <c r="BQ1619" s="54"/>
      <c r="BR1619" s="54"/>
      <c r="BS1619" s="54"/>
    </row>
    <row r="1620" spans="1:71" ht="21.75" customHeight="1" x14ac:dyDescent="0.2">
      <c r="A1620" s="54"/>
      <c r="B1620" s="505" t="str">
        <f>IF(ROSTER!B42="","",ROSTER!B42)</f>
        <v>4</v>
      </c>
      <c r="C1620" s="507" t="str">
        <f>IF(ROSTER!C$42="","",ROSTER!C$42)</f>
        <v>Arielle</v>
      </c>
      <c r="D1620" s="508"/>
      <c r="E1620" s="509"/>
      <c r="F1620" s="511">
        <f>IF(E1620="y",1,IF(E1620="S",1,0))</f>
        <v>0</v>
      </c>
      <c r="G1620" s="513">
        <f>IF(E1620="S",1,0)</f>
        <v>0</v>
      </c>
      <c r="H1620" s="515"/>
      <c r="I1620" s="516"/>
      <c r="J1620" s="519"/>
      <c r="K1620" s="520"/>
      <c r="L1620" s="523"/>
      <c r="M1620" s="524"/>
      <c r="N1620" s="537">
        <f>L1620+J1620</f>
        <v>0</v>
      </c>
      <c r="O1620" s="538"/>
      <c r="P1620" s="519">
        <v>1</v>
      </c>
      <c r="Q1620" s="520"/>
      <c r="R1620" s="523"/>
      <c r="S1620" s="524"/>
      <c r="T1620" s="527">
        <f t="shared" ref="T1620" si="1441">R1620-P1620</f>
        <v>-1</v>
      </c>
      <c r="U1620" s="528"/>
      <c r="V1620" s="531"/>
      <c r="W1620" s="516"/>
      <c r="X1620" s="519"/>
      <c r="Y1620" s="516"/>
      <c r="Z1620" s="519"/>
      <c r="AA1620" s="516"/>
      <c r="AB1620" s="519"/>
      <c r="AC1620" s="520"/>
      <c r="AD1620" s="523"/>
      <c r="AE1620" s="524"/>
      <c r="AF1620" s="533">
        <f>IF(AB1620=0,0,(AD1620/AB1620)*100)</f>
        <v>0</v>
      </c>
      <c r="AG1620" s="534"/>
      <c r="AH1620" s="519">
        <v>2</v>
      </c>
      <c r="AI1620" s="520"/>
      <c r="AJ1620" s="523">
        <v>1</v>
      </c>
      <c r="AK1620" s="524"/>
      <c r="AL1620" s="527">
        <f>IF(AH1620=0,0,(AJ1620/AH1620)*100)</f>
        <v>50</v>
      </c>
      <c r="AM1620" s="528"/>
      <c r="AN1620" s="519">
        <v>2</v>
      </c>
      <c r="AO1620" s="520"/>
      <c r="AP1620" s="523">
        <v>0</v>
      </c>
      <c r="AQ1620" s="524"/>
      <c r="AR1620" s="527">
        <f>IF(AN1620=0,0,(AP1620/AN1620)*100)</f>
        <v>0</v>
      </c>
      <c r="AS1620" s="528"/>
      <c r="AT1620" s="541">
        <f>AB1620+AH1620+AN1620</f>
        <v>4</v>
      </c>
      <c r="AU1620" s="542"/>
      <c r="AV1620" s="545">
        <f>AD1620+AJ1620+AP1620</f>
        <v>1</v>
      </c>
      <c r="AW1620" s="546"/>
      <c r="AX1620" s="527">
        <f>IF(AT1620=0,0,(AV1620/AT1620)*100)</f>
        <v>25</v>
      </c>
      <c r="AY1620" s="528"/>
      <c r="AZ1620" s="519"/>
      <c r="BA1620" s="520"/>
      <c r="BB1620" s="523"/>
      <c r="BC1620" s="524"/>
      <c r="BD1620" s="527">
        <f>IF(AZ1620=0,0,(BB1620/AZ1620)*100)</f>
        <v>0</v>
      </c>
      <c r="BE1620" s="528"/>
      <c r="BF1620" s="541">
        <f>AT1620+AZ1620</f>
        <v>4</v>
      </c>
      <c r="BG1620" s="542"/>
      <c r="BH1620" s="545">
        <f>AV1620+BB1620</f>
        <v>1</v>
      </c>
      <c r="BI1620" s="546"/>
      <c r="BJ1620" s="527">
        <f>IF(BF1620=0,0,(BH1620/BF1620)*100)</f>
        <v>25</v>
      </c>
      <c r="BK1620" s="528"/>
      <c r="BL1620" s="549">
        <f>(AD1620*2)+(AJ1620*2)+(AP1620*3)+BB1620</f>
        <v>2</v>
      </c>
      <c r="BM1620" s="550"/>
      <c r="BN1620" s="551"/>
      <c r="BO1620" s="501" t="e">
        <f>(BL1620*BR$1586)+(N1620*BR$1587)+(X1620*BR$1588)+(R1620*BR$1589)+(V1620*BR$1590)+(Z1620*BR$1591)</f>
        <v>#REF!</v>
      </c>
      <c r="BP1620" s="501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06"/>
      <c r="C1621" s="503" t="str">
        <f>IF(ROSTER!D$42="","",ROSTER!D$42)</f>
        <v>Mackey-Williams</v>
      </c>
      <c r="D1621" s="504"/>
      <c r="E1621" s="510"/>
      <c r="F1621" s="512"/>
      <c r="G1621" s="514"/>
      <c r="H1621" s="517"/>
      <c r="I1621" s="518"/>
      <c r="J1621" s="521"/>
      <c r="K1621" s="522"/>
      <c r="L1621" s="525"/>
      <c r="M1621" s="526"/>
      <c r="N1621" s="539" t="s">
        <v>14</v>
      </c>
      <c r="O1621" s="540"/>
      <c r="P1621" s="521"/>
      <c r="Q1621" s="522"/>
      <c r="R1621" s="525"/>
      <c r="S1621" s="526"/>
      <c r="T1621" s="529"/>
      <c r="U1621" s="530"/>
      <c r="V1621" s="532"/>
      <c r="W1621" s="518"/>
      <c r="X1621" s="521"/>
      <c r="Y1621" s="518"/>
      <c r="Z1621" s="521"/>
      <c r="AA1621" s="518"/>
      <c r="AB1621" s="521"/>
      <c r="AC1621" s="522"/>
      <c r="AD1621" s="525"/>
      <c r="AE1621" s="526"/>
      <c r="AF1621" s="535"/>
      <c r="AG1621" s="536"/>
      <c r="AH1621" s="521"/>
      <c r="AI1621" s="522"/>
      <c r="AJ1621" s="525"/>
      <c r="AK1621" s="526"/>
      <c r="AL1621" s="529"/>
      <c r="AM1621" s="530"/>
      <c r="AN1621" s="521"/>
      <c r="AO1621" s="522"/>
      <c r="AP1621" s="525"/>
      <c r="AQ1621" s="526"/>
      <c r="AR1621" s="529"/>
      <c r="AS1621" s="530"/>
      <c r="AT1621" s="543"/>
      <c r="AU1621" s="544"/>
      <c r="AV1621" s="547"/>
      <c r="AW1621" s="548"/>
      <c r="AX1621" s="529"/>
      <c r="AY1621" s="530"/>
      <c r="AZ1621" s="521"/>
      <c r="BA1621" s="522"/>
      <c r="BB1621" s="525"/>
      <c r="BC1621" s="526"/>
      <c r="BD1621" s="529"/>
      <c r="BE1621" s="530"/>
      <c r="BF1621" s="543"/>
      <c r="BG1621" s="544"/>
      <c r="BH1621" s="547"/>
      <c r="BI1621" s="548"/>
      <c r="BJ1621" s="529"/>
      <c r="BK1621" s="530"/>
      <c r="BL1621" s="552"/>
      <c r="BM1621" s="553"/>
      <c r="BN1621" s="554"/>
      <c r="BO1621" s="502"/>
      <c r="BP1621" s="502"/>
      <c r="BQ1621" s="54"/>
      <c r="BR1621" s="54"/>
      <c r="BS1621" s="54"/>
    </row>
    <row r="1622" spans="1:71" ht="21.75" customHeight="1" x14ac:dyDescent="0.2">
      <c r="A1622" s="54"/>
      <c r="B1622" s="505" t="str">
        <f>IF(ROSTER!B44="","",ROSTER!B44)</f>
        <v/>
      </c>
      <c r="C1622" s="507" t="str">
        <f>IF(ROSTER!C$44="","",ROSTER!C$44)</f>
        <v>Rose</v>
      </c>
      <c r="D1622" s="508"/>
      <c r="E1622" s="509"/>
      <c r="F1622" s="511">
        <f>IF(E1622="y",1,IF(E1622="S",1,0))</f>
        <v>0</v>
      </c>
      <c r="G1622" s="513">
        <f>IF(E1622="S",1,0)</f>
        <v>0</v>
      </c>
      <c r="H1622" s="515"/>
      <c r="I1622" s="516"/>
      <c r="J1622" s="519">
        <v>1</v>
      </c>
      <c r="K1622" s="520"/>
      <c r="L1622" s="523"/>
      <c r="M1622" s="524"/>
      <c r="N1622" s="537">
        <f>L1622+J1622</f>
        <v>1</v>
      </c>
      <c r="O1622" s="538"/>
      <c r="P1622" s="519">
        <v>2</v>
      </c>
      <c r="Q1622" s="520"/>
      <c r="R1622" s="523"/>
      <c r="S1622" s="524"/>
      <c r="T1622" s="527">
        <f t="shared" ref="T1622" si="1442">R1622-P1622</f>
        <v>-2</v>
      </c>
      <c r="U1622" s="528"/>
      <c r="V1622" s="531"/>
      <c r="W1622" s="516"/>
      <c r="X1622" s="519"/>
      <c r="Y1622" s="516"/>
      <c r="Z1622" s="519"/>
      <c r="AA1622" s="516"/>
      <c r="AB1622" s="519"/>
      <c r="AC1622" s="520"/>
      <c r="AD1622" s="523"/>
      <c r="AE1622" s="524"/>
      <c r="AF1622" s="533">
        <f>IF(AB1622=0,0,(AD1622/AB1622)*100)</f>
        <v>0</v>
      </c>
      <c r="AG1622" s="534"/>
      <c r="AH1622" s="519">
        <v>1</v>
      </c>
      <c r="AI1622" s="520"/>
      <c r="AJ1622" s="523">
        <v>0</v>
      </c>
      <c r="AK1622" s="524"/>
      <c r="AL1622" s="527">
        <f>IF(AH1622=0,0,(AJ1622/AH1622)*100)</f>
        <v>0</v>
      </c>
      <c r="AM1622" s="528"/>
      <c r="AN1622" s="519">
        <v>2</v>
      </c>
      <c r="AO1622" s="520"/>
      <c r="AP1622" s="523">
        <v>1</v>
      </c>
      <c r="AQ1622" s="524"/>
      <c r="AR1622" s="527">
        <f>IF(AN1622=0,0,(AP1622/AN1622)*100)</f>
        <v>50</v>
      </c>
      <c r="AS1622" s="528"/>
      <c r="AT1622" s="541">
        <f>AB1622+AH1622+AN1622</f>
        <v>3</v>
      </c>
      <c r="AU1622" s="542"/>
      <c r="AV1622" s="545">
        <f>AD1622+AJ1622+AP1622</f>
        <v>1</v>
      </c>
      <c r="AW1622" s="546"/>
      <c r="AX1622" s="527">
        <f>IF(AT1622=0,0,(AV1622/AT1622)*100)</f>
        <v>33.333333333333329</v>
      </c>
      <c r="AY1622" s="528"/>
      <c r="AZ1622" s="519"/>
      <c r="BA1622" s="520"/>
      <c r="BB1622" s="523"/>
      <c r="BC1622" s="524"/>
      <c r="BD1622" s="527">
        <f>IF(AZ1622=0,0,(BB1622/AZ1622)*100)</f>
        <v>0</v>
      </c>
      <c r="BE1622" s="528"/>
      <c r="BF1622" s="541">
        <f>AT1622+AZ1622</f>
        <v>3</v>
      </c>
      <c r="BG1622" s="542"/>
      <c r="BH1622" s="545">
        <f>AV1622+BB1622</f>
        <v>1</v>
      </c>
      <c r="BI1622" s="546"/>
      <c r="BJ1622" s="527">
        <f>IF(BF1622=0,0,(BH1622/BF1622)*100)</f>
        <v>33.333333333333329</v>
      </c>
      <c r="BK1622" s="528"/>
      <c r="BL1622" s="549">
        <f>(AD1622*2)+(AJ1622*2)+(AP1622*3)+BB1622</f>
        <v>3</v>
      </c>
      <c r="BM1622" s="550"/>
      <c r="BN1622" s="551"/>
      <c r="BO1622" s="501" t="e">
        <f>(BL1622*BR$1586)+(N1622*BR$1587)+(X1622*BR$1588)+(R1622*BR$1589)+(V1622*BR$1590)+(Z1622*BR$1591)</f>
        <v>#REF!</v>
      </c>
      <c r="BP1622" s="501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06"/>
      <c r="C1623" s="503" t="str">
        <f>IF(ROSTER!D$44="","",ROSTER!D$44)</f>
        <v>Bubakar</v>
      </c>
      <c r="D1623" s="504"/>
      <c r="E1623" s="510"/>
      <c r="F1623" s="512"/>
      <c r="G1623" s="514"/>
      <c r="H1623" s="517"/>
      <c r="I1623" s="518"/>
      <c r="J1623" s="521"/>
      <c r="K1623" s="522"/>
      <c r="L1623" s="525"/>
      <c r="M1623" s="526"/>
      <c r="N1623" s="539" t="s">
        <v>14</v>
      </c>
      <c r="O1623" s="540"/>
      <c r="P1623" s="521"/>
      <c r="Q1623" s="522"/>
      <c r="R1623" s="525"/>
      <c r="S1623" s="526"/>
      <c r="T1623" s="529"/>
      <c r="U1623" s="530"/>
      <c r="V1623" s="532"/>
      <c r="W1623" s="518"/>
      <c r="X1623" s="521"/>
      <c r="Y1623" s="518"/>
      <c r="Z1623" s="521"/>
      <c r="AA1623" s="518"/>
      <c r="AB1623" s="521"/>
      <c r="AC1623" s="522"/>
      <c r="AD1623" s="525"/>
      <c r="AE1623" s="526"/>
      <c r="AF1623" s="535"/>
      <c r="AG1623" s="536"/>
      <c r="AH1623" s="521"/>
      <c r="AI1623" s="522"/>
      <c r="AJ1623" s="525"/>
      <c r="AK1623" s="526"/>
      <c r="AL1623" s="529"/>
      <c r="AM1623" s="530"/>
      <c r="AN1623" s="521"/>
      <c r="AO1623" s="522"/>
      <c r="AP1623" s="525"/>
      <c r="AQ1623" s="526"/>
      <c r="AR1623" s="529"/>
      <c r="AS1623" s="530"/>
      <c r="AT1623" s="543"/>
      <c r="AU1623" s="544"/>
      <c r="AV1623" s="547"/>
      <c r="AW1623" s="548"/>
      <c r="AX1623" s="529"/>
      <c r="AY1623" s="530"/>
      <c r="AZ1623" s="521"/>
      <c r="BA1623" s="522"/>
      <c r="BB1623" s="525"/>
      <c r="BC1623" s="526"/>
      <c r="BD1623" s="529"/>
      <c r="BE1623" s="530"/>
      <c r="BF1623" s="543"/>
      <c r="BG1623" s="544"/>
      <c r="BH1623" s="547"/>
      <c r="BI1623" s="548"/>
      <c r="BJ1623" s="529"/>
      <c r="BK1623" s="530"/>
      <c r="BL1623" s="552"/>
      <c r="BM1623" s="553"/>
      <c r="BN1623" s="554"/>
      <c r="BO1623" s="502"/>
      <c r="BP1623" s="502"/>
      <c r="BQ1623" s="54"/>
      <c r="BR1623" s="54"/>
      <c r="BS1623" s="54"/>
    </row>
    <row r="1624" spans="1:71" ht="21.75" customHeight="1" x14ac:dyDescent="0.2">
      <c r="A1624" s="54"/>
      <c r="B1624" s="505" t="str">
        <f>IF(ROSTER!B46="","",ROSTER!B46)</f>
        <v/>
      </c>
      <c r="C1624" s="507" t="str">
        <f>IF(ROSTER!C$46="","",ROSTER!C$46)</f>
        <v/>
      </c>
      <c r="D1624" s="508"/>
      <c r="E1624" s="509"/>
      <c r="F1624" s="511">
        <f>IF(E1624="y",1,IF(E1624="S",1,0))</f>
        <v>0</v>
      </c>
      <c r="G1624" s="513">
        <f>IF(E1624="S",1,0)</f>
        <v>0</v>
      </c>
      <c r="H1624" s="515"/>
      <c r="I1624" s="516"/>
      <c r="J1624" s="519"/>
      <c r="K1624" s="520"/>
      <c r="L1624" s="523"/>
      <c r="M1624" s="524"/>
      <c r="N1624" s="537">
        <f>L1624+J1624</f>
        <v>0</v>
      </c>
      <c r="O1624" s="538"/>
      <c r="P1624" s="519"/>
      <c r="Q1624" s="520"/>
      <c r="R1624" s="523"/>
      <c r="S1624" s="524"/>
      <c r="T1624" s="527">
        <f t="shared" ref="T1624" si="1443">R1624-P1624</f>
        <v>0</v>
      </c>
      <c r="U1624" s="528"/>
      <c r="V1624" s="531"/>
      <c r="W1624" s="516"/>
      <c r="X1624" s="519"/>
      <c r="Y1624" s="516"/>
      <c r="Z1624" s="519"/>
      <c r="AA1624" s="516"/>
      <c r="AB1624" s="519"/>
      <c r="AC1624" s="520"/>
      <c r="AD1624" s="523"/>
      <c r="AE1624" s="524"/>
      <c r="AF1624" s="533">
        <f>IF(AB1624=0,0,(AD1624/AB1624)*100)</f>
        <v>0</v>
      </c>
      <c r="AG1624" s="534"/>
      <c r="AH1624" s="519"/>
      <c r="AI1624" s="520"/>
      <c r="AJ1624" s="523"/>
      <c r="AK1624" s="524"/>
      <c r="AL1624" s="527">
        <f>IF(AH1624=0,0,(AJ1624/AH1624)*100)</f>
        <v>0</v>
      </c>
      <c r="AM1624" s="528"/>
      <c r="AN1624" s="519"/>
      <c r="AO1624" s="520"/>
      <c r="AP1624" s="523"/>
      <c r="AQ1624" s="524"/>
      <c r="AR1624" s="527">
        <f>IF(AN1624=0,0,(AP1624/AN1624)*100)</f>
        <v>0</v>
      </c>
      <c r="AS1624" s="528"/>
      <c r="AT1624" s="541">
        <f>AB1624+AH1624+AN1624</f>
        <v>0</v>
      </c>
      <c r="AU1624" s="542"/>
      <c r="AV1624" s="545">
        <f>AD1624+AJ1624+AP1624</f>
        <v>0</v>
      </c>
      <c r="AW1624" s="546"/>
      <c r="AX1624" s="527">
        <f>IF(AT1624=0,0,(AV1624/AT1624)*100)</f>
        <v>0</v>
      </c>
      <c r="AY1624" s="528"/>
      <c r="AZ1624" s="519"/>
      <c r="BA1624" s="520"/>
      <c r="BB1624" s="523"/>
      <c r="BC1624" s="524"/>
      <c r="BD1624" s="527">
        <f>IF(AZ1624=0,0,(BB1624/AZ1624)*100)</f>
        <v>0</v>
      </c>
      <c r="BE1624" s="528"/>
      <c r="BF1624" s="541">
        <f>AT1624+AZ1624</f>
        <v>0</v>
      </c>
      <c r="BG1624" s="542"/>
      <c r="BH1624" s="545">
        <f>AV1624+BB1624</f>
        <v>0</v>
      </c>
      <c r="BI1624" s="546"/>
      <c r="BJ1624" s="527">
        <f>IF(BF1624=0,0,(BH1624/BF1624)*100)</f>
        <v>0</v>
      </c>
      <c r="BK1624" s="528"/>
      <c r="BL1624" s="549">
        <f>(AD1624*2)+(AJ1624*2)+(AP1624*3)+BB1624</f>
        <v>0</v>
      </c>
      <c r="BM1624" s="550"/>
      <c r="BN1624" s="551"/>
      <c r="BO1624" s="499" t="e">
        <f>(BL1624*BR$74)+(N1624*BR$75)+(X1624*BR$76)+(R1624*BR$77)+(V1624*BR$78)+(Z1624*BR$79)</f>
        <v>#REF!</v>
      </c>
      <c r="BP1624" s="501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06"/>
      <c r="C1625" s="503" t="str">
        <f>IF(ROSTER!D$46="","",ROSTER!D$46)</f>
        <v/>
      </c>
      <c r="D1625" s="504"/>
      <c r="E1625" s="510"/>
      <c r="F1625" s="512"/>
      <c r="G1625" s="514"/>
      <c r="H1625" s="517"/>
      <c r="I1625" s="518"/>
      <c r="J1625" s="521"/>
      <c r="K1625" s="522"/>
      <c r="L1625" s="525"/>
      <c r="M1625" s="526"/>
      <c r="N1625" s="539" t="s">
        <v>14</v>
      </c>
      <c r="O1625" s="540"/>
      <c r="P1625" s="521"/>
      <c r="Q1625" s="522"/>
      <c r="R1625" s="525"/>
      <c r="S1625" s="526"/>
      <c r="T1625" s="529"/>
      <c r="U1625" s="530"/>
      <c r="V1625" s="532"/>
      <c r="W1625" s="518"/>
      <c r="X1625" s="521"/>
      <c r="Y1625" s="518"/>
      <c r="Z1625" s="521"/>
      <c r="AA1625" s="518"/>
      <c r="AB1625" s="521"/>
      <c r="AC1625" s="522"/>
      <c r="AD1625" s="525"/>
      <c r="AE1625" s="526"/>
      <c r="AF1625" s="535"/>
      <c r="AG1625" s="536"/>
      <c r="AH1625" s="521"/>
      <c r="AI1625" s="522"/>
      <c r="AJ1625" s="525"/>
      <c r="AK1625" s="526"/>
      <c r="AL1625" s="529"/>
      <c r="AM1625" s="530"/>
      <c r="AN1625" s="521"/>
      <c r="AO1625" s="522"/>
      <c r="AP1625" s="525"/>
      <c r="AQ1625" s="526"/>
      <c r="AR1625" s="529"/>
      <c r="AS1625" s="530"/>
      <c r="AT1625" s="543"/>
      <c r="AU1625" s="544"/>
      <c r="AV1625" s="547"/>
      <c r="AW1625" s="548"/>
      <c r="AX1625" s="529"/>
      <c r="AY1625" s="530"/>
      <c r="AZ1625" s="521"/>
      <c r="BA1625" s="522"/>
      <c r="BB1625" s="525"/>
      <c r="BC1625" s="526"/>
      <c r="BD1625" s="529"/>
      <c r="BE1625" s="530"/>
      <c r="BF1625" s="543"/>
      <c r="BG1625" s="544"/>
      <c r="BH1625" s="547"/>
      <c r="BI1625" s="548"/>
      <c r="BJ1625" s="529"/>
      <c r="BK1625" s="530"/>
      <c r="BL1625" s="552"/>
      <c r="BM1625" s="553"/>
      <c r="BN1625" s="554"/>
      <c r="BO1625" s="500"/>
      <c r="BP1625" s="502"/>
      <c r="BQ1625" s="54"/>
      <c r="BR1625" s="54"/>
      <c r="BS1625" s="54"/>
    </row>
    <row r="1626" spans="1:71" ht="21.75" customHeight="1" x14ac:dyDescent="0.2">
      <c r="A1626" s="54"/>
      <c r="B1626" s="505" t="str">
        <f>IF(ROSTER!B48="","",ROSTER!B48)</f>
        <v/>
      </c>
      <c r="C1626" s="507" t="str">
        <f>IF(ROSTER!C$48="","",ROSTER!C$48)</f>
        <v/>
      </c>
      <c r="D1626" s="508"/>
      <c r="E1626" s="509"/>
      <c r="F1626" s="511">
        <f t="shared" ref="F1626" si="1444">IF(E1626="y",1,IF(E1626="S",1,0))</f>
        <v>0</v>
      </c>
      <c r="G1626" s="513">
        <f t="shared" ref="G1626" si="1445">IF(E1626="S",1,0)</f>
        <v>0</v>
      </c>
      <c r="H1626" s="515"/>
      <c r="I1626" s="516"/>
      <c r="J1626" s="519"/>
      <c r="K1626" s="520"/>
      <c r="L1626" s="523"/>
      <c r="M1626" s="524"/>
      <c r="N1626" s="537">
        <f t="shared" ref="N1626" si="1446">L1626+J1626</f>
        <v>0</v>
      </c>
      <c r="O1626" s="538"/>
      <c r="P1626" s="519"/>
      <c r="Q1626" s="520"/>
      <c r="R1626" s="523"/>
      <c r="S1626" s="524"/>
      <c r="T1626" s="527">
        <f t="shared" ref="T1626" si="1447">R1626-P1626</f>
        <v>0</v>
      </c>
      <c r="U1626" s="528"/>
      <c r="V1626" s="531"/>
      <c r="W1626" s="516"/>
      <c r="X1626" s="519"/>
      <c r="Y1626" s="516"/>
      <c r="Z1626" s="519"/>
      <c r="AA1626" s="516"/>
      <c r="AB1626" s="519"/>
      <c r="AC1626" s="520"/>
      <c r="AD1626" s="523"/>
      <c r="AE1626" s="524"/>
      <c r="AF1626" s="533"/>
      <c r="AG1626" s="534"/>
      <c r="AH1626" s="519"/>
      <c r="AI1626" s="520"/>
      <c r="AJ1626" s="523"/>
      <c r="AK1626" s="524"/>
      <c r="AL1626" s="527">
        <f t="shared" ref="AL1626" si="1448">IF(AH1626=0,0,(AJ1626/AH1626)*100)</f>
        <v>0</v>
      </c>
      <c r="AM1626" s="528"/>
      <c r="AN1626" s="519"/>
      <c r="AO1626" s="520"/>
      <c r="AP1626" s="523"/>
      <c r="AQ1626" s="524"/>
      <c r="AR1626" s="527">
        <f t="shared" ref="AR1626" si="1449">IF(AN1626=0,0,(AP1626/AN1626)*100)</f>
        <v>0</v>
      </c>
      <c r="AS1626" s="528"/>
      <c r="AT1626" s="541">
        <f t="shared" ref="AT1626" si="1450">AB1626+AH1626+AN1626</f>
        <v>0</v>
      </c>
      <c r="AU1626" s="542"/>
      <c r="AV1626" s="545">
        <f t="shared" ref="AV1626" si="1451">AD1626+AJ1626+AP1626</f>
        <v>0</v>
      </c>
      <c r="AW1626" s="546"/>
      <c r="AX1626" s="527">
        <f t="shared" ref="AX1626" si="1452">IF(AT1626=0,0,(AV1626/AT1626)*100)</f>
        <v>0</v>
      </c>
      <c r="AY1626" s="528"/>
      <c r="AZ1626" s="519"/>
      <c r="BA1626" s="520"/>
      <c r="BB1626" s="523"/>
      <c r="BC1626" s="524"/>
      <c r="BD1626" s="527">
        <f t="shared" ref="BD1626" si="1453">IF(AZ1626=0,0,(BB1626/AZ1626)*100)</f>
        <v>0</v>
      </c>
      <c r="BE1626" s="528"/>
      <c r="BF1626" s="541">
        <f t="shared" ref="BF1626" si="1454">AT1626+AZ1626</f>
        <v>0</v>
      </c>
      <c r="BG1626" s="542"/>
      <c r="BH1626" s="545">
        <f t="shared" ref="BH1626" si="1455">AV1626+BB1626</f>
        <v>0</v>
      </c>
      <c r="BI1626" s="546"/>
      <c r="BJ1626" s="527">
        <f t="shared" ref="BJ1626" si="1456">IF(BF1626=0,0,(BH1626/BF1626)*100)</f>
        <v>0</v>
      </c>
      <c r="BK1626" s="528"/>
      <c r="BL1626" s="549">
        <f t="shared" ref="BL1626" si="1457">(AD1626*2)+(AJ1626*2)+(AP1626*3)+BB1626</f>
        <v>0</v>
      </c>
      <c r="BM1626" s="550"/>
      <c r="BN1626" s="551"/>
      <c r="BO1626" s="499" t="e">
        <f>(BL1626*BR$74)+(N1626*BR$75)+(X1626*BR$76)+(R1626*BR$77)+(V1626*BR$78)+(Z1626*BR$79)</f>
        <v>#REF!</v>
      </c>
      <c r="BP1626" s="501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06"/>
      <c r="C1627" s="503" t="str">
        <f>IF(ROSTER!D$48="","",ROSTER!D$48)</f>
        <v/>
      </c>
      <c r="D1627" s="504"/>
      <c r="E1627" s="510"/>
      <c r="F1627" s="512"/>
      <c r="G1627" s="514"/>
      <c r="H1627" s="517"/>
      <c r="I1627" s="518"/>
      <c r="J1627" s="521"/>
      <c r="K1627" s="522"/>
      <c r="L1627" s="525"/>
      <c r="M1627" s="526"/>
      <c r="N1627" s="539" t="s">
        <v>14</v>
      </c>
      <c r="O1627" s="540"/>
      <c r="P1627" s="521"/>
      <c r="Q1627" s="522"/>
      <c r="R1627" s="525"/>
      <c r="S1627" s="526"/>
      <c r="T1627" s="529"/>
      <c r="U1627" s="530"/>
      <c r="V1627" s="532"/>
      <c r="W1627" s="518"/>
      <c r="X1627" s="521"/>
      <c r="Y1627" s="518"/>
      <c r="Z1627" s="521"/>
      <c r="AA1627" s="518"/>
      <c r="AB1627" s="521"/>
      <c r="AC1627" s="522"/>
      <c r="AD1627" s="525"/>
      <c r="AE1627" s="526"/>
      <c r="AF1627" s="535"/>
      <c r="AG1627" s="536"/>
      <c r="AH1627" s="521"/>
      <c r="AI1627" s="522"/>
      <c r="AJ1627" s="525"/>
      <c r="AK1627" s="526"/>
      <c r="AL1627" s="529"/>
      <c r="AM1627" s="530"/>
      <c r="AN1627" s="521"/>
      <c r="AO1627" s="522"/>
      <c r="AP1627" s="525"/>
      <c r="AQ1627" s="526"/>
      <c r="AR1627" s="529"/>
      <c r="AS1627" s="530"/>
      <c r="AT1627" s="543"/>
      <c r="AU1627" s="544"/>
      <c r="AV1627" s="547"/>
      <c r="AW1627" s="548"/>
      <c r="AX1627" s="529"/>
      <c r="AY1627" s="530"/>
      <c r="AZ1627" s="521"/>
      <c r="BA1627" s="522"/>
      <c r="BB1627" s="525"/>
      <c r="BC1627" s="526"/>
      <c r="BD1627" s="529"/>
      <c r="BE1627" s="530"/>
      <c r="BF1627" s="543"/>
      <c r="BG1627" s="544"/>
      <c r="BH1627" s="547"/>
      <c r="BI1627" s="548"/>
      <c r="BJ1627" s="529"/>
      <c r="BK1627" s="530"/>
      <c r="BL1627" s="552"/>
      <c r="BM1627" s="553"/>
      <c r="BN1627" s="554"/>
      <c r="BO1627" s="500"/>
      <c r="BP1627" s="502"/>
      <c r="BQ1627" s="54"/>
      <c r="BR1627" s="54"/>
      <c r="BS1627" s="54"/>
    </row>
    <row r="1628" spans="1:71" ht="21.75" customHeight="1" x14ac:dyDescent="0.2">
      <c r="A1628" s="54"/>
      <c r="B1628" s="505" t="str">
        <f>IF(ROSTER!B50="","",ROSTER!B50)</f>
        <v/>
      </c>
      <c r="C1628" s="507" t="str">
        <f>IF(ROSTER!C$50="","",ROSTER!C$50)</f>
        <v/>
      </c>
      <c r="D1628" s="508"/>
      <c r="E1628" s="509"/>
      <c r="F1628" s="511">
        <f t="shared" ref="F1628" si="1458">IF(E1628="y",1,IF(E1628="S",1,0))</f>
        <v>0</v>
      </c>
      <c r="G1628" s="513">
        <f t="shared" ref="G1628" si="1459">IF(E1628="S",1,0)</f>
        <v>0</v>
      </c>
      <c r="H1628" s="515"/>
      <c r="I1628" s="516"/>
      <c r="J1628" s="519"/>
      <c r="K1628" s="520"/>
      <c r="L1628" s="523"/>
      <c r="M1628" s="524"/>
      <c r="N1628" s="537">
        <f t="shared" ref="N1628" si="1460">L1628+J1628</f>
        <v>0</v>
      </c>
      <c r="O1628" s="538"/>
      <c r="P1628" s="519"/>
      <c r="Q1628" s="520"/>
      <c r="R1628" s="523"/>
      <c r="S1628" s="524"/>
      <c r="T1628" s="527">
        <f t="shared" ref="T1628" si="1461">R1628-P1628</f>
        <v>0</v>
      </c>
      <c r="U1628" s="528"/>
      <c r="V1628" s="531"/>
      <c r="W1628" s="516"/>
      <c r="X1628" s="519"/>
      <c r="Y1628" s="516"/>
      <c r="Z1628" s="519"/>
      <c r="AA1628" s="516"/>
      <c r="AB1628" s="519"/>
      <c r="AC1628" s="520"/>
      <c r="AD1628" s="523"/>
      <c r="AE1628" s="524"/>
      <c r="AF1628" s="533"/>
      <c r="AG1628" s="534"/>
      <c r="AH1628" s="519"/>
      <c r="AI1628" s="520"/>
      <c r="AJ1628" s="523"/>
      <c r="AK1628" s="524"/>
      <c r="AL1628" s="527">
        <f t="shared" ref="AL1628" si="1462">IF(AH1628=0,0,(AJ1628/AH1628)*100)</f>
        <v>0</v>
      </c>
      <c r="AM1628" s="528"/>
      <c r="AN1628" s="519"/>
      <c r="AO1628" s="520"/>
      <c r="AP1628" s="523"/>
      <c r="AQ1628" s="524"/>
      <c r="AR1628" s="527">
        <f t="shared" ref="AR1628" si="1463">IF(AN1628=0,0,(AP1628/AN1628)*100)</f>
        <v>0</v>
      </c>
      <c r="AS1628" s="528"/>
      <c r="AT1628" s="541">
        <f t="shared" ref="AT1628" si="1464">AB1628+AH1628+AN1628</f>
        <v>0</v>
      </c>
      <c r="AU1628" s="542"/>
      <c r="AV1628" s="545">
        <f t="shared" ref="AV1628" si="1465">AD1628+AJ1628+AP1628</f>
        <v>0</v>
      </c>
      <c r="AW1628" s="546"/>
      <c r="AX1628" s="527">
        <f t="shared" ref="AX1628" si="1466">IF(AT1628=0,0,(AV1628/AT1628)*100)</f>
        <v>0</v>
      </c>
      <c r="AY1628" s="528"/>
      <c r="AZ1628" s="519"/>
      <c r="BA1628" s="520"/>
      <c r="BB1628" s="523"/>
      <c r="BC1628" s="524"/>
      <c r="BD1628" s="527">
        <f t="shared" ref="BD1628" si="1467">IF(AZ1628=0,0,(BB1628/AZ1628)*100)</f>
        <v>0</v>
      </c>
      <c r="BE1628" s="528"/>
      <c r="BF1628" s="541">
        <f t="shared" ref="BF1628" si="1468">AT1628+AZ1628</f>
        <v>0</v>
      </c>
      <c r="BG1628" s="542"/>
      <c r="BH1628" s="545">
        <f t="shared" ref="BH1628" si="1469">AV1628+BB1628</f>
        <v>0</v>
      </c>
      <c r="BI1628" s="546"/>
      <c r="BJ1628" s="527">
        <f t="shared" ref="BJ1628" si="1470">IF(BF1628=0,0,(BH1628/BF1628)*100)</f>
        <v>0</v>
      </c>
      <c r="BK1628" s="528"/>
      <c r="BL1628" s="549">
        <f t="shared" ref="BL1628" si="1471">(AD1628*2)+(AJ1628*2)+(AP1628*3)+BB1628</f>
        <v>0</v>
      </c>
      <c r="BM1628" s="550"/>
      <c r="BN1628" s="551"/>
      <c r="BO1628" s="499" t="e">
        <f>(BL1628*BR$74)+(N1628*BR$75)+(X1628*BR$76)+(R1628*BR$77)+(V1628*BR$78)+(Z1628*BR$79)</f>
        <v>#REF!</v>
      </c>
      <c r="BP1628" s="501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06"/>
      <c r="C1629" s="503" t="str">
        <f>IF(ROSTER!D$50="","",ROSTER!D$50)</f>
        <v/>
      </c>
      <c r="D1629" s="504"/>
      <c r="E1629" s="510"/>
      <c r="F1629" s="512"/>
      <c r="G1629" s="514"/>
      <c r="H1629" s="517"/>
      <c r="I1629" s="518"/>
      <c r="J1629" s="521"/>
      <c r="K1629" s="522"/>
      <c r="L1629" s="525"/>
      <c r="M1629" s="526"/>
      <c r="N1629" s="539" t="s">
        <v>14</v>
      </c>
      <c r="O1629" s="540"/>
      <c r="P1629" s="521"/>
      <c r="Q1629" s="522"/>
      <c r="R1629" s="525"/>
      <c r="S1629" s="526"/>
      <c r="T1629" s="529"/>
      <c r="U1629" s="530"/>
      <c r="V1629" s="532"/>
      <c r="W1629" s="518"/>
      <c r="X1629" s="521"/>
      <c r="Y1629" s="518"/>
      <c r="Z1629" s="521"/>
      <c r="AA1629" s="518"/>
      <c r="AB1629" s="521"/>
      <c r="AC1629" s="522"/>
      <c r="AD1629" s="525"/>
      <c r="AE1629" s="526"/>
      <c r="AF1629" s="535"/>
      <c r="AG1629" s="536"/>
      <c r="AH1629" s="521"/>
      <c r="AI1629" s="522"/>
      <c r="AJ1629" s="525"/>
      <c r="AK1629" s="526"/>
      <c r="AL1629" s="529"/>
      <c r="AM1629" s="530"/>
      <c r="AN1629" s="521"/>
      <c r="AO1629" s="522"/>
      <c r="AP1629" s="525"/>
      <c r="AQ1629" s="526"/>
      <c r="AR1629" s="529"/>
      <c r="AS1629" s="530"/>
      <c r="AT1629" s="543"/>
      <c r="AU1629" s="544"/>
      <c r="AV1629" s="547"/>
      <c r="AW1629" s="548"/>
      <c r="AX1629" s="529"/>
      <c r="AY1629" s="530"/>
      <c r="AZ1629" s="521"/>
      <c r="BA1629" s="522"/>
      <c r="BB1629" s="525"/>
      <c r="BC1629" s="526"/>
      <c r="BD1629" s="529"/>
      <c r="BE1629" s="530"/>
      <c r="BF1629" s="543"/>
      <c r="BG1629" s="544"/>
      <c r="BH1629" s="547"/>
      <c r="BI1629" s="548"/>
      <c r="BJ1629" s="529"/>
      <c r="BK1629" s="530"/>
      <c r="BL1629" s="552"/>
      <c r="BM1629" s="553"/>
      <c r="BN1629" s="554"/>
      <c r="BO1629" s="500"/>
      <c r="BP1629" s="502"/>
      <c r="BQ1629" s="54"/>
      <c r="BR1629" s="54"/>
      <c r="BS1629" s="54"/>
    </row>
    <row r="1630" spans="1:71" s="335" customFormat="1" ht="33.5" customHeight="1" x14ac:dyDescent="0.35">
      <c r="A1630" s="333"/>
      <c r="B1630" s="631"/>
      <c r="C1630" s="627"/>
      <c r="D1630" s="627" t="s">
        <v>10</v>
      </c>
      <c r="E1630" s="628"/>
      <c r="F1630" s="334"/>
      <c r="G1630" s="334"/>
      <c r="H1630" s="597">
        <f>SUM(H1586:I1629)</f>
        <v>0</v>
      </c>
      <c r="I1630" s="598"/>
      <c r="J1630" s="597">
        <f>SUM(J1586:K1629)</f>
        <v>32</v>
      </c>
      <c r="K1630" s="598"/>
      <c r="L1630" s="593">
        <f>SUM(L1586:M1629)</f>
        <v>8</v>
      </c>
      <c r="M1630" s="594"/>
      <c r="N1630" s="589">
        <f>L1630+J1630</f>
        <v>40</v>
      </c>
      <c r="O1630" s="590"/>
      <c r="P1630" s="593">
        <f>SUM(P1586:Q1629)</f>
        <v>11</v>
      </c>
      <c r="Q1630" s="598"/>
      <c r="R1630" s="593">
        <f t="shared" ref="R1630" si="1472">SUM(R1586:S1629)</f>
        <v>9</v>
      </c>
      <c r="S1630" s="594"/>
      <c r="T1630" s="593">
        <f t="shared" ref="T1630" si="1473">SUM(T1586:U1629)</f>
        <v>-2</v>
      </c>
      <c r="U1630" s="590"/>
      <c r="V1630" s="594">
        <f t="shared" ref="V1630" si="1474">SUM(V1586:W1629)</f>
        <v>3</v>
      </c>
      <c r="W1630" s="594"/>
      <c r="X1630" s="597">
        <f t="shared" ref="X1630" si="1475">SUM(X1586:Y1629)</f>
        <v>18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75</v>
      </c>
      <c r="AI1630" s="598"/>
      <c r="AJ1630" s="593">
        <f t="shared" ref="AJ1630" si="1481">SUM(AJ1586:AK1629)</f>
        <v>34</v>
      </c>
      <c r="AK1630" s="594"/>
      <c r="AL1630" s="589">
        <f>IF(AH1630=0,0,(AJ1630/AH1630)*100)</f>
        <v>45.333333333333329</v>
      </c>
      <c r="AM1630" s="590"/>
      <c r="AN1630" s="593">
        <f>SUM(AN1586:AO1629)</f>
        <v>37</v>
      </c>
      <c r="AO1630" s="598"/>
      <c r="AP1630" s="593">
        <f>SUM(AP1586:AQ1629)</f>
        <v>13</v>
      </c>
      <c r="AQ1630" s="594"/>
      <c r="AR1630" s="589">
        <f>IF(AN1630=0,0,(AP1630/AN1630)*100)</f>
        <v>35.135135135135137</v>
      </c>
      <c r="AS1630" s="590"/>
      <c r="AT1630" s="597">
        <f>AB1630+AH1630+AN1630</f>
        <v>112</v>
      </c>
      <c r="AU1630" s="598"/>
      <c r="AV1630" s="593">
        <f>AD1630+AJ1630+AP1630</f>
        <v>47</v>
      </c>
      <c r="AW1630" s="601"/>
      <c r="AX1630" s="589">
        <f>IF(AT1630=0,0,(AV1630/AT1630)*100)</f>
        <v>41.964285714285715</v>
      </c>
      <c r="AY1630" s="590"/>
      <c r="AZ1630" s="593">
        <f>SUM(AZ1586:BA1629)</f>
        <v>4</v>
      </c>
      <c r="BA1630" s="598"/>
      <c r="BB1630" s="593">
        <f>SUM(BB1586:BC1629)</f>
        <v>4</v>
      </c>
      <c r="BC1630" s="594"/>
      <c r="BD1630" s="589">
        <f>IF(AZ1630=0,0,(BB1630/AZ1630)*100)</f>
        <v>100</v>
      </c>
      <c r="BE1630" s="590"/>
      <c r="BF1630" s="597">
        <f>AT1630+AZ1630</f>
        <v>116</v>
      </c>
      <c r="BG1630" s="598"/>
      <c r="BH1630" s="593">
        <f>AV1630+BB1630</f>
        <v>51</v>
      </c>
      <c r="BI1630" s="601"/>
      <c r="BJ1630" s="589">
        <f>IF(BF1630=0,0,(BH1630/BF1630)*100)</f>
        <v>43.96551724137931</v>
      </c>
      <c r="BK1630" s="649"/>
      <c r="BL1630" s="643">
        <f>SUM(BL1586:BN1629)</f>
        <v>111</v>
      </c>
      <c r="BM1630" s="644"/>
      <c r="BN1630" s="645"/>
      <c r="BO1630" s="499" t="e">
        <f>(BL1630*BR$74)+(N1630*BR$75)+(X1630*BR$76)+(R1630*BR$77)+(V1630*BR$78)+(Z1630*BR$79)</f>
        <v>#REF!</v>
      </c>
      <c r="BP1630" s="501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32"/>
      <c r="C1631" s="629"/>
      <c r="D1631" s="629"/>
      <c r="E1631" s="630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50"/>
      <c r="BL1631" s="646"/>
      <c r="BM1631" s="647"/>
      <c r="BN1631" s="648"/>
      <c r="BO1631" s="500"/>
      <c r="BP1631" s="502"/>
      <c r="BQ1631" s="333"/>
      <c r="BR1631" s="333"/>
      <c r="BS1631" s="333"/>
    </row>
    <row r="1632" spans="1:71" s="341" customFormat="1" ht="48.25" customHeight="1" thickBot="1" x14ac:dyDescent="0.4">
      <c r="A1632" s="337"/>
      <c r="B1632" s="637"/>
      <c r="C1632" s="587"/>
      <c r="D1632" s="587" t="s">
        <v>13</v>
      </c>
      <c r="E1632" s="588"/>
      <c r="F1632" s="338"/>
      <c r="G1632" s="334"/>
      <c r="H1632" s="585"/>
      <c r="I1632" s="586"/>
      <c r="J1632" s="625"/>
      <c r="K1632" s="626"/>
      <c r="L1632" s="623"/>
      <c r="M1632" s="624"/>
      <c r="N1632" s="633">
        <f>J1632+L1632</f>
        <v>0</v>
      </c>
      <c r="O1632" s="634"/>
      <c r="P1632" s="625"/>
      <c r="Q1632" s="626"/>
      <c r="R1632" s="623"/>
      <c r="S1632" s="626"/>
      <c r="T1632" s="589">
        <f>R1632-P1632</f>
        <v>0</v>
      </c>
      <c r="U1632" s="590"/>
      <c r="V1632" s="625"/>
      <c r="W1632" s="638"/>
      <c r="X1632" s="639"/>
      <c r="Y1632" s="640"/>
      <c r="Z1632" s="625"/>
      <c r="AA1632" s="638"/>
      <c r="AB1632" s="625"/>
      <c r="AC1632" s="626"/>
      <c r="AD1632" s="623"/>
      <c r="AE1632" s="624"/>
      <c r="AF1632" s="635">
        <f>IF(AB1632=0,0,(AD1632/AB1632)*100)</f>
        <v>0</v>
      </c>
      <c r="AG1632" s="636"/>
      <c r="AH1632" s="625"/>
      <c r="AI1632" s="626"/>
      <c r="AJ1632" s="623"/>
      <c r="AK1632" s="624"/>
      <c r="AL1632" s="589">
        <f>IF(AH1632=0,0,(AJ1632/AH1632)*100)</f>
        <v>0</v>
      </c>
      <c r="AM1632" s="590"/>
      <c r="AN1632" s="625"/>
      <c r="AO1632" s="626"/>
      <c r="AP1632" s="623"/>
      <c r="AQ1632" s="624"/>
      <c r="AR1632" s="589">
        <f>IF(AN1632=0,0,(AP1632/AN1632)*100)</f>
        <v>0</v>
      </c>
      <c r="AS1632" s="590"/>
      <c r="AT1632" s="609">
        <f>AB1632+AH1632+AN1632</f>
        <v>0</v>
      </c>
      <c r="AU1632" s="610"/>
      <c r="AV1632" s="607">
        <f>AD1632+AJ1632+AP1632</f>
        <v>0</v>
      </c>
      <c r="AW1632" s="608"/>
      <c r="AX1632" s="589">
        <f>IF(AT1632=0,0,(AV1632/AT1632)*100)</f>
        <v>0</v>
      </c>
      <c r="AY1632" s="590"/>
      <c r="AZ1632" s="625"/>
      <c r="BA1632" s="626"/>
      <c r="BB1632" s="623"/>
      <c r="BC1632" s="624"/>
      <c r="BD1632" s="589">
        <f>IF(AZ1632=0,0,(BB1632/AZ1632)*100)</f>
        <v>0</v>
      </c>
      <c r="BE1632" s="590"/>
      <c r="BF1632" s="609">
        <f>AT1632+AZ1632</f>
        <v>0</v>
      </c>
      <c r="BG1632" s="610"/>
      <c r="BH1632" s="607">
        <f>AV1632+BB1632</f>
        <v>0</v>
      </c>
      <c r="BI1632" s="608"/>
      <c r="BJ1632" s="589">
        <f>IF(BF1632=0,0,(BH1632/BF1632)*100)</f>
        <v>0</v>
      </c>
      <c r="BK1632" s="590"/>
      <c r="BL1632" s="604"/>
      <c r="BM1632" s="605"/>
      <c r="BN1632" s="606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9" t="s">
        <v>95</v>
      </c>
      <c r="E1633" s="620"/>
      <c r="F1633" s="344"/>
      <c r="G1633" s="344"/>
      <c r="H1633" s="343"/>
      <c r="I1633" s="343"/>
      <c r="J1633" s="616">
        <f>IF((J1630+L1632)=0,0,J1630/(J1630+L1632)*100)</f>
        <v>100</v>
      </c>
      <c r="K1633" s="618"/>
      <c r="L1633" s="616">
        <f>IF((L1630+J1632)=0,0,L1630/(L1630+J1632)*100)</f>
        <v>100</v>
      </c>
      <c r="M1633" s="618"/>
      <c r="N1633" s="616">
        <f>IF((N1630+N1632)=0,0,N1630/(N1630+N1632)*100)</f>
        <v>100</v>
      </c>
      <c r="O1633" s="617"/>
      <c r="P1633" s="611"/>
      <c r="Q1633" s="583"/>
      <c r="R1633" s="583"/>
      <c r="S1633" s="583"/>
      <c r="T1633" s="612"/>
      <c r="U1633" s="612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14" t="s">
        <v>62</v>
      </c>
      <c r="C1635" s="615"/>
      <c r="D1635" s="613" t="s">
        <v>54</v>
      </c>
      <c r="E1635" s="613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21" t="s">
        <v>117</v>
      </c>
      <c r="BC1635" s="622"/>
      <c r="BD1635" s="622"/>
      <c r="BE1635" s="642"/>
      <c r="BF1635" s="574">
        <f>BL1630</f>
        <v>111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21" t="s">
        <v>47</v>
      </c>
      <c r="C1637" s="622"/>
      <c r="D1637" s="613" t="s">
        <v>55</v>
      </c>
      <c r="E1637" s="613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21" t="s">
        <v>118</v>
      </c>
      <c r="BC1637" s="622"/>
      <c r="BD1637" s="622"/>
      <c r="BE1637" s="642"/>
      <c r="BF1637" s="574">
        <f>BF1635-AU1635</f>
        <v>111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41" t="s">
        <v>11</v>
      </c>
      <c r="AF1642" s="641"/>
      <c r="AG1642" s="641"/>
      <c r="AH1642" s="641"/>
      <c r="AI1642" s="641"/>
      <c r="AJ1642" s="641"/>
      <c r="AK1642" s="641"/>
      <c r="AL1642" s="641"/>
      <c r="AM1642" s="641"/>
      <c r="AN1642" s="651"/>
      <c r="AO1642" s="651"/>
      <c r="AP1642" s="651"/>
      <c r="AQ1642" s="651"/>
      <c r="AR1642" s="651"/>
      <c r="AS1642" s="651"/>
      <c r="AT1642" s="651"/>
      <c r="AU1642" s="651"/>
      <c r="AV1642" s="651"/>
      <c r="AW1642" s="651"/>
      <c r="AX1642" s="651"/>
      <c r="AY1642" s="651"/>
      <c r="AZ1642" s="651"/>
      <c r="BA1642" s="651"/>
      <c r="BB1642" s="651"/>
      <c r="BC1642" s="651"/>
      <c r="BD1642" s="651"/>
      <c r="BE1642" s="651"/>
      <c r="BF1642" s="651"/>
      <c r="BG1642" s="651"/>
      <c r="BH1642" s="651"/>
      <c r="BI1642" s="651"/>
      <c r="BJ1642" s="651"/>
      <c r="BK1642" s="651"/>
      <c r="BL1642" s="651"/>
      <c r="BM1642" s="651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51"/>
      <c r="F1644" s="651"/>
      <c r="G1644" s="651"/>
      <c r="H1644" s="651"/>
      <c r="I1644" s="651"/>
      <c r="J1644" s="651"/>
      <c r="K1644" s="651"/>
      <c r="L1644" s="651"/>
      <c r="M1644" s="651"/>
      <c r="N1644" s="651"/>
      <c r="O1644" s="651"/>
      <c r="P1644" s="651"/>
      <c r="Q1644" s="651"/>
      <c r="R1644" s="651"/>
      <c r="S1644" s="651"/>
      <c r="T1644" s="651"/>
      <c r="U1644" s="651"/>
      <c r="V1644" s="651"/>
      <c r="W1644" s="651"/>
      <c r="X1644" s="651"/>
      <c r="Y1644" s="651"/>
      <c r="Z1644" s="651"/>
      <c r="AA1644" s="651"/>
      <c r="AB1644" s="651"/>
      <c r="AC1644" s="651"/>
      <c r="AD1644" s="198"/>
      <c r="AE1644" s="239" t="s">
        <v>19</v>
      </c>
      <c r="AF1644" s="239"/>
      <c r="AG1644" s="239"/>
      <c r="AH1644" s="641" t="s">
        <v>19</v>
      </c>
      <c r="AI1644" s="641"/>
      <c r="AJ1644" s="641"/>
      <c r="AK1644" s="641"/>
      <c r="AL1644" s="641"/>
      <c r="AM1644" s="641"/>
      <c r="AN1644" s="651"/>
      <c r="AO1644" s="651"/>
      <c r="AP1644" s="651"/>
      <c r="AQ1644" s="651"/>
      <c r="AR1644" s="651"/>
      <c r="AS1644" s="651"/>
      <c r="AT1644" s="651"/>
      <c r="AU1644" s="651"/>
      <c r="AV1644" s="651"/>
      <c r="AW1644" s="651"/>
      <c r="AX1644" s="651"/>
      <c r="AY1644" s="651"/>
      <c r="AZ1644" s="651"/>
      <c r="BA1644" s="641" t="s">
        <v>12</v>
      </c>
      <c r="BB1644" s="641"/>
      <c r="BC1644" s="641"/>
      <c r="BD1644" s="652">
        <v>44503</v>
      </c>
      <c r="BE1644" s="652"/>
      <c r="BF1644" s="652"/>
      <c r="BG1644" s="652"/>
      <c r="BH1644" s="652"/>
      <c r="BI1644" s="652"/>
      <c r="BJ1644" s="652"/>
      <c r="BK1644" s="652"/>
      <c r="BL1644" s="652"/>
      <c r="BM1644" s="652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53" t="s">
        <v>119</v>
      </c>
      <c r="BM1647" s="654"/>
      <c r="BN1647" s="655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56"/>
      <c r="BM1648" s="657"/>
      <c r="BN1648" s="658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07" t="str">
        <f>IF(ROSTER!C$8="","",ROSTER!C$8)</f>
        <v>Shaylee</v>
      </c>
      <c r="D1649" s="508"/>
      <c r="E1649" s="509"/>
      <c r="F1649" s="511">
        <f>IF(E1649="y",1,IF(E1649="S",1,0))</f>
        <v>0</v>
      </c>
      <c r="G1649" s="513">
        <f>IF(E1649="S",1,0)</f>
        <v>0</v>
      </c>
      <c r="H1649" s="515"/>
      <c r="I1649" s="516"/>
      <c r="J1649" s="519">
        <v>3</v>
      </c>
      <c r="K1649" s="520"/>
      <c r="L1649" s="523">
        <v>2</v>
      </c>
      <c r="M1649" s="524"/>
      <c r="N1649" s="537">
        <f>L1649+J1649</f>
        <v>5</v>
      </c>
      <c r="O1649" s="538"/>
      <c r="P1649" s="519">
        <v>1</v>
      </c>
      <c r="Q1649" s="520"/>
      <c r="R1649" s="523">
        <v>4</v>
      </c>
      <c r="S1649" s="524"/>
      <c r="T1649" s="527">
        <f>R1649-P1649</f>
        <v>3</v>
      </c>
      <c r="U1649" s="528"/>
      <c r="V1649" s="531"/>
      <c r="W1649" s="516"/>
      <c r="X1649" s="519">
        <v>1</v>
      </c>
      <c r="Y1649" s="516"/>
      <c r="Z1649" s="519"/>
      <c r="AA1649" s="516"/>
      <c r="AB1649" s="519"/>
      <c r="AC1649" s="520"/>
      <c r="AD1649" s="523"/>
      <c r="AE1649" s="524"/>
      <c r="AF1649" s="533">
        <f>IF(AB1649=0,0,(AD1649/AB1649)*100)</f>
        <v>0</v>
      </c>
      <c r="AG1649" s="534"/>
      <c r="AH1649" s="519">
        <v>5</v>
      </c>
      <c r="AI1649" s="520"/>
      <c r="AJ1649" s="523">
        <v>2</v>
      </c>
      <c r="AK1649" s="524"/>
      <c r="AL1649" s="527">
        <f>IF(AH1649=0,0,(AJ1649/AH1649)*100)</f>
        <v>40</v>
      </c>
      <c r="AM1649" s="528"/>
      <c r="AN1649" s="519">
        <v>5</v>
      </c>
      <c r="AO1649" s="520"/>
      <c r="AP1649" s="523">
        <v>3</v>
      </c>
      <c r="AQ1649" s="524"/>
      <c r="AR1649" s="527">
        <f>IF(AN1649=0,0,(AP1649/AN1649)*100)</f>
        <v>60</v>
      </c>
      <c r="AS1649" s="528"/>
      <c r="AT1649" s="541">
        <f>AB1649+AH1649+AN1649</f>
        <v>10</v>
      </c>
      <c r="AU1649" s="542"/>
      <c r="AV1649" s="545">
        <f>AD1649+AJ1649+AP1649</f>
        <v>5</v>
      </c>
      <c r="AW1649" s="546"/>
      <c r="AX1649" s="527">
        <f>IF(AT1649=0,0,(AV1649/AT1649)*100)</f>
        <v>50</v>
      </c>
      <c r="AY1649" s="528"/>
      <c r="AZ1649" s="519"/>
      <c r="BA1649" s="520"/>
      <c r="BB1649" s="523"/>
      <c r="BC1649" s="524"/>
      <c r="BD1649" s="527">
        <f>IF(AZ1649=0,0,(BB1649/AZ1649)*100)</f>
        <v>0</v>
      </c>
      <c r="BE1649" s="528"/>
      <c r="BF1649" s="541">
        <f>AT1649+AZ1649</f>
        <v>10</v>
      </c>
      <c r="BG1649" s="542"/>
      <c r="BH1649" s="545">
        <f>AV1649+BB1649</f>
        <v>5</v>
      </c>
      <c r="BI1649" s="546"/>
      <c r="BJ1649" s="527">
        <f>IF(BF1649=0,0,(BH1649/BF1649)*100)</f>
        <v>50</v>
      </c>
      <c r="BK1649" s="528"/>
      <c r="BL1649" s="549">
        <f>(AD1649*2)+(AJ1649*2)+(AP1649*3)+BB1649</f>
        <v>13</v>
      </c>
      <c r="BM1649" s="550"/>
      <c r="BN1649" s="551"/>
      <c r="BO1649" s="501" t="e">
        <f>(BL1649*BR$1649)+(N1649*BR$1650)+(X1649*BR$1651)+(R1649*BR$1652)+(V1649*BR$1653)+(Z1649*BR$1654)</f>
        <v>#REF!</v>
      </c>
      <c r="BP1649" s="501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03" t="str">
        <f>IF(ROSTER!D$8="","",ROSTER!D$8)</f>
        <v>Gonzales</v>
      </c>
      <c r="D1650" s="504"/>
      <c r="E1650" s="510"/>
      <c r="F1650" s="512"/>
      <c r="G1650" s="514"/>
      <c r="H1650" s="517"/>
      <c r="I1650" s="518"/>
      <c r="J1650" s="521"/>
      <c r="K1650" s="522"/>
      <c r="L1650" s="525"/>
      <c r="M1650" s="526"/>
      <c r="N1650" s="539" t="s">
        <v>14</v>
      </c>
      <c r="O1650" s="540"/>
      <c r="P1650" s="521"/>
      <c r="Q1650" s="522"/>
      <c r="R1650" s="525"/>
      <c r="S1650" s="526"/>
      <c r="T1650" s="529"/>
      <c r="U1650" s="530"/>
      <c r="V1650" s="532"/>
      <c r="W1650" s="518"/>
      <c r="X1650" s="521"/>
      <c r="Y1650" s="518"/>
      <c r="Z1650" s="521"/>
      <c r="AA1650" s="518"/>
      <c r="AB1650" s="521"/>
      <c r="AC1650" s="522"/>
      <c r="AD1650" s="525"/>
      <c r="AE1650" s="526"/>
      <c r="AF1650" s="535"/>
      <c r="AG1650" s="536"/>
      <c r="AH1650" s="521"/>
      <c r="AI1650" s="522"/>
      <c r="AJ1650" s="525"/>
      <c r="AK1650" s="526"/>
      <c r="AL1650" s="529"/>
      <c r="AM1650" s="530"/>
      <c r="AN1650" s="521"/>
      <c r="AO1650" s="522"/>
      <c r="AP1650" s="525"/>
      <c r="AQ1650" s="526"/>
      <c r="AR1650" s="529"/>
      <c r="AS1650" s="530"/>
      <c r="AT1650" s="543"/>
      <c r="AU1650" s="544"/>
      <c r="AV1650" s="547"/>
      <c r="AW1650" s="548"/>
      <c r="AX1650" s="529"/>
      <c r="AY1650" s="530"/>
      <c r="AZ1650" s="521"/>
      <c r="BA1650" s="522"/>
      <c r="BB1650" s="525"/>
      <c r="BC1650" s="526"/>
      <c r="BD1650" s="529"/>
      <c r="BE1650" s="530"/>
      <c r="BF1650" s="543"/>
      <c r="BG1650" s="544"/>
      <c r="BH1650" s="547"/>
      <c r="BI1650" s="548"/>
      <c r="BJ1650" s="529"/>
      <c r="BK1650" s="530"/>
      <c r="BL1650" s="552"/>
      <c r="BM1650" s="553"/>
      <c r="BN1650" s="554"/>
      <c r="BO1650" s="502"/>
      <c r="BP1650" s="502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07" t="str">
        <f>IF(ROSTER!C$10="","",ROSTER!C$10)</f>
        <v>Nani</v>
      </c>
      <c r="D1651" s="508"/>
      <c r="E1651" s="509"/>
      <c r="F1651" s="511">
        <f>IF(E1651="y",1,IF(E1651="S",1,0))</f>
        <v>0</v>
      </c>
      <c r="G1651" s="513">
        <f>IF(E1651="S",1,0)</f>
        <v>0</v>
      </c>
      <c r="H1651" s="515"/>
      <c r="I1651" s="516"/>
      <c r="J1651" s="519"/>
      <c r="K1651" s="520"/>
      <c r="L1651" s="523"/>
      <c r="M1651" s="524"/>
      <c r="N1651" s="537">
        <f>L1651+J1651</f>
        <v>0</v>
      </c>
      <c r="O1651" s="538"/>
      <c r="P1651" s="519"/>
      <c r="Q1651" s="520"/>
      <c r="R1651" s="523"/>
      <c r="S1651" s="524"/>
      <c r="T1651" s="527">
        <f t="shared" ref="T1651" si="1482">R1651-P1651</f>
        <v>0</v>
      </c>
      <c r="U1651" s="528"/>
      <c r="V1651" s="531"/>
      <c r="W1651" s="516"/>
      <c r="X1651" s="519"/>
      <c r="Y1651" s="516"/>
      <c r="Z1651" s="519"/>
      <c r="AA1651" s="516"/>
      <c r="AB1651" s="519"/>
      <c r="AC1651" s="520"/>
      <c r="AD1651" s="523"/>
      <c r="AE1651" s="524"/>
      <c r="AF1651" s="533">
        <f>IF(AB1651=0,0,(AD1651/AB1651)*100)</f>
        <v>0</v>
      </c>
      <c r="AG1651" s="534"/>
      <c r="AH1651" s="519"/>
      <c r="AI1651" s="520"/>
      <c r="AJ1651" s="523"/>
      <c r="AK1651" s="524"/>
      <c r="AL1651" s="527">
        <f>IF(AH1651=0,0,(AJ1651/AH1651)*100)</f>
        <v>0</v>
      </c>
      <c r="AM1651" s="528"/>
      <c r="AN1651" s="519"/>
      <c r="AO1651" s="520"/>
      <c r="AP1651" s="523"/>
      <c r="AQ1651" s="524"/>
      <c r="AR1651" s="527">
        <f>IF(AN1651=0,0,(AP1651/AN1651)*100)</f>
        <v>0</v>
      </c>
      <c r="AS1651" s="528"/>
      <c r="AT1651" s="541">
        <f>AB1651+AH1651+AN1651</f>
        <v>0</v>
      </c>
      <c r="AU1651" s="542"/>
      <c r="AV1651" s="545">
        <f>AD1651+AJ1651+AP1651</f>
        <v>0</v>
      </c>
      <c r="AW1651" s="546"/>
      <c r="AX1651" s="527">
        <f>IF(AT1651=0,0,(AV1651/AT1651)*100)</f>
        <v>0</v>
      </c>
      <c r="AY1651" s="528"/>
      <c r="AZ1651" s="519"/>
      <c r="BA1651" s="520"/>
      <c r="BB1651" s="523"/>
      <c r="BC1651" s="524"/>
      <c r="BD1651" s="527">
        <f>IF(AZ1651=0,0,(BB1651/AZ1651)*100)</f>
        <v>0</v>
      </c>
      <c r="BE1651" s="528"/>
      <c r="BF1651" s="541">
        <f>AT1651+AZ1651</f>
        <v>0</v>
      </c>
      <c r="BG1651" s="542"/>
      <c r="BH1651" s="545">
        <f>AV1651+BB1651</f>
        <v>0</v>
      </c>
      <c r="BI1651" s="546"/>
      <c r="BJ1651" s="527">
        <f>IF(BF1651=0,0,(BH1651/BF1651)*100)</f>
        <v>0</v>
      </c>
      <c r="BK1651" s="528"/>
      <c r="BL1651" s="549">
        <f>(AD1651*2)+(AJ1651*2)+(AP1651*3)+BB1651</f>
        <v>0</v>
      </c>
      <c r="BM1651" s="550"/>
      <c r="BN1651" s="551"/>
      <c r="BO1651" s="501" t="e">
        <f>(BL1651*BR$1649)+(N1651*BR$1650)+(X1651*BR$1651)+(R1651*BR$1652)+(V1651*BR$1653)+(Z1651*BR$1654)</f>
        <v>#REF!</v>
      </c>
      <c r="BP1651" s="501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03" t="str">
        <f>IF(ROSTER!D$10="","",ROSTER!D$10)</f>
        <v>Falatea</v>
      </c>
      <c r="D1652" s="504"/>
      <c r="E1652" s="510"/>
      <c r="F1652" s="512"/>
      <c r="G1652" s="514"/>
      <c r="H1652" s="517"/>
      <c r="I1652" s="518"/>
      <c r="J1652" s="521"/>
      <c r="K1652" s="522"/>
      <c r="L1652" s="525"/>
      <c r="M1652" s="526"/>
      <c r="N1652" s="539" t="s">
        <v>14</v>
      </c>
      <c r="O1652" s="540"/>
      <c r="P1652" s="521"/>
      <c r="Q1652" s="522"/>
      <c r="R1652" s="525"/>
      <c r="S1652" s="526"/>
      <c r="T1652" s="529"/>
      <c r="U1652" s="530"/>
      <c r="V1652" s="532"/>
      <c r="W1652" s="518"/>
      <c r="X1652" s="521"/>
      <c r="Y1652" s="518"/>
      <c r="Z1652" s="521"/>
      <c r="AA1652" s="518"/>
      <c r="AB1652" s="521"/>
      <c r="AC1652" s="522"/>
      <c r="AD1652" s="525"/>
      <c r="AE1652" s="526"/>
      <c r="AF1652" s="535"/>
      <c r="AG1652" s="536"/>
      <c r="AH1652" s="521"/>
      <c r="AI1652" s="522"/>
      <c r="AJ1652" s="525"/>
      <c r="AK1652" s="526"/>
      <c r="AL1652" s="529"/>
      <c r="AM1652" s="530"/>
      <c r="AN1652" s="521"/>
      <c r="AO1652" s="522"/>
      <c r="AP1652" s="525"/>
      <c r="AQ1652" s="526"/>
      <c r="AR1652" s="529"/>
      <c r="AS1652" s="530"/>
      <c r="AT1652" s="543"/>
      <c r="AU1652" s="544"/>
      <c r="AV1652" s="547"/>
      <c r="AW1652" s="548"/>
      <c r="AX1652" s="529"/>
      <c r="AY1652" s="530"/>
      <c r="AZ1652" s="521"/>
      <c r="BA1652" s="522"/>
      <c r="BB1652" s="525"/>
      <c r="BC1652" s="526"/>
      <c r="BD1652" s="529"/>
      <c r="BE1652" s="530"/>
      <c r="BF1652" s="543"/>
      <c r="BG1652" s="544"/>
      <c r="BH1652" s="547"/>
      <c r="BI1652" s="548"/>
      <c r="BJ1652" s="529"/>
      <c r="BK1652" s="530"/>
      <c r="BL1652" s="552"/>
      <c r="BM1652" s="553"/>
      <c r="BN1652" s="554"/>
      <c r="BO1652" s="502"/>
      <c r="BP1652" s="502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05" t="str">
        <f>IF(ROSTER!B12="","",ROSTER!B12)</f>
        <v>20</v>
      </c>
      <c r="C1653" s="507" t="str">
        <f>IF(ROSTER!C$12="","",ROSTER!C$12)</f>
        <v>Devry</v>
      </c>
      <c r="D1653" s="508"/>
      <c r="E1653" s="509"/>
      <c r="F1653" s="511">
        <f>IF(E1653="y",1,IF(E1653="S",1,0))</f>
        <v>0</v>
      </c>
      <c r="G1653" s="513">
        <f>IF(E1653="S",1,0)</f>
        <v>0</v>
      </c>
      <c r="H1653" s="515"/>
      <c r="I1653" s="516"/>
      <c r="J1653" s="519">
        <v>1</v>
      </c>
      <c r="K1653" s="520"/>
      <c r="L1653" s="523">
        <v>1</v>
      </c>
      <c r="M1653" s="524"/>
      <c r="N1653" s="537">
        <f>L1653+J1653</f>
        <v>2</v>
      </c>
      <c r="O1653" s="538"/>
      <c r="P1653" s="519"/>
      <c r="Q1653" s="520"/>
      <c r="R1653" s="523"/>
      <c r="S1653" s="524"/>
      <c r="T1653" s="527">
        <f t="shared" ref="T1653" si="1483">R1653-P1653</f>
        <v>0</v>
      </c>
      <c r="U1653" s="528"/>
      <c r="V1653" s="531"/>
      <c r="W1653" s="516"/>
      <c r="X1653" s="519"/>
      <c r="Y1653" s="516"/>
      <c r="Z1653" s="519"/>
      <c r="AA1653" s="516"/>
      <c r="AB1653" s="519"/>
      <c r="AC1653" s="520"/>
      <c r="AD1653" s="523"/>
      <c r="AE1653" s="524"/>
      <c r="AF1653" s="533">
        <f>IF(AB1653=0,0,(AD1653/AB1653)*100)</f>
        <v>0</v>
      </c>
      <c r="AG1653" s="534"/>
      <c r="AH1653" s="519">
        <v>1</v>
      </c>
      <c r="AI1653" s="520"/>
      <c r="AJ1653" s="523">
        <v>0</v>
      </c>
      <c r="AK1653" s="524"/>
      <c r="AL1653" s="527">
        <f>IF(AH1653=0,0,(AJ1653/AH1653)*100)</f>
        <v>0</v>
      </c>
      <c r="AM1653" s="528"/>
      <c r="AN1653" s="519">
        <v>1</v>
      </c>
      <c r="AO1653" s="520"/>
      <c r="AP1653" s="523">
        <v>0</v>
      </c>
      <c r="AQ1653" s="524"/>
      <c r="AR1653" s="527">
        <f>IF(AN1653=0,0,(AP1653/AN1653)*100)</f>
        <v>0</v>
      </c>
      <c r="AS1653" s="528"/>
      <c r="AT1653" s="541">
        <f>AB1653+AH1653+AN1653</f>
        <v>2</v>
      </c>
      <c r="AU1653" s="542"/>
      <c r="AV1653" s="545">
        <f>AD1653+AJ1653+AP1653</f>
        <v>0</v>
      </c>
      <c r="AW1653" s="546"/>
      <c r="AX1653" s="527">
        <f>IF(AT1653=0,0,(AV1653/AT1653)*100)</f>
        <v>0</v>
      </c>
      <c r="AY1653" s="528"/>
      <c r="AZ1653" s="519"/>
      <c r="BA1653" s="520"/>
      <c r="BB1653" s="523"/>
      <c r="BC1653" s="524"/>
      <c r="BD1653" s="527">
        <f>IF(AZ1653=0,0,(BB1653/AZ1653)*100)</f>
        <v>0</v>
      </c>
      <c r="BE1653" s="528"/>
      <c r="BF1653" s="541">
        <f>AT1653+AZ1653</f>
        <v>2</v>
      </c>
      <c r="BG1653" s="542"/>
      <c r="BH1653" s="545">
        <f>AV1653+BB1653</f>
        <v>0</v>
      </c>
      <c r="BI1653" s="546"/>
      <c r="BJ1653" s="527">
        <f>IF(BF1653=0,0,(BH1653/BF1653)*100)</f>
        <v>0</v>
      </c>
      <c r="BK1653" s="528"/>
      <c r="BL1653" s="549">
        <f>(AD1653*2)+(AJ1653*2)+(AP1653*3)+BB1653</f>
        <v>0</v>
      </c>
      <c r="BM1653" s="550"/>
      <c r="BN1653" s="551"/>
      <c r="BO1653" s="501" t="e">
        <f>(BL1653*BR$1649)+(N1653*BR$1650)+(X1653*BR$1651)+(R1653*BR$1652)+(V1653*BR$1653)+(Z1653*BR$1654)</f>
        <v>#REF!</v>
      </c>
      <c r="BP1653" s="501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06"/>
      <c r="C1654" s="503" t="str">
        <f>IF(ROSTER!D$12="","",ROSTER!D$12)</f>
        <v>Millett</v>
      </c>
      <c r="D1654" s="504"/>
      <c r="E1654" s="510"/>
      <c r="F1654" s="512"/>
      <c r="G1654" s="514"/>
      <c r="H1654" s="517"/>
      <c r="I1654" s="518"/>
      <c r="J1654" s="521"/>
      <c r="K1654" s="522"/>
      <c r="L1654" s="525"/>
      <c r="M1654" s="526"/>
      <c r="N1654" s="539" t="s">
        <v>14</v>
      </c>
      <c r="O1654" s="540"/>
      <c r="P1654" s="521"/>
      <c r="Q1654" s="522"/>
      <c r="R1654" s="525"/>
      <c r="S1654" s="526"/>
      <c r="T1654" s="529"/>
      <c r="U1654" s="530"/>
      <c r="V1654" s="532"/>
      <c r="W1654" s="518"/>
      <c r="X1654" s="521"/>
      <c r="Y1654" s="518"/>
      <c r="Z1654" s="521"/>
      <c r="AA1654" s="518"/>
      <c r="AB1654" s="521"/>
      <c r="AC1654" s="522"/>
      <c r="AD1654" s="525"/>
      <c r="AE1654" s="526"/>
      <c r="AF1654" s="535"/>
      <c r="AG1654" s="536"/>
      <c r="AH1654" s="521"/>
      <c r="AI1654" s="522"/>
      <c r="AJ1654" s="525"/>
      <c r="AK1654" s="526"/>
      <c r="AL1654" s="529"/>
      <c r="AM1654" s="530"/>
      <c r="AN1654" s="521"/>
      <c r="AO1654" s="522"/>
      <c r="AP1654" s="525"/>
      <c r="AQ1654" s="526"/>
      <c r="AR1654" s="529"/>
      <c r="AS1654" s="530"/>
      <c r="AT1654" s="543"/>
      <c r="AU1654" s="544"/>
      <c r="AV1654" s="547"/>
      <c r="AW1654" s="548"/>
      <c r="AX1654" s="529"/>
      <c r="AY1654" s="530"/>
      <c r="AZ1654" s="521"/>
      <c r="BA1654" s="522"/>
      <c r="BB1654" s="525"/>
      <c r="BC1654" s="526"/>
      <c r="BD1654" s="529"/>
      <c r="BE1654" s="530"/>
      <c r="BF1654" s="543"/>
      <c r="BG1654" s="544"/>
      <c r="BH1654" s="547"/>
      <c r="BI1654" s="548"/>
      <c r="BJ1654" s="529"/>
      <c r="BK1654" s="530"/>
      <c r="BL1654" s="552"/>
      <c r="BM1654" s="553"/>
      <c r="BN1654" s="554"/>
      <c r="BO1654" s="502"/>
      <c r="BP1654" s="502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05" t="str">
        <f>IF(ROSTER!B14="","",ROSTER!B14)</f>
        <v>5</v>
      </c>
      <c r="C1655" s="507" t="str">
        <f>IF(ROSTER!C$14="","",ROSTER!C$14)</f>
        <v>Maria</v>
      </c>
      <c r="D1655" s="508"/>
      <c r="E1655" s="509"/>
      <c r="F1655" s="511">
        <f>IF(E1655="y",1,IF(E1655="S",1,0))</f>
        <v>0</v>
      </c>
      <c r="G1655" s="513">
        <f>IF(E1655="S",1,0)</f>
        <v>0</v>
      </c>
      <c r="H1655" s="515"/>
      <c r="I1655" s="516"/>
      <c r="J1655" s="519">
        <v>1</v>
      </c>
      <c r="K1655" s="520"/>
      <c r="L1655" s="523">
        <v>2</v>
      </c>
      <c r="M1655" s="524"/>
      <c r="N1655" s="537">
        <f>L1655+J1655</f>
        <v>3</v>
      </c>
      <c r="O1655" s="538"/>
      <c r="P1655" s="519"/>
      <c r="Q1655" s="520"/>
      <c r="R1655" s="523">
        <v>2</v>
      </c>
      <c r="S1655" s="524"/>
      <c r="T1655" s="527">
        <f t="shared" ref="T1655" si="1484">R1655-P1655</f>
        <v>2</v>
      </c>
      <c r="U1655" s="528"/>
      <c r="V1655" s="531"/>
      <c r="W1655" s="516"/>
      <c r="X1655" s="519">
        <v>2</v>
      </c>
      <c r="Y1655" s="516"/>
      <c r="Z1655" s="519"/>
      <c r="AA1655" s="516"/>
      <c r="AB1655" s="519"/>
      <c r="AC1655" s="520"/>
      <c r="AD1655" s="523"/>
      <c r="AE1655" s="524"/>
      <c r="AF1655" s="533">
        <f>IF(AB1655=0,0,(AD1655/AB1655)*100)</f>
        <v>0</v>
      </c>
      <c r="AG1655" s="534"/>
      <c r="AH1655" s="519">
        <v>2</v>
      </c>
      <c r="AI1655" s="520"/>
      <c r="AJ1655" s="523">
        <v>1</v>
      </c>
      <c r="AK1655" s="524"/>
      <c r="AL1655" s="527">
        <f>IF(AH1655=0,0,(AJ1655/AH1655)*100)</f>
        <v>50</v>
      </c>
      <c r="AM1655" s="528"/>
      <c r="AN1655" s="519">
        <v>1</v>
      </c>
      <c r="AO1655" s="520"/>
      <c r="AP1655" s="523">
        <v>0</v>
      </c>
      <c r="AQ1655" s="524"/>
      <c r="AR1655" s="527">
        <f>IF(AN1655=0,0,(AP1655/AN1655)*100)</f>
        <v>0</v>
      </c>
      <c r="AS1655" s="528"/>
      <c r="AT1655" s="541">
        <f>AB1655+AH1655+AN1655</f>
        <v>3</v>
      </c>
      <c r="AU1655" s="542"/>
      <c r="AV1655" s="545">
        <f>AD1655+AJ1655+AP1655</f>
        <v>1</v>
      </c>
      <c r="AW1655" s="546"/>
      <c r="AX1655" s="527">
        <f>IF(AT1655=0,0,(AV1655/AT1655)*100)</f>
        <v>33.333333333333329</v>
      </c>
      <c r="AY1655" s="528"/>
      <c r="AZ1655" s="519"/>
      <c r="BA1655" s="520"/>
      <c r="BB1655" s="523"/>
      <c r="BC1655" s="524"/>
      <c r="BD1655" s="527">
        <f>IF(AZ1655=0,0,(BB1655/AZ1655)*100)</f>
        <v>0</v>
      </c>
      <c r="BE1655" s="528"/>
      <c r="BF1655" s="541">
        <f>AT1655+AZ1655</f>
        <v>3</v>
      </c>
      <c r="BG1655" s="542"/>
      <c r="BH1655" s="545">
        <f>AV1655+BB1655</f>
        <v>1</v>
      </c>
      <c r="BI1655" s="546"/>
      <c r="BJ1655" s="527">
        <f>IF(BF1655=0,0,(BH1655/BF1655)*100)</f>
        <v>33.333333333333329</v>
      </c>
      <c r="BK1655" s="528"/>
      <c r="BL1655" s="549">
        <f>(AD1655*2)+(AJ1655*2)+(AP1655*3)+BB1655</f>
        <v>2</v>
      </c>
      <c r="BM1655" s="550"/>
      <c r="BN1655" s="551"/>
      <c r="BO1655" s="501" t="e">
        <f>(BL1655*BR$1649)+(N1655*BR$1650)+(X1655*BR$1651)+(R1655*BR$1652)+(V1655*BR$1653)+(Z1655*BR$1654)</f>
        <v>#REF!</v>
      </c>
      <c r="BP1655" s="501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06"/>
      <c r="C1656" s="503" t="str">
        <f>IF(ROSTER!D$14="","",ROSTER!D$14)</f>
        <v>Albiero</v>
      </c>
      <c r="D1656" s="504"/>
      <c r="E1656" s="510"/>
      <c r="F1656" s="512"/>
      <c r="G1656" s="514"/>
      <c r="H1656" s="517"/>
      <c r="I1656" s="518"/>
      <c r="J1656" s="521"/>
      <c r="K1656" s="522"/>
      <c r="L1656" s="525"/>
      <c r="M1656" s="526"/>
      <c r="N1656" s="539" t="s">
        <v>14</v>
      </c>
      <c r="O1656" s="540"/>
      <c r="P1656" s="521"/>
      <c r="Q1656" s="522"/>
      <c r="R1656" s="525"/>
      <c r="S1656" s="526"/>
      <c r="T1656" s="529"/>
      <c r="U1656" s="530"/>
      <c r="V1656" s="532"/>
      <c r="W1656" s="518"/>
      <c r="X1656" s="521"/>
      <c r="Y1656" s="518"/>
      <c r="Z1656" s="521"/>
      <c r="AA1656" s="518"/>
      <c r="AB1656" s="521"/>
      <c r="AC1656" s="522"/>
      <c r="AD1656" s="525"/>
      <c r="AE1656" s="526"/>
      <c r="AF1656" s="535"/>
      <c r="AG1656" s="536"/>
      <c r="AH1656" s="521"/>
      <c r="AI1656" s="522"/>
      <c r="AJ1656" s="525"/>
      <c r="AK1656" s="526"/>
      <c r="AL1656" s="529"/>
      <c r="AM1656" s="530"/>
      <c r="AN1656" s="521"/>
      <c r="AO1656" s="522"/>
      <c r="AP1656" s="525"/>
      <c r="AQ1656" s="526"/>
      <c r="AR1656" s="529"/>
      <c r="AS1656" s="530"/>
      <c r="AT1656" s="543"/>
      <c r="AU1656" s="544"/>
      <c r="AV1656" s="547"/>
      <c r="AW1656" s="548"/>
      <c r="AX1656" s="529"/>
      <c r="AY1656" s="530"/>
      <c r="AZ1656" s="521"/>
      <c r="BA1656" s="522"/>
      <c r="BB1656" s="525"/>
      <c r="BC1656" s="526"/>
      <c r="BD1656" s="529"/>
      <c r="BE1656" s="530"/>
      <c r="BF1656" s="543"/>
      <c r="BG1656" s="544"/>
      <c r="BH1656" s="547"/>
      <c r="BI1656" s="548"/>
      <c r="BJ1656" s="529"/>
      <c r="BK1656" s="530"/>
      <c r="BL1656" s="552"/>
      <c r="BM1656" s="553"/>
      <c r="BN1656" s="554"/>
      <c r="BO1656" s="502"/>
      <c r="BP1656" s="502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05" t="str">
        <f>IF(ROSTER!B16="","",ROSTER!B16)</f>
        <v>10</v>
      </c>
      <c r="C1657" s="507" t="str">
        <f>IF(ROSTER!C$16="","",ROSTER!C$16)</f>
        <v>Tegan</v>
      </c>
      <c r="D1657" s="508"/>
      <c r="E1657" s="509"/>
      <c r="F1657" s="511">
        <f>IF(E1657="y",1,IF(E1657="S",1,0))</f>
        <v>0</v>
      </c>
      <c r="G1657" s="513">
        <f>IF(E1657="S",1,0)</f>
        <v>0</v>
      </c>
      <c r="H1657" s="515"/>
      <c r="I1657" s="516"/>
      <c r="J1657" s="519">
        <v>2</v>
      </c>
      <c r="K1657" s="520"/>
      <c r="L1657" s="523">
        <v>1</v>
      </c>
      <c r="M1657" s="524"/>
      <c r="N1657" s="537">
        <f>L1657+J1657</f>
        <v>3</v>
      </c>
      <c r="O1657" s="538"/>
      <c r="P1657" s="519"/>
      <c r="Q1657" s="520"/>
      <c r="R1657" s="523">
        <v>2</v>
      </c>
      <c r="S1657" s="524"/>
      <c r="T1657" s="527">
        <f t="shared" ref="T1657" si="1485">R1657-P1657</f>
        <v>2</v>
      </c>
      <c r="U1657" s="528"/>
      <c r="V1657" s="531"/>
      <c r="W1657" s="516"/>
      <c r="X1657" s="519"/>
      <c r="Y1657" s="516"/>
      <c r="Z1657" s="519"/>
      <c r="AA1657" s="516"/>
      <c r="AB1657" s="519"/>
      <c r="AC1657" s="520"/>
      <c r="AD1657" s="523"/>
      <c r="AE1657" s="524"/>
      <c r="AF1657" s="533">
        <f>IF(AB1657=0,0,(AD1657/AB1657)*100)</f>
        <v>0</v>
      </c>
      <c r="AG1657" s="534"/>
      <c r="AH1657" s="519"/>
      <c r="AI1657" s="520"/>
      <c r="AJ1657" s="523"/>
      <c r="AK1657" s="524"/>
      <c r="AL1657" s="527">
        <f>IF(AH1657=0,0,(AJ1657/AH1657)*100)</f>
        <v>0</v>
      </c>
      <c r="AM1657" s="528"/>
      <c r="AN1657" s="519">
        <v>5</v>
      </c>
      <c r="AO1657" s="520"/>
      <c r="AP1657" s="523">
        <v>3</v>
      </c>
      <c r="AQ1657" s="524"/>
      <c r="AR1657" s="527">
        <f>IF(AN1657=0,0,(AP1657/AN1657)*100)</f>
        <v>60</v>
      </c>
      <c r="AS1657" s="528"/>
      <c r="AT1657" s="541">
        <f>AB1657+AH1657+AN1657</f>
        <v>5</v>
      </c>
      <c r="AU1657" s="542"/>
      <c r="AV1657" s="545">
        <f>AD1657+AJ1657+AP1657</f>
        <v>3</v>
      </c>
      <c r="AW1657" s="546"/>
      <c r="AX1657" s="527">
        <f>IF(AT1657=0,0,(AV1657/AT1657)*100)</f>
        <v>60</v>
      </c>
      <c r="AY1657" s="528"/>
      <c r="AZ1657" s="519"/>
      <c r="BA1657" s="520"/>
      <c r="BB1657" s="523"/>
      <c r="BC1657" s="524"/>
      <c r="BD1657" s="527">
        <f>IF(AZ1657=0,0,(BB1657/AZ1657)*100)</f>
        <v>0</v>
      </c>
      <c r="BE1657" s="528"/>
      <c r="BF1657" s="541">
        <f>AT1657+AZ1657</f>
        <v>5</v>
      </c>
      <c r="BG1657" s="542"/>
      <c r="BH1657" s="545">
        <f>AV1657+BB1657</f>
        <v>3</v>
      </c>
      <c r="BI1657" s="546"/>
      <c r="BJ1657" s="527">
        <f>IF(BF1657=0,0,(BH1657/BF1657)*100)</f>
        <v>60</v>
      </c>
      <c r="BK1657" s="528"/>
      <c r="BL1657" s="549">
        <f>(AD1657*2)+(AJ1657*2)+(AP1657*3)+BB1657</f>
        <v>9</v>
      </c>
      <c r="BM1657" s="550"/>
      <c r="BN1657" s="551"/>
      <c r="BO1657" s="501" t="e">
        <f>(BL1657*BR$1649)+(N1657*BR$1650)+(X1657*BR$1651)+(R1657*BR$1652)+(V1657*BR$1653)+(Z1657*BR$1654)</f>
        <v>#REF!</v>
      </c>
      <c r="BP1657" s="501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06"/>
      <c r="C1658" s="503" t="str">
        <f>IF(ROSTER!D$16="","",ROSTER!D$16)</f>
        <v>Graham</v>
      </c>
      <c r="D1658" s="504"/>
      <c r="E1658" s="510"/>
      <c r="F1658" s="512"/>
      <c r="G1658" s="514"/>
      <c r="H1658" s="517"/>
      <c r="I1658" s="518"/>
      <c r="J1658" s="521"/>
      <c r="K1658" s="522"/>
      <c r="L1658" s="525"/>
      <c r="M1658" s="526"/>
      <c r="N1658" s="539" t="s">
        <v>14</v>
      </c>
      <c r="O1658" s="540"/>
      <c r="P1658" s="521"/>
      <c r="Q1658" s="522"/>
      <c r="R1658" s="525"/>
      <c r="S1658" s="526"/>
      <c r="T1658" s="529"/>
      <c r="U1658" s="530"/>
      <c r="V1658" s="532"/>
      <c r="W1658" s="518"/>
      <c r="X1658" s="521"/>
      <c r="Y1658" s="518"/>
      <c r="Z1658" s="521"/>
      <c r="AA1658" s="518"/>
      <c r="AB1658" s="521"/>
      <c r="AC1658" s="522"/>
      <c r="AD1658" s="525"/>
      <c r="AE1658" s="526"/>
      <c r="AF1658" s="535"/>
      <c r="AG1658" s="536"/>
      <c r="AH1658" s="521"/>
      <c r="AI1658" s="522"/>
      <c r="AJ1658" s="525"/>
      <c r="AK1658" s="526"/>
      <c r="AL1658" s="529"/>
      <c r="AM1658" s="530"/>
      <c r="AN1658" s="521"/>
      <c r="AO1658" s="522"/>
      <c r="AP1658" s="525"/>
      <c r="AQ1658" s="526"/>
      <c r="AR1658" s="529"/>
      <c r="AS1658" s="530"/>
      <c r="AT1658" s="543"/>
      <c r="AU1658" s="544"/>
      <c r="AV1658" s="547"/>
      <c r="AW1658" s="548"/>
      <c r="AX1658" s="529"/>
      <c r="AY1658" s="530"/>
      <c r="AZ1658" s="521"/>
      <c r="BA1658" s="522"/>
      <c r="BB1658" s="525"/>
      <c r="BC1658" s="526"/>
      <c r="BD1658" s="529"/>
      <c r="BE1658" s="530"/>
      <c r="BF1658" s="543"/>
      <c r="BG1658" s="544"/>
      <c r="BH1658" s="547"/>
      <c r="BI1658" s="548"/>
      <c r="BJ1658" s="529"/>
      <c r="BK1658" s="530"/>
      <c r="BL1658" s="552"/>
      <c r="BM1658" s="553"/>
      <c r="BN1658" s="554"/>
      <c r="BO1658" s="502"/>
      <c r="BP1658" s="502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05" t="str">
        <f>IF(ROSTER!B18="","",ROSTER!B18)</f>
        <v>11</v>
      </c>
      <c r="C1659" s="507" t="str">
        <f>IF(ROSTER!C$18="","",ROSTER!C$18)</f>
        <v>Kaylee</v>
      </c>
      <c r="D1659" s="508"/>
      <c r="E1659" s="509"/>
      <c r="F1659" s="511">
        <f>IF(E1659="y",1,IF(E1659="S",1,0))</f>
        <v>0</v>
      </c>
      <c r="G1659" s="513">
        <f>IF(E1659="S",1,0)</f>
        <v>0</v>
      </c>
      <c r="H1659" s="515"/>
      <c r="I1659" s="516"/>
      <c r="J1659" s="519">
        <v>4</v>
      </c>
      <c r="K1659" s="520"/>
      <c r="L1659" s="523"/>
      <c r="M1659" s="524"/>
      <c r="N1659" s="537">
        <f>L1659+J1659</f>
        <v>4</v>
      </c>
      <c r="O1659" s="538"/>
      <c r="P1659" s="519">
        <v>1</v>
      </c>
      <c r="Q1659" s="520"/>
      <c r="R1659" s="523">
        <v>2</v>
      </c>
      <c r="S1659" s="524"/>
      <c r="T1659" s="527">
        <f t="shared" ref="T1659" si="1486">R1659-P1659</f>
        <v>1</v>
      </c>
      <c r="U1659" s="528"/>
      <c r="V1659" s="531"/>
      <c r="W1659" s="516"/>
      <c r="X1659" s="519">
        <v>5</v>
      </c>
      <c r="Y1659" s="516"/>
      <c r="Z1659" s="519"/>
      <c r="AA1659" s="516"/>
      <c r="AB1659" s="519"/>
      <c r="AC1659" s="520"/>
      <c r="AD1659" s="523"/>
      <c r="AE1659" s="524"/>
      <c r="AF1659" s="533">
        <f>IF(AB1659=0,0,(AD1659/AB1659)*100)</f>
        <v>0</v>
      </c>
      <c r="AG1659" s="534"/>
      <c r="AH1659" s="519">
        <v>1</v>
      </c>
      <c r="AI1659" s="520"/>
      <c r="AJ1659" s="523">
        <v>0</v>
      </c>
      <c r="AK1659" s="524"/>
      <c r="AL1659" s="527">
        <f>IF(AH1659=0,0,(AJ1659/AH1659)*100)</f>
        <v>0</v>
      </c>
      <c r="AM1659" s="528"/>
      <c r="AN1659" s="519">
        <v>3</v>
      </c>
      <c r="AO1659" s="520"/>
      <c r="AP1659" s="523">
        <v>1</v>
      </c>
      <c r="AQ1659" s="524"/>
      <c r="AR1659" s="527">
        <f>IF(AN1659=0,0,(AP1659/AN1659)*100)</f>
        <v>33.333333333333329</v>
      </c>
      <c r="AS1659" s="528"/>
      <c r="AT1659" s="541">
        <f>AB1659+AH1659+AN1659</f>
        <v>4</v>
      </c>
      <c r="AU1659" s="542"/>
      <c r="AV1659" s="545">
        <f>AD1659+AJ1659+AP1659</f>
        <v>1</v>
      </c>
      <c r="AW1659" s="546"/>
      <c r="AX1659" s="527">
        <f>IF(AT1659=0,0,(AV1659/AT1659)*100)</f>
        <v>25</v>
      </c>
      <c r="AY1659" s="528"/>
      <c r="AZ1659" s="519"/>
      <c r="BA1659" s="520"/>
      <c r="BB1659" s="523"/>
      <c r="BC1659" s="524"/>
      <c r="BD1659" s="527">
        <f>IF(AZ1659=0,0,(BB1659/AZ1659)*100)</f>
        <v>0</v>
      </c>
      <c r="BE1659" s="528"/>
      <c r="BF1659" s="541">
        <f>AT1659+AZ1659</f>
        <v>4</v>
      </c>
      <c r="BG1659" s="542"/>
      <c r="BH1659" s="545">
        <f>AV1659+BB1659</f>
        <v>1</v>
      </c>
      <c r="BI1659" s="546"/>
      <c r="BJ1659" s="527">
        <f>IF(BF1659=0,0,(BH1659/BF1659)*100)</f>
        <v>25</v>
      </c>
      <c r="BK1659" s="528"/>
      <c r="BL1659" s="549">
        <f>(AD1659*2)+(AJ1659*2)+(AP1659*3)+BB1659</f>
        <v>3</v>
      </c>
      <c r="BM1659" s="550"/>
      <c r="BN1659" s="551"/>
      <c r="BO1659" s="501" t="e">
        <f>(BL1659*BR$1649)+(N1659*BR$1650)+(X1659*BR$1651)+(R1659*BR$1652)+(V1659*BR$1653)+(Z1659*BR$1654)</f>
        <v>#REF!</v>
      </c>
      <c r="BP1659" s="501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06"/>
      <c r="C1660" s="503" t="str">
        <f>IF(ROSTER!D$18="","",ROSTER!D$18)</f>
        <v>Smiler</v>
      </c>
      <c r="D1660" s="504"/>
      <c r="E1660" s="510"/>
      <c r="F1660" s="512"/>
      <c r="G1660" s="514"/>
      <c r="H1660" s="517"/>
      <c r="I1660" s="518"/>
      <c r="J1660" s="521"/>
      <c r="K1660" s="522"/>
      <c r="L1660" s="525"/>
      <c r="M1660" s="526"/>
      <c r="N1660" s="539"/>
      <c r="O1660" s="540"/>
      <c r="P1660" s="521"/>
      <c r="Q1660" s="522"/>
      <c r="R1660" s="525"/>
      <c r="S1660" s="526"/>
      <c r="T1660" s="529"/>
      <c r="U1660" s="530"/>
      <c r="V1660" s="532"/>
      <c r="W1660" s="518"/>
      <c r="X1660" s="521"/>
      <c r="Y1660" s="518"/>
      <c r="Z1660" s="521"/>
      <c r="AA1660" s="518"/>
      <c r="AB1660" s="521"/>
      <c r="AC1660" s="522"/>
      <c r="AD1660" s="525"/>
      <c r="AE1660" s="526"/>
      <c r="AF1660" s="535"/>
      <c r="AG1660" s="536"/>
      <c r="AH1660" s="521"/>
      <c r="AI1660" s="522"/>
      <c r="AJ1660" s="525"/>
      <c r="AK1660" s="526"/>
      <c r="AL1660" s="529"/>
      <c r="AM1660" s="530"/>
      <c r="AN1660" s="521"/>
      <c r="AO1660" s="522"/>
      <c r="AP1660" s="525"/>
      <c r="AQ1660" s="526"/>
      <c r="AR1660" s="529"/>
      <c r="AS1660" s="530"/>
      <c r="AT1660" s="543"/>
      <c r="AU1660" s="544"/>
      <c r="AV1660" s="547"/>
      <c r="AW1660" s="548"/>
      <c r="AX1660" s="529"/>
      <c r="AY1660" s="530"/>
      <c r="AZ1660" s="521"/>
      <c r="BA1660" s="522"/>
      <c r="BB1660" s="525"/>
      <c r="BC1660" s="526"/>
      <c r="BD1660" s="529"/>
      <c r="BE1660" s="530"/>
      <c r="BF1660" s="543"/>
      <c r="BG1660" s="544"/>
      <c r="BH1660" s="547"/>
      <c r="BI1660" s="548"/>
      <c r="BJ1660" s="529"/>
      <c r="BK1660" s="530"/>
      <c r="BL1660" s="552"/>
      <c r="BM1660" s="553"/>
      <c r="BN1660" s="554"/>
      <c r="BO1660" s="502"/>
      <c r="BP1660" s="502"/>
      <c r="BQ1660" s="54"/>
      <c r="BR1660" s="54"/>
      <c r="BS1660" s="54"/>
    </row>
    <row r="1661" spans="1:71" ht="21.75" customHeight="1" x14ac:dyDescent="0.2">
      <c r="A1661" s="54"/>
      <c r="B1661" s="505" t="str">
        <f>IF(ROSTER!B20="","",ROSTER!B20)</f>
        <v>12</v>
      </c>
      <c r="C1661" s="507" t="str">
        <f>IF(ROSTER!C$20="","",ROSTER!C$20)</f>
        <v>Lauren</v>
      </c>
      <c r="D1661" s="508"/>
      <c r="E1661" s="509"/>
      <c r="F1661" s="511">
        <f>IF(E1661="y",1,IF(E1661="S",1,0))</f>
        <v>0</v>
      </c>
      <c r="G1661" s="513">
        <f>IF(E1661="S",1,0)</f>
        <v>0</v>
      </c>
      <c r="H1661" s="515"/>
      <c r="I1661" s="516"/>
      <c r="J1661" s="519">
        <v>5</v>
      </c>
      <c r="K1661" s="520"/>
      <c r="L1661" s="523">
        <v>2</v>
      </c>
      <c r="M1661" s="524"/>
      <c r="N1661" s="537">
        <f>L1661+J1661</f>
        <v>7</v>
      </c>
      <c r="O1661" s="538"/>
      <c r="P1661" s="519">
        <v>1</v>
      </c>
      <c r="Q1661" s="520"/>
      <c r="R1661" s="523"/>
      <c r="S1661" s="524"/>
      <c r="T1661" s="527">
        <f t="shared" ref="T1661" si="1487">R1661-P1661</f>
        <v>-1</v>
      </c>
      <c r="U1661" s="528"/>
      <c r="V1661" s="531"/>
      <c r="W1661" s="516"/>
      <c r="X1661" s="519">
        <v>3</v>
      </c>
      <c r="Y1661" s="516"/>
      <c r="Z1661" s="519"/>
      <c r="AA1661" s="516"/>
      <c r="AB1661" s="519"/>
      <c r="AC1661" s="520"/>
      <c r="AD1661" s="523"/>
      <c r="AE1661" s="524"/>
      <c r="AF1661" s="533">
        <f>IF(AB1661=0,0,(AD1661/AB1661)*100)</f>
        <v>0</v>
      </c>
      <c r="AG1661" s="534"/>
      <c r="AH1661" s="519">
        <v>8</v>
      </c>
      <c r="AI1661" s="520"/>
      <c r="AJ1661" s="523">
        <v>6</v>
      </c>
      <c r="AK1661" s="524"/>
      <c r="AL1661" s="527">
        <f>IF(AH1661=0,0,(AJ1661/AH1661)*100)</f>
        <v>75</v>
      </c>
      <c r="AM1661" s="528"/>
      <c r="AN1661" s="519"/>
      <c r="AO1661" s="520"/>
      <c r="AP1661" s="523"/>
      <c r="AQ1661" s="524"/>
      <c r="AR1661" s="527">
        <f>IF(AN1661=0,0,(AP1661/AN1661)*100)</f>
        <v>0</v>
      </c>
      <c r="AS1661" s="528"/>
      <c r="AT1661" s="541">
        <f>AB1661+AH1661+AN1661</f>
        <v>8</v>
      </c>
      <c r="AU1661" s="542"/>
      <c r="AV1661" s="545">
        <f>AD1661+AJ1661+AP1661</f>
        <v>6</v>
      </c>
      <c r="AW1661" s="546"/>
      <c r="AX1661" s="527">
        <f>IF(AT1661=0,0,(AV1661/AT1661)*100)</f>
        <v>75</v>
      </c>
      <c r="AY1661" s="528"/>
      <c r="AZ1661" s="519"/>
      <c r="BA1661" s="520"/>
      <c r="BB1661" s="523"/>
      <c r="BC1661" s="524"/>
      <c r="BD1661" s="527">
        <f>IF(AZ1661=0,0,(BB1661/AZ1661)*100)</f>
        <v>0</v>
      </c>
      <c r="BE1661" s="528"/>
      <c r="BF1661" s="541">
        <f>AT1661+AZ1661</f>
        <v>8</v>
      </c>
      <c r="BG1661" s="542"/>
      <c r="BH1661" s="545">
        <f>AV1661+BB1661</f>
        <v>6</v>
      </c>
      <c r="BI1661" s="546"/>
      <c r="BJ1661" s="527">
        <f>IF(BF1661=0,0,(BH1661/BF1661)*100)</f>
        <v>75</v>
      </c>
      <c r="BK1661" s="528"/>
      <c r="BL1661" s="549">
        <f>(AD1661*2)+(AJ1661*2)+(AP1661*3)+BB1661</f>
        <v>12</v>
      </c>
      <c r="BM1661" s="550"/>
      <c r="BN1661" s="551"/>
      <c r="BO1661" s="501" t="e">
        <f>(BL1661*BR$1649)+(N1661*BR$1650)+(X1661*BR$1651)+(R1661*BR$1652)+(V1661*BR$1653)+(Z1661*BR$1654)</f>
        <v>#REF!</v>
      </c>
      <c r="BP1661" s="501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06"/>
      <c r="C1662" s="503" t="str">
        <f>IF(ROSTER!D$20="","",ROSTER!D$20)</f>
        <v>Gustin</v>
      </c>
      <c r="D1662" s="504"/>
      <c r="E1662" s="510"/>
      <c r="F1662" s="512"/>
      <c r="G1662" s="514"/>
      <c r="H1662" s="517"/>
      <c r="I1662" s="518"/>
      <c r="J1662" s="521"/>
      <c r="K1662" s="522"/>
      <c r="L1662" s="525"/>
      <c r="M1662" s="526"/>
      <c r="N1662" s="539" t="s">
        <v>14</v>
      </c>
      <c r="O1662" s="540"/>
      <c r="P1662" s="521"/>
      <c r="Q1662" s="522"/>
      <c r="R1662" s="525"/>
      <c r="S1662" s="526"/>
      <c r="T1662" s="529"/>
      <c r="U1662" s="530"/>
      <c r="V1662" s="532"/>
      <c r="W1662" s="518"/>
      <c r="X1662" s="521"/>
      <c r="Y1662" s="518"/>
      <c r="Z1662" s="521"/>
      <c r="AA1662" s="518"/>
      <c r="AB1662" s="521"/>
      <c r="AC1662" s="522"/>
      <c r="AD1662" s="525"/>
      <c r="AE1662" s="526"/>
      <c r="AF1662" s="535"/>
      <c r="AG1662" s="536"/>
      <c r="AH1662" s="521"/>
      <c r="AI1662" s="522"/>
      <c r="AJ1662" s="525"/>
      <c r="AK1662" s="526"/>
      <c r="AL1662" s="529"/>
      <c r="AM1662" s="530"/>
      <c r="AN1662" s="521"/>
      <c r="AO1662" s="522"/>
      <c r="AP1662" s="525"/>
      <c r="AQ1662" s="526"/>
      <c r="AR1662" s="529"/>
      <c r="AS1662" s="530"/>
      <c r="AT1662" s="543"/>
      <c r="AU1662" s="544"/>
      <c r="AV1662" s="547"/>
      <c r="AW1662" s="548"/>
      <c r="AX1662" s="529"/>
      <c r="AY1662" s="530"/>
      <c r="AZ1662" s="521"/>
      <c r="BA1662" s="522"/>
      <c r="BB1662" s="525"/>
      <c r="BC1662" s="526"/>
      <c r="BD1662" s="529"/>
      <c r="BE1662" s="530"/>
      <c r="BF1662" s="543"/>
      <c r="BG1662" s="544"/>
      <c r="BH1662" s="547"/>
      <c r="BI1662" s="548"/>
      <c r="BJ1662" s="529"/>
      <c r="BK1662" s="530"/>
      <c r="BL1662" s="552"/>
      <c r="BM1662" s="553"/>
      <c r="BN1662" s="554"/>
      <c r="BO1662" s="502"/>
      <c r="BP1662" s="502"/>
      <c r="BQ1662" s="54"/>
      <c r="BR1662" s="54"/>
      <c r="BS1662" s="54"/>
    </row>
    <row r="1663" spans="1:71" ht="21.75" customHeight="1" x14ac:dyDescent="0.2">
      <c r="A1663" s="54"/>
      <c r="B1663" s="505" t="str">
        <f>IF(ROSTER!B22="","",ROSTER!B22)</f>
        <v>13</v>
      </c>
      <c r="C1663" s="507" t="str">
        <f>IF(ROSTER!C$22="","",ROSTER!C$22)</f>
        <v>Paisley</v>
      </c>
      <c r="D1663" s="508"/>
      <c r="E1663" s="509"/>
      <c r="F1663" s="511">
        <f>IF(E1663="y",1,IF(E1663="S",1,0))</f>
        <v>0</v>
      </c>
      <c r="G1663" s="513">
        <f>IF(E1663="S",1,0)</f>
        <v>0</v>
      </c>
      <c r="H1663" s="515"/>
      <c r="I1663" s="516"/>
      <c r="J1663" s="519"/>
      <c r="K1663" s="520"/>
      <c r="L1663" s="523">
        <v>1</v>
      </c>
      <c r="M1663" s="524"/>
      <c r="N1663" s="537">
        <f>L1663+J1663</f>
        <v>1</v>
      </c>
      <c r="O1663" s="538"/>
      <c r="P1663" s="519">
        <v>1</v>
      </c>
      <c r="Q1663" s="520"/>
      <c r="R1663" s="523">
        <v>1</v>
      </c>
      <c r="S1663" s="524"/>
      <c r="T1663" s="527">
        <f t="shared" ref="T1663" si="1488">R1663-P1663</f>
        <v>0</v>
      </c>
      <c r="U1663" s="528"/>
      <c r="V1663" s="531"/>
      <c r="W1663" s="516"/>
      <c r="X1663" s="519">
        <v>6</v>
      </c>
      <c r="Y1663" s="516"/>
      <c r="Z1663" s="519"/>
      <c r="AA1663" s="516"/>
      <c r="AB1663" s="519"/>
      <c r="AC1663" s="520"/>
      <c r="AD1663" s="523"/>
      <c r="AE1663" s="524"/>
      <c r="AF1663" s="533">
        <f>IF(AB1663=0,0,(AD1663/AB1663)*100)</f>
        <v>0</v>
      </c>
      <c r="AG1663" s="534"/>
      <c r="AH1663" s="519">
        <v>6</v>
      </c>
      <c r="AI1663" s="520"/>
      <c r="AJ1663" s="523">
        <v>4</v>
      </c>
      <c r="AK1663" s="524"/>
      <c r="AL1663" s="527">
        <f>IF(AH1663=0,0,(AJ1663/AH1663)*100)</f>
        <v>66.666666666666657</v>
      </c>
      <c r="AM1663" s="528"/>
      <c r="AN1663" s="519">
        <v>8</v>
      </c>
      <c r="AO1663" s="520"/>
      <c r="AP1663" s="523">
        <v>4</v>
      </c>
      <c r="AQ1663" s="524"/>
      <c r="AR1663" s="527">
        <f>IF(AN1663=0,0,(AP1663/AN1663)*100)</f>
        <v>50</v>
      </c>
      <c r="AS1663" s="528"/>
      <c r="AT1663" s="541">
        <f>AB1663+AH1663+AN1663</f>
        <v>14</v>
      </c>
      <c r="AU1663" s="542"/>
      <c r="AV1663" s="545">
        <f>AD1663+AJ1663+AP1663</f>
        <v>8</v>
      </c>
      <c r="AW1663" s="546"/>
      <c r="AX1663" s="527">
        <f>IF(AT1663=0,0,(AV1663/AT1663)*100)</f>
        <v>57.142857142857139</v>
      </c>
      <c r="AY1663" s="528"/>
      <c r="AZ1663" s="519"/>
      <c r="BA1663" s="520"/>
      <c r="BB1663" s="523"/>
      <c r="BC1663" s="524"/>
      <c r="BD1663" s="527">
        <f>IF(AZ1663=0,0,(BB1663/AZ1663)*100)</f>
        <v>0</v>
      </c>
      <c r="BE1663" s="528"/>
      <c r="BF1663" s="541">
        <f>AT1663+AZ1663</f>
        <v>14</v>
      </c>
      <c r="BG1663" s="542"/>
      <c r="BH1663" s="545">
        <f>AV1663+BB1663</f>
        <v>8</v>
      </c>
      <c r="BI1663" s="546"/>
      <c r="BJ1663" s="527">
        <f>IF(BF1663=0,0,(BH1663/BF1663)*100)</f>
        <v>57.142857142857139</v>
      </c>
      <c r="BK1663" s="528"/>
      <c r="BL1663" s="549">
        <f>(AD1663*2)+(AJ1663*2)+(AP1663*3)+BB1663</f>
        <v>20</v>
      </c>
      <c r="BM1663" s="550"/>
      <c r="BN1663" s="551"/>
      <c r="BO1663" s="501" t="e">
        <f>(BL1663*BR$1649)+(N1663*BR$1650)+(X1663*BR$1651)+(R1663*BR$1652)+(V1663*BR$1653)+(Z1663*BR$1654)</f>
        <v>#REF!</v>
      </c>
      <c r="BP1663" s="501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06"/>
      <c r="C1664" s="503" t="str">
        <f>IF(ROSTER!D$22="","",ROSTER!D$22)</f>
        <v>Harding</v>
      </c>
      <c r="D1664" s="504"/>
      <c r="E1664" s="510"/>
      <c r="F1664" s="512"/>
      <c r="G1664" s="514"/>
      <c r="H1664" s="517"/>
      <c r="I1664" s="518"/>
      <c r="J1664" s="521"/>
      <c r="K1664" s="522"/>
      <c r="L1664" s="525"/>
      <c r="M1664" s="526"/>
      <c r="N1664" s="539" t="s">
        <v>14</v>
      </c>
      <c r="O1664" s="540"/>
      <c r="P1664" s="521"/>
      <c r="Q1664" s="522"/>
      <c r="R1664" s="525"/>
      <c r="S1664" s="526"/>
      <c r="T1664" s="529"/>
      <c r="U1664" s="530"/>
      <c r="V1664" s="532"/>
      <c r="W1664" s="518"/>
      <c r="X1664" s="521"/>
      <c r="Y1664" s="518"/>
      <c r="Z1664" s="521"/>
      <c r="AA1664" s="518"/>
      <c r="AB1664" s="521"/>
      <c r="AC1664" s="522"/>
      <c r="AD1664" s="525"/>
      <c r="AE1664" s="526"/>
      <c r="AF1664" s="535"/>
      <c r="AG1664" s="536"/>
      <c r="AH1664" s="521"/>
      <c r="AI1664" s="522"/>
      <c r="AJ1664" s="525"/>
      <c r="AK1664" s="526"/>
      <c r="AL1664" s="529"/>
      <c r="AM1664" s="530"/>
      <c r="AN1664" s="521"/>
      <c r="AO1664" s="522"/>
      <c r="AP1664" s="525"/>
      <c r="AQ1664" s="526"/>
      <c r="AR1664" s="529"/>
      <c r="AS1664" s="530"/>
      <c r="AT1664" s="543"/>
      <c r="AU1664" s="544"/>
      <c r="AV1664" s="547"/>
      <c r="AW1664" s="548"/>
      <c r="AX1664" s="529"/>
      <c r="AY1664" s="530"/>
      <c r="AZ1664" s="521"/>
      <c r="BA1664" s="522"/>
      <c r="BB1664" s="525"/>
      <c r="BC1664" s="526"/>
      <c r="BD1664" s="529"/>
      <c r="BE1664" s="530"/>
      <c r="BF1664" s="543"/>
      <c r="BG1664" s="544"/>
      <c r="BH1664" s="547"/>
      <c r="BI1664" s="548"/>
      <c r="BJ1664" s="529"/>
      <c r="BK1664" s="530"/>
      <c r="BL1664" s="552"/>
      <c r="BM1664" s="553"/>
      <c r="BN1664" s="554"/>
      <c r="BO1664" s="502"/>
      <c r="BP1664" s="502"/>
      <c r="BQ1664" s="54"/>
      <c r="BR1664" s="54"/>
      <c r="BS1664" s="54"/>
    </row>
    <row r="1665" spans="1:71" ht="21.75" customHeight="1" x14ac:dyDescent="0.2">
      <c r="A1665" s="54"/>
      <c r="B1665" s="505" t="str">
        <f>IF(ROSTER!B24="","",ROSTER!B24)</f>
        <v>22</v>
      </c>
      <c r="C1665" s="507" t="str">
        <f>IF(ROSTER!C$24="","",ROSTER!C$24)</f>
        <v>Sara</v>
      </c>
      <c r="D1665" s="508"/>
      <c r="E1665" s="509"/>
      <c r="F1665" s="511">
        <f>IF(E1665="y",1,IF(E1665="S",1,0))</f>
        <v>0</v>
      </c>
      <c r="G1665" s="513">
        <f>IF(E1665="S",1,0)</f>
        <v>0</v>
      </c>
      <c r="H1665" s="515"/>
      <c r="I1665" s="516"/>
      <c r="J1665" s="519">
        <v>2</v>
      </c>
      <c r="K1665" s="520"/>
      <c r="L1665" s="523"/>
      <c r="M1665" s="524"/>
      <c r="N1665" s="537">
        <f>L1665+J1665</f>
        <v>2</v>
      </c>
      <c r="O1665" s="538"/>
      <c r="P1665" s="519"/>
      <c r="Q1665" s="520"/>
      <c r="R1665" s="523"/>
      <c r="S1665" s="524"/>
      <c r="T1665" s="527">
        <f t="shared" ref="T1665" si="1489">R1665-P1665</f>
        <v>0</v>
      </c>
      <c r="U1665" s="528"/>
      <c r="V1665" s="531">
        <v>2</v>
      </c>
      <c r="W1665" s="516"/>
      <c r="X1665" s="519"/>
      <c r="Y1665" s="516"/>
      <c r="Z1665" s="519"/>
      <c r="AA1665" s="516"/>
      <c r="AB1665" s="519"/>
      <c r="AC1665" s="520"/>
      <c r="AD1665" s="523"/>
      <c r="AE1665" s="524"/>
      <c r="AF1665" s="533">
        <f>IF(AB1665=0,0,(AD1665/AB1665)*100)</f>
        <v>0</v>
      </c>
      <c r="AG1665" s="534"/>
      <c r="AH1665" s="519">
        <v>1</v>
      </c>
      <c r="AI1665" s="520"/>
      <c r="AJ1665" s="523">
        <v>1</v>
      </c>
      <c r="AK1665" s="524"/>
      <c r="AL1665" s="527">
        <f>IF(AH1665=0,0,(AJ1665/AH1665)*100)</f>
        <v>100</v>
      </c>
      <c r="AM1665" s="528"/>
      <c r="AN1665" s="519"/>
      <c r="AO1665" s="520"/>
      <c r="AP1665" s="523"/>
      <c r="AQ1665" s="524"/>
      <c r="AR1665" s="527">
        <f>IF(AN1665=0,0,(AP1665/AN1665)*100)</f>
        <v>0</v>
      </c>
      <c r="AS1665" s="528"/>
      <c r="AT1665" s="541">
        <f>AB1665+AH1665+AN1665</f>
        <v>1</v>
      </c>
      <c r="AU1665" s="542"/>
      <c r="AV1665" s="545">
        <f>AD1665+AJ1665+AP1665</f>
        <v>1</v>
      </c>
      <c r="AW1665" s="546"/>
      <c r="AX1665" s="527">
        <f>IF(AT1665=0,0,(AV1665/AT1665)*100)</f>
        <v>100</v>
      </c>
      <c r="AY1665" s="528"/>
      <c r="AZ1665" s="519"/>
      <c r="BA1665" s="520"/>
      <c r="BB1665" s="523"/>
      <c r="BC1665" s="524"/>
      <c r="BD1665" s="527">
        <f>IF(AZ1665=0,0,(BB1665/AZ1665)*100)</f>
        <v>0</v>
      </c>
      <c r="BE1665" s="528"/>
      <c r="BF1665" s="541">
        <f>AT1665+AZ1665</f>
        <v>1</v>
      </c>
      <c r="BG1665" s="542"/>
      <c r="BH1665" s="545">
        <f>AV1665+BB1665</f>
        <v>1</v>
      </c>
      <c r="BI1665" s="546"/>
      <c r="BJ1665" s="527">
        <f>IF(BF1665=0,0,(BH1665/BF1665)*100)</f>
        <v>100</v>
      </c>
      <c r="BK1665" s="528"/>
      <c r="BL1665" s="549">
        <f>(AD1665*2)+(AJ1665*2)+(AP1665*3)+BB1665</f>
        <v>2</v>
      </c>
      <c r="BM1665" s="550"/>
      <c r="BN1665" s="551"/>
      <c r="BO1665" s="501" t="e">
        <f>(BL1665*BR$1649)+(N1665*BR$1650)+(X1665*BR$1651)+(R1665*BR$1652)+(V1665*BR$1653)+(Z1665*BR$1654)</f>
        <v>#REF!</v>
      </c>
      <c r="BP1665" s="501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06"/>
      <c r="C1666" s="503" t="str">
        <f>IF(ROSTER!D$24="","",ROSTER!D$24)</f>
        <v>Hamson</v>
      </c>
      <c r="D1666" s="504"/>
      <c r="E1666" s="510"/>
      <c r="F1666" s="512"/>
      <c r="G1666" s="514"/>
      <c r="H1666" s="517"/>
      <c r="I1666" s="518"/>
      <c r="J1666" s="521"/>
      <c r="K1666" s="522"/>
      <c r="L1666" s="525"/>
      <c r="M1666" s="526"/>
      <c r="N1666" s="539" t="s">
        <v>14</v>
      </c>
      <c r="O1666" s="540"/>
      <c r="P1666" s="521"/>
      <c r="Q1666" s="522"/>
      <c r="R1666" s="525"/>
      <c r="S1666" s="526"/>
      <c r="T1666" s="529"/>
      <c r="U1666" s="530"/>
      <c r="V1666" s="532"/>
      <c r="W1666" s="518"/>
      <c r="X1666" s="521"/>
      <c r="Y1666" s="518"/>
      <c r="Z1666" s="521"/>
      <c r="AA1666" s="518"/>
      <c r="AB1666" s="521"/>
      <c r="AC1666" s="522"/>
      <c r="AD1666" s="525"/>
      <c r="AE1666" s="526"/>
      <c r="AF1666" s="535"/>
      <c r="AG1666" s="536"/>
      <c r="AH1666" s="521"/>
      <c r="AI1666" s="522"/>
      <c r="AJ1666" s="525"/>
      <c r="AK1666" s="526"/>
      <c r="AL1666" s="529"/>
      <c r="AM1666" s="530"/>
      <c r="AN1666" s="521"/>
      <c r="AO1666" s="522"/>
      <c r="AP1666" s="525"/>
      <c r="AQ1666" s="526"/>
      <c r="AR1666" s="529"/>
      <c r="AS1666" s="530"/>
      <c r="AT1666" s="543"/>
      <c r="AU1666" s="544"/>
      <c r="AV1666" s="547"/>
      <c r="AW1666" s="548"/>
      <c r="AX1666" s="529"/>
      <c r="AY1666" s="530"/>
      <c r="AZ1666" s="521"/>
      <c r="BA1666" s="522"/>
      <c r="BB1666" s="525"/>
      <c r="BC1666" s="526"/>
      <c r="BD1666" s="529"/>
      <c r="BE1666" s="530"/>
      <c r="BF1666" s="543"/>
      <c r="BG1666" s="544"/>
      <c r="BH1666" s="547"/>
      <c r="BI1666" s="548"/>
      <c r="BJ1666" s="529"/>
      <c r="BK1666" s="530"/>
      <c r="BL1666" s="552"/>
      <c r="BM1666" s="553"/>
      <c r="BN1666" s="554"/>
      <c r="BO1666" s="502"/>
      <c r="BP1666" s="502"/>
      <c r="BQ1666" s="54"/>
      <c r="BR1666" s="54"/>
      <c r="BS1666" s="54"/>
    </row>
    <row r="1667" spans="1:71" ht="21.75" customHeight="1" x14ac:dyDescent="0.2">
      <c r="A1667" s="54"/>
      <c r="B1667" s="505" t="str">
        <f>IF(ROSTER!B26="","",ROSTER!B26)</f>
        <v>30</v>
      </c>
      <c r="C1667" s="507" t="str">
        <f>IF(ROSTER!C$26="","",ROSTER!C$26)</f>
        <v>Kate</v>
      </c>
      <c r="D1667" s="508"/>
      <c r="E1667" s="509"/>
      <c r="F1667" s="511">
        <f>IF(E1667="y",1,IF(E1667="S",1,0))</f>
        <v>0</v>
      </c>
      <c r="G1667" s="513">
        <f>IF(E1667="S",1,0)</f>
        <v>0</v>
      </c>
      <c r="H1667" s="515"/>
      <c r="I1667" s="516"/>
      <c r="J1667" s="519"/>
      <c r="K1667" s="520"/>
      <c r="L1667" s="523">
        <v>1</v>
      </c>
      <c r="M1667" s="524"/>
      <c r="N1667" s="537">
        <f>L1667+J1667</f>
        <v>1</v>
      </c>
      <c r="O1667" s="538"/>
      <c r="P1667" s="519">
        <v>1</v>
      </c>
      <c r="Q1667" s="520"/>
      <c r="R1667" s="523"/>
      <c r="S1667" s="524"/>
      <c r="T1667" s="527">
        <f t="shared" ref="T1667" si="1490">R1667-P1667</f>
        <v>-1</v>
      </c>
      <c r="U1667" s="528"/>
      <c r="V1667" s="531"/>
      <c r="W1667" s="516"/>
      <c r="X1667" s="519">
        <v>1</v>
      </c>
      <c r="Y1667" s="516"/>
      <c r="Z1667" s="519"/>
      <c r="AA1667" s="516"/>
      <c r="AB1667" s="519"/>
      <c r="AC1667" s="520"/>
      <c r="AD1667" s="523"/>
      <c r="AE1667" s="524"/>
      <c r="AF1667" s="533">
        <f>IF(AB1667=0,0,(AD1667/AB1667)*100)</f>
        <v>0</v>
      </c>
      <c r="AG1667" s="534"/>
      <c r="AH1667" s="519">
        <v>1</v>
      </c>
      <c r="AI1667" s="520"/>
      <c r="AJ1667" s="523">
        <v>0</v>
      </c>
      <c r="AK1667" s="524"/>
      <c r="AL1667" s="527">
        <f>IF(AH1667=0,0,(AJ1667/AH1667)*100)</f>
        <v>0</v>
      </c>
      <c r="AM1667" s="528"/>
      <c r="AN1667" s="519">
        <v>2</v>
      </c>
      <c r="AO1667" s="520"/>
      <c r="AP1667" s="523">
        <v>2</v>
      </c>
      <c r="AQ1667" s="524"/>
      <c r="AR1667" s="527">
        <f>IF(AN1667=0,0,(AP1667/AN1667)*100)</f>
        <v>100</v>
      </c>
      <c r="AS1667" s="528"/>
      <c r="AT1667" s="541">
        <f>AB1667+AH1667+AN1667</f>
        <v>3</v>
      </c>
      <c r="AU1667" s="542"/>
      <c r="AV1667" s="545">
        <f>AD1667+AJ1667+AP1667</f>
        <v>2</v>
      </c>
      <c r="AW1667" s="546"/>
      <c r="AX1667" s="527">
        <f>IF(AT1667=0,0,(AV1667/AT1667)*100)</f>
        <v>66.666666666666657</v>
      </c>
      <c r="AY1667" s="528"/>
      <c r="AZ1667" s="519"/>
      <c r="BA1667" s="520"/>
      <c r="BB1667" s="523"/>
      <c r="BC1667" s="524"/>
      <c r="BD1667" s="527">
        <f>IF(AZ1667=0,0,(BB1667/AZ1667)*100)</f>
        <v>0</v>
      </c>
      <c r="BE1667" s="528"/>
      <c r="BF1667" s="541">
        <f>AT1667+AZ1667</f>
        <v>3</v>
      </c>
      <c r="BG1667" s="542"/>
      <c r="BH1667" s="545">
        <f>AV1667+BB1667</f>
        <v>2</v>
      </c>
      <c r="BI1667" s="546"/>
      <c r="BJ1667" s="527">
        <f>IF(BF1667=0,0,(BH1667/BF1667)*100)</f>
        <v>66.666666666666657</v>
      </c>
      <c r="BK1667" s="528"/>
      <c r="BL1667" s="549">
        <f>(AD1667*2)+(AJ1667*2)+(AP1667*3)+BB1667</f>
        <v>6</v>
      </c>
      <c r="BM1667" s="550"/>
      <c r="BN1667" s="551"/>
      <c r="BO1667" s="501" t="e">
        <f>(BL1667*BR$1649)+(N1667*BR$1650)+(X1667*BR$1651)+(R1667*BR$1652)+(V1667*BR$1653)+(Z1667*BR$1654)</f>
        <v>#REF!</v>
      </c>
      <c r="BP1667" s="501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06"/>
      <c r="C1668" s="503" t="str">
        <f>IF(ROSTER!D$26="","",ROSTER!D$26)</f>
        <v>Vorwaller</v>
      </c>
      <c r="D1668" s="504"/>
      <c r="E1668" s="510"/>
      <c r="F1668" s="512"/>
      <c r="G1668" s="514"/>
      <c r="H1668" s="517"/>
      <c r="I1668" s="518"/>
      <c r="J1668" s="521"/>
      <c r="K1668" s="522"/>
      <c r="L1668" s="525"/>
      <c r="M1668" s="526"/>
      <c r="N1668" s="539" t="s">
        <v>14</v>
      </c>
      <c r="O1668" s="540"/>
      <c r="P1668" s="521"/>
      <c r="Q1668" s="522"/>
      <c r="R1668" s="525"/>
      <c r="S1668" s="526"/>
      <c r="T1668" s="529"/>
      <c r="U1668" s="530"/>
      <c r="V1668" s="532"/>
      <c r="W1668" s="518"/>
      <c r="X1668" s="521"/>
      <c r="Y1668" s="518"/>
      <c r="Z1668" s="521"/>
      <c r="AA1668" s="518"/>
      <c r="AB1668" s="521"/>
      <c r="AC1668" s="522"/>
      <c r="AD1668" s="525"/>
      <c r="AE1668" s="526"/>
      <c r="AF1668" s="535"/>
      <c r="AG1668" s="536"/>
      <c r="AH1668" s="521"/>
      <c r="AI1668" s="522"/>
      <c r="AJ1668" s="525"/>
      <c r="AK1668" s="526"/>
      <c r="AL1668" s="529"/>
      <c r="AM1668" s="530"/>
      <c r="AN1668" s="521"/>
      <c r="AO1668" s="522"/>
      <c r="AP1668" s="525"/>
      <c r="AQ1668" s="526"/>
      <c r="AR1668" s="529"/>
      <c r="AS1668" s="530"/>
      <c r="AT1668" s="543"/>
      <c r="AU1668" s="544"/>
      <c r="AV1668" s="547"/>
      <c r="AW1668" s="548"/>
      <c r="AX1668" s="529"/>
      <c r="AY1668" s="530"/>
      <c r="AZ1668" s="521"/>
      <c r="BA1668" s="522"/>
      <c r="BB1668" s="525"/>
      <c r="BC1668" s="526"/>
      <c r="BD1668" s="529"/>
      <c r="BE1668" s="530"/>
      <c r="BF1668" s="543"/>
      <c r="BG1668" s="544"/>
      <c r="BH1668" s="547"/>
      <c r="BI1668" s="548"/>
      <c r="BJ1668" s="529"/>
      <c r="BK1668" s="530"/>
      <c r="BL1668" s="552"/>
      <c r="BM1668" s="553"/>
      <c r="BN1668" s="554"/>
      <c r="BO1668" s="502"/>
      <c r="BP1668" s="502"/>
      <c r="BQ1668" s="54"/>
      <c r="BR1668" s="54"/>
      <c r="BS1668" s="54"/>
    </row>
    <row r="1669" spans="1:71" ht="21.75" customHeight="1" x14ac:dyDescent="0.2">
      <c r="A1669" s="54"/>
      <c r="B1669" s="505" t="str">
        <f>IF(ROSTER!B28="","",ROSTER!B28)</f>
        <v>32</v>
      </c>
      <c r="C1669" s="507" t="str">
        <f>IF(ROSTER!C$28="","",ROSTER!C$28)</f>
        <v>Signe</v>
      </c>
      <c r="D1669" s="508"/>
      <c r="E1669" s="509"/>
      <c r="F1669" s="511">
        <f>IF(E1669="y",1,IF(E1669="S",1,0))</f>
        <v>0</v>
      </c>
      <c r="G1669" s="513">
        <f>IF(E1669="S",1,0)</f>
        <v>0</v>
      </c>
      <c r="H1669" s="515"/>
      <c r="I1669" s="516"/>
      <c r="J1669" s="519"/>
      <c r="K1669" s="520"/>
      <c r="L1669" s="523"/>
      <c r="M1669" s="524"/>
      <c r="N1669" s="537">
        <f>L1669+J1669</f>
        <v>0</v>
      </c>
      <c r="O1669" s="538"/>
      <c r="P1669" s="519"/>
      <c r="Q1669" s="520"/>
      <c r="R1669" s="523"/>
      <c r="S1669" s="524"/>
      <c r="T1669" s="527">
        <f t="shared" ref="T1669" si="1491">R1669-P1669</f>
        <v>0</v>
      </c>
      <c r="U1669" s="528"/>
      <c r="V1669" s="531"/>
      <c r="W1669" s="516"/>
      <c r="X1669" s="519"/>
      <c r="Y1669" s="516"/>
      <c r="Z1669" s="519"/>
      <c r="AA1669" s="516"/>
      <c r="AB1669" s="519"/>
      <c r="AC1669" s="520"/>
      <c r="AD1669" s="523"/>
      <c r="AE1669" s="524"/>
      <c r="AF1669" s="533">
        <f>IF(AB1669=0,0,(AD1669/AB1669)*100)</f>
        <v>0</v>
      </c>
      <c r="AG1669" s="534"/>
      <c r="AH1669" s="519">
        <v>2</v>
      </c>
      <c r="AI1669" s="520"/>
      <c r="AJ1669" s="523">
        <v>2</v>
      </c>
      <c r="AK1669" s="524"/>
      <c r="AL1669" s="527">
        <f>IF(AH1669=0,0,(AJ1669/AH1669)*100)</f>
        <v>100</v>
      </c>
      <c r="AM1669" s="528"/>
      <c r="AN1669" s="519">
        <v>3</v>
      </c>
      <c r="AO1669" s="520"/>
      <c r="AP1669" s="523">
        <v>0</v>
      </c>
      <c r="AQ1669" s="524"/>
      <c r="AR1669" s="527">
        <f>IF(AN1669=0,0,(AP1669/AN1669)*100)</f>
        <v>0</v>
      </c>
      <c r="AS1669" s="528"/>
      <c r="AT1669" s="541">
        <f>AB1669+AH1669+AN1669</f>
        <v>5</v>
      </c>
      <c r="AU1669" s="542"/>
      <c r="AV1669" s="545">
        <f>AD1669+AJ1669+AP1669</f>
        <v>2</v>
      </c>
      <c r="AW1669" s="546"/>
      <c r="AX1669" s="527">
        <f>IF(AT1669=0,0,(AV1669/AT1669)*100)</f>
        <v>40</v>
      </c>
      <c r="AY1669" s="528"/>
      <c r="AZ1669" s="519"/>
      <c r="BA1669" s="520"/>
      <c r="BB1669" s="523"/>
      <c r="BC1669" s="524"/>
      <c r="BD1669" s="527">
        <f>IF(AZ1669=0,0,(BB1669/AZ1669)*100)</f>
        <v>0</v>
      </c>
      <c r="BE1669" s="528"/>
      <c r="BF1669" s="541">
        <f>AT1669+AZ1669</f>
        <v>5</v>
      </c>
      <c r="BG1669" s="542"/>
      <c r="BH1669" s="545">
        <f>AV1669+BB1669</f>
        <v>2</v>
      </c>
      <c r="BI1669" s="546"/>
      <c r="BJ1669" s="527">
        <f>IF(BF1669=0,0,(BH1669/BF1669)*100)</f>
        <v>40</v>
      </c>
      <c r="BK1669" s="528"/>
      <c r="BL1669" s="549">
        <f>(AD1669*2)+(AJ1669*2)+(AP1669*3)+BB1669</f>
        <v>4</v>
      </c>
      <c r="BM1669" s="550"/>
      <c r="BN1669" s="551"/>
      <c r="BO1669" s="501" t="e">
        <f>(BL1669*BR$1649)+(N1669*BR$1650)+(X1669*BR$1651)+(R1669*BR$1652)+(V1669*BR$1653)+(Z1669*BR$1654)</f>
        <v>#REF!</v>
      </c>
      <c r="BP1669" s="501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06"/>
      <c r="C1670" s="503" t="str">
        <f>IF(ROSTER!D$28="","",ROSTER!D$28)</f>
        <v>Glantz</v>
      </c>
      <c r="D1670" s="504"/>
      <c r="E1670" s="510"/>
      <c r="F1670" s="512"/>
      <c r="G1670" s="514"/>
      <c r="H1670" s="517"/>
      <c r="I1670" s="518"/>
      <c r="J1670" s="521"/>
      <c r="K1670" s="522"/>
      <c r="L1670" s="525"/>
      <c r="M1670" s="526"/>
      <c r="N1670" s="539" t="s">
        <v>14</v>
      </c>
      <c r="O1670" s="540"/>
      <c r="P1670" s="521"/>
      <c r="Q1670" s="522"/>
      <c r="R1670" s="525"/>
      <c r="S1670" s="526"/>
      <c r="T1670" s="529"/>
      <c r="U1670" s="530"/>
      <c r="V1670" s="532"/>
      <c r="W1670" s="518"/>
      <c r="X1670" s="521"/>
      <c r="Y1670" s="518"/>
      <c r="Z1670" s="521"/>
      <c r="AA1670" s="518"/>
      <c r="AB1670" s="521"/>
      <c r="AC1670" s="522"/>
      <c r="AD1670" s="525"/>
      <c r="AE1670" s="526"/>
      <c r="AF1670" s="535"/>
      <c r="AG1670" s="536"/>
      <c r="AH1670" s="521"/>
      <c r="AI1670" s="522"/>
      <c r="AJ1670" s="525"/>
      <c r="AK1670" s="526"/>
      <c r="AL1670" s="529"/>
      <c r="AM1670" s="530"/>
      <c r="AN1670" s="521"/>
      <c r="AO1670" s="522"/>
      <c r="AP1670" s="525"/>
      <c r="AQ1670" s="526"/>
      <c r="AR1670" s="529"/>
      <c r="AS1670" s="530"/>
      <c r="AT1670" s="543"/>
      <c r="AU1670" s="544"/>
      <c r="AV1670" s="547"/>
      <c r="AW1670" s="548"/>
      <c r="AX1670" s="529"/>
      <c r="AY1670" s="530"/>
      <c r="AZ1670" s="521"/>
      <c r="BA1670" s="522"/>
      <c r="BB1670" s="525"/>
      <c r="BC1670" s="526"/>
      <c r="BD1670" s="529"/>
      <c r="BE1670" s="530"/>
      <c r="BF1670" s="543"/>
      <c r="BG1670" s="544"/>
      <c r="BH1670" s="547"/>
      <c r="BI1670" s="548"/>
      <c r="BJ1670" s="529"/>
      <c r="BK1670" s="530"/>
      <c r="BL1670" s="552"/>
      <c r="BM1670" s="553"/>
      <c r="BN1670" s="554"/>
      <c r="BO1670" s="502"/>
      <c r="BP1670" s="502"/>
      <c r="BQ1670" s="54"/>
      <c r="BR1670" s="54"/>
      <c r="BS1670" s="54"/>
    </row>
    <row r="1671" spans="1:71" ht="21.75" customHeight="1" x14ac:dyDescent="0.2">
      <c r="A1671" s="54"/>
      <c r="B1671" s="505" t="str">
        <f>IF(ROSTER!B30="","",ROSTER!B30)</f>
        <v>34</v>
      </c>
      <c r="C1671" s="507" t="str">
        <f>IF(ROSTER!C$30="","",ROSTER!C$30)</f>
        <v/>
      </c>
      <c r="D1671" s="508"/>
      <c r="E1671" s="509"/>
      <c r="F1671" s="511">
        <f>IF(E1671="y",1,IF(E1671="S",1,0))</f>
        <v>0</v>
      </c>
      <c r="G1671" s="513">
        <f>IF(E1671="S",1,0)</f>
        <v>0</v>
      </c>
      <c r="H1671" s="515"/>
      <c r="I1671" s="516"/>
      <c r="J1671" s="519"/>
      <c r="K1671" s="520"/>
      <c r="L1671" s="523"/>
      <c r="M1671" s="524"/>
      <c r="N1671" s="537">
        <f>L1671+J1671</f>
        <v>0</v>
      </c>
      <c r="O1671" s="538"/>
      <c r="P1671" s="519"/>
      <c r="Q1671" s="520"/>
      <c r="R1671" s="523"/>
      <c r="S1671" s="524"/>
      <c r="T1671" s="527">
        <f t="shared" ref="T1671" si="1492">R1671-P1671</f>
        <v>0</v>
      </c>
      <c r="U1671" s="528"/>
      <c r="V1671" s="531"/>
      <c r="W1671" s="516"/>
      <c r="X1671" s="519"/>
      <c r="Y1671" s="516"/>
      <c r="Z1671" s="519"/>
      <c r="AA1671" s="516"/>
      <c r="AB1671" s="519"/>
      <c r="AC1671" s="520"/>
      <c r="AD1671" s="523"/>
      <c r="AE1671" s="524"/>
      <c r="AF1671" s="533">
        <f>IF(AB1671=0,0,(AD1671/AB1671)*100)</f>
        <v>0</v>
      </c>
      <c r="AG1671" s="534"/>
      <c r="AH1671" s="519"/>
      <c r="AI1671" s="520"/>
      <c r="AJ1671" s="523"/>
      <c r="AK1671" s="524"/>
      <c r="AL1671" s="527">
        <f>IF(AH1671=0,0,(AJ1671/AH1671)*100)</f>
        <v>0</v>
      </c>
      <c r="AM1671" s="528"/>
      <c r="AN1671" s="519"/>
      <c r="AO1671" s="520"/>
      <c r="AP1671" s="523"/>
      <c r="AQ1671" s="524"/>
      <c r="AR1671" s="527">
        <f>IF(AN1671=0,0,(AP1671/AN1671)*100)</f>
        <v>0</v>
      </c>
      <c r="AS1671" s="528"/>
      <c r="AT1671" s="541">
        <f>AB1671+AH1671+AN1671</f>
        <v>0</v>
      </c>
      <c r="AU1671" s="542"/>
      <c r="AV1671" s="545">
        <f>AD1671+AJ1671+AP1671</f>
        <v>0</v>
      </c>
      <c r="AW1671" s="546"/>
      <c r="AX1671" s="527">
        <f>IF(AT1671=0,0,(AV1671/AT1671)*100)</f>
        <v>0</v>
      </c>
      <c r="AY1671" s="528"/>
      <c r="AZ1671" s="519"/>
      <c r="BA1671" s="520"/>
      <c r="BB1671" s="523"/>
      <c r="BC1671" s="524"/>
      <c r="BD1671" s="527">
        <f>IF(AZ1671=0,0,(BB1671/AZ1671)*100)</f>
        <v>0</v>
      </c>
      <c r="BE1671" s="528"/>
      <c r="BF1671" s="541">
        <f>AT1671+AZ1671</f>
        <v>0</v>
      </c>
      <c r="BG1671" s="542"/>
      <c r="BH1671" s="545">
        <f>AV1671+BB1671</f>
        <v>0</v>
      </c>
      <c r="BI1671" s="546"/>
      <c r="BJ1671" s="527">
        <f>IF(BF1671=0,0,(BH1671/BF1671)*100)</f>
        <v>0</v>
      </c>
      <c r="BK1671" s="528"/>
      <c r="BL1671" s="549">
        <f>(AD1671*2)+(AJ1671*2)+(AP1671*3)+BB1671</f>
        <v>0</v>
      </c>
      <c r="BM1671" s="550"/>
      <c r="BN1671" s="551"/>
      <c r="BO1671" s="501" t="e">
        <f>(BL1671*BR$1649)+(N1671*BR$1650)+(X1671*BR$1651)+(R1671*BR$1652)+(V1671*BR$1653)+(Z1671*BR$1654)</f>
        <v>#REF!</v>
      </c>
      <c r="BP1671" s="501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06"/>
      <c r="C1672" s="503" t="str">
        <f>IF(ROSTER!D$30="","",ROSTER!D$30)</f>
        <v/>
      </c>
      <c r="D1672" s="504"/>
      <c r="E1672" s="510"/>
      <c r="F1672" s="512"/>
      <c r="G1672" s="514"/>
      <c r="H1672" s="517"/>
      <c r="I1672" s="518"/>
      <c r="J1672" s="521"/>
      <c r="K1672" s="522"/>
      <c r="L1672" s="525"/>
      <c r="M1672" s="526"/>
      <c r="N1672" s="539" t="s">
        <v>14</v>
      </c>
      <c r="O1672" s="540"/>
      <c r="P1672" s="521"/>
      <c r="Q1672" s="522"/>
      <c r="R1672" s="525"/>
      <c r="S1672" s="526"/>
      <c r="T1672" s="529"/>
      <c r="U1672" s="530"/>
      <c r="V1672" s="532"/>
      <c r="W1672" s="518"/>
      <c r="X1672" s="521"/>
      <c r="Y1672" s="518"/>
      <c r="Z1672" s="521"/>
      <c r="AA1672" s="518"/>
      <c r="AB1672" s="521"/>
      <c r="AC1672" s="522"/>
      <c r="AD1672" s="525"/>
      <c r="AE1672" s="526"/>
      <c r="AF1672" s="535"/>
      <c r="AG1672" s="536"/>
      <c r="AH1672" s="521"/>
      <c r="AI1672" s="522"/>
      <c r="AJ1672" s="525"/>
      <c r="AK1672" s="526"/>
      <c r="AL1672" s="529"/>
      <c r="AM1672" s="530"/>
      <c r="AN1672" s="521"/>
      <c r="AO1672" s="522"/>
      <c r="AP1672" s="525"/>
      <c r="AQ1672" s="526"/>
      <c r="AR1672" s="529"/>
      <c r="AS1672" s="530"/>
      <c r="AT1672" s="543"/>
      <c r="AU1672" s="544"/>
      <c r="AV1672" s="547"/>
      <c r="AW1672" s="548"/>
      <c r="AX1672" s="529"/>
      <c r="AY1672" s="530"/>
      <c r="AZ1672" s="521"/>
      <c r="BA1672" s="522"/>
      <c r="BB1672" s="525"/>
      <c r="BC1672" s="526"/>
      <c r="BD1672" s="529"/>
      <c r="BE1672" s="530"/>
      <c r="BF1672" s="543"/>
      <c r="BG1672" s="544"/>
      <c r="BH1672" s="547"/>
      <c r="BI1672" s="548"/>
      <c r="BJ1672" s="529"/>
      <c r="BK1672" s="530"/>
      <c r="BL1672" s="552"/>
      <c r="BM1672" s="553"/>
      <c r="BN1672" s="554"/>
      <c r="BO1672" s="502"/>
      <c r="BP1672" s="502"/>
      <c r="BQ1672" s="54"/>
      <c r="BR1672" s="54"/>
      <c r="BS1672" s="54"/>
    </row>
    <row r="1673" spans="1:71" ht="21.75" customHeight="1" x14ac:dyDescent="0.2">
      <c r="A1673" s="54"/>
      <c r="B1673" s="505" t="str">
        <f>IF(ROSTER!B32="","",ROSTER!B32)</f>
        <v>42</v>
      </c>
      <c r="C1673" s="507" t="str">
        <f>IF(ROSTER!C$32="","",ROSTER!C$32)</f>
        <v/>
      </c>
      <c r="D1673" s="508"/>
      <c r="E1673" s="509"/>
      <c r="F1673" s="511">
        <f>IF(E1673="y",1,IF(E1673="S",1,0))</f>
        <v>0</v>
      </c>
      <c r="G1673" s="513">
        <f>IF(E1673="S",1,0)</f>
        <v>0</v>
      </c>
      <c r="H1673" s="515"/>
      <c r="I1673" s="516"/>
      <c r="J1673" s="519"/>
      <c r="K1673" s="520"/>
      <c r="L1673" s="523"/>
      <c r="M1673" s="524"/>
      <c r="N1673" s="537">
        <f>L1673+J1673</f>
        <v>0</v>
      </c>
      <c r="O1673" s="538"/>
      <c r="P1673" s="519"/>
      <c r="Q1673" s="520"/>
      <c r="R1673" s="523"/>
      <c r="S1673" s="524"/>
      <c r="T1673" s="527">
        <f t="shared" ref="T1673" si="1493">R1673-P1673</f>
        <v>0</v>
      </c>
      <c r="U1673" s="528"/>
      <c r="V1673" s="531"/>
      <c r="W1673" s="516"/>
      <c r="X1673" s="519"/>
      <c r="Y1673" s="516"/>
      <c r="Z1673" s="519"/>
      <c r="AA1673" s="516"/>
      <c r="AB1673" s="519"/>
      <c r="AC1673" s="520"/>
      <c r="AD1673" s="523"/>
      <c r="AE1673" s="524"/>
      <c r="AF1673" s="533">
        <f>IF(AB1673=0,0,(AD1673/AB1673)*100)</f>
        <v>0</v>
      </c>
      <c r="AG1673" s="534"/>
      <c r="AH1673" s="519"/>
      <c r="AI1673" s="520"/>
      <c r="AJ1673" s="523"/>
      <c r="AK1673" s="524"/>
      <c r="AL1673" s="527">
        <f>IF(AH1673=0,0,(AJ1673/AH1673)*100)</f>
        <v>0</v>
      </c>
      <c r="AM1673" s="528"/>
      <c r="AN1673" s="519"/>
      <c r="AO1673" s="520"/>
      <c r="AP1673" s="523"/>
      <c r="AQ1673" s="524"/>
      <c r="AR1673" s="527">
        <f>IF(AN1673=0,0,(AP1673/AN1673)*100)</f>
        <v>0</v>
      </c>
      <c r="AS1673" s="528"/>
      <c r="AT1673" s="541">
        <f>AB1673+AH1673+AN1673</f>
        <v>0</v>
      </c>
      <c r="AU1673" s="542"/>
      <c r="AV1673" s="545">
        <f>AD1673+AJ1673+AP1673</f>
        <v>0</v>
      </c>
      <c r="AW1673" s="546"/>
      <c r="AX1673" s="527">
        <f>IF(AT1673=0,0,(AV1673/AT1673)*100)</f>
        <v>0</v>
      </c>
      <c r="AY1673" s="528"/>
      <c r="AZ1673" s="519"/>
      <c r="BA1673" s="520"/>
      <c r="BB1673" s="523"/>
      <c r="BC1673" s="524"/>
      <c r="BD1673" s="527">
        <f>IF(AZ1673=0,0,(BB1673/AZ1673)*100)</f>
        <v>0</v>
      </c>
      <c r="BE1673" s="528"/>
      <c r="BF1673" s="541">
        <f>AT1673+AZ1673</f>
        <v>0</v>
      </c>
      <c r="BG1673" s="542"/>
      <c r="BH1673" s="545">
        <f>AV1673+BB1673</f>
        <v>0</v>
      </c>
      <c r="BI1673" s="546"/>
      <c r="BJ1673" s="527">
        <f>IF(BF1673=0,0,(BH1673/BF1673)*100)</f>
        <v>0</v>
      </c>
      <c r="BK1673" s="528"/>
      <c r="BL1673" s="549">
        <f>(AD1673*2)+(AJ1673*2)+(AP1673*3)+BB1673</f>
        <v>0</v>
      </c>
      <c r="BM1673" s="550"/>
      <c r="BN1673" s="551"/>
      <c r="BO1673" s="501" t="e">
        <f>(BL1673*BR$1649)+(N1673*BR$1650)+(X1673*BR$1651)+(R1673*BR$1652)+(V1673*BR$1653)+(Z1673*BR$1654)</f>
        <v>#REF!</v>
      </c>
      <c r="BP1673" s="501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06"/>
      <c r="C1674" s="503" t="str">
        <f>IF(ROSTER!D$32="","",ROSTER!D$32)</f>
        <v/>
      </c>
      <c r="D1674" s="504"/>
      <c r="E1674" s="510"/>
      <c r="F1674" s="512"/>
      <c r="G1674" s="514"/>
      <c r="H1674" s="517"/>
      <c r="I1674" s="518"/>
      <c r="J1674" s="521"/>
      <c r="K1674" s="522"/>
      <c r="L1674" s="525"/>
      <c r="M1674" s="526"/>
      <c r="N1674" s="539" t="s">
        <v>14</v>
      </c>
      <c r="O1674" s="540"/>
      <c r="P1674" s="521"/>
      <c r="Q1674" s="522"/>
      <c r="R1674" s="525"/>
      <c r="S1674" s="526"/>
      <c r="T1674" s="529"/>
      <c r="U1674" s="530"/>
      <c r="V1674" s="532"/>
      <c r="W1674" s="518"/>
      <c r="X1674" s="521"/>
      <c r="Y1674" s="518"/>
      <c r="Z1674" s="521"/>
      <c r="AA1674" s="518"/>
      <c r="AB1674" s="521"/>
      <c r="AC1674" s="522"/>
      <c r="AD1674" s="525"/>
      <c r="AE1674" s="526"/>
      <c r="AF1674" s="535"/>
      <c r="AG1674" s="536"/>
      <c r="AH1674" s="521"/>
      <c r="AI1674" s="522"/>
      <c r="AJ1674" s="525"/>
      <c r="AK1674" s="526"/>
      <c r="AL1674" s="529"/>
      <c r="AM1674" s="530"/>
      <c r="AN1674" s="521"/>
      <c r="AO1674" s="522"/>
      <c r="AP1674" s="525"/>
      <c r="AQ1674" s="526"/>
      <c r="AR1674" s="529"/>
      <c r="AS1674" s="530"/>
      <c r="AT1674" s="543"/>
      <c r="AU1674" s="544"/>
      <c r="AV1674" s="547"/>
      <c r="AW1674" s="548"/>
      <c r="AX1674" s="529"/>
      <c r="AY1674" s="530"/>
      <c r="AZ1674" s="521"/>
      <c r="BA1674" s="522"/>
      <c r="BB1674" s="525"/>
      <c r="BC1674" s="526"/>
      <c r="BD1674" s="529"/>
      <c r="BE1674" s="530"/>
      <c r="BF1674" s="543"/>
      <c r="BG1674" s="544"/>
      <c r="BH1674" s="547"/>
      <c r="BI1674" s="548"/>
      <c r="BJ1674" s="529"/>
      <c r="BK1674" s="530"/>
      <c r="BL1674" s="552"/>
      <c r="BM1674" s="553"/>
      <c r="BN1674" s="554"/>
      <c r="BO1674" s="502"/>
      <c r="BP1674" s="502"/>
      <c r="BQ1674" s="54"/>
      <c r="BR1674" s="54"/>
      <c r="BS1674" s="54"/>
    </row>
    <row r="1675" spans="1:71" ht="21.75" customHeight="1" x14ac:dyDescent="0.2">
      <c r="A1675" s="54"/>
      <c r="B1675" s="505" t="str">
        <f>IF(ROSTER!B34="","",ROSTER!B34)</f>
        <v/>
      </c>
      <c r="C1675" s="507" t="str">
        <f>IF(ROSTER!C$34="","",ROSTER!C$34)</f>
        <v/>
      </c>
      <c r="D1675" s="508"/>
      <c r="E1675" s="509"/>
      <c r="F1675" s="511">
        <f>IF(E1675="y",1,IF(E1675="S",1,0))</f>
        <v>0</v>
      </c>
      <c r="G1675" s="513">
        <f>IF(E1675="S",1,0)</f>
        <v>0</v>
      </c>
      <c r="H1675" s="515"/>
      <c r="I1675" s="516"/>
      <c r="J1675" s="519"/>
      <c r="K1675" s="520"/>
      <c r="L1675" s="523"/>
      <c r="M1675" s="524"/>
      <c r="N1675" s="537">
        <f>L1675+J1675</f>
        <v>0</v>
      </c>
      <c r="O1675" s="538"/>
      <c r="P1675" s="519"/>
      <c r="Q1675" s="520"/>
      <c r="R1675" s="523"/>
      <c r="S1675" s="524"/>
      <c r="T1675" s="527">
        <f t="shared" ref="T1675" si="1494">R1675-P1675</f>
        <v>0</v>
      </c>
      <c r="U1675" s="528"/>
      <c r="V1675" s="531"/>
      <c r="W1675" s="516"/>
      <c r="X1675" s="519"/>
      <c r="Y1675" s="516"/>
      <c r="Z1675" s="519"/>
      <c r="AA1675" s="516"/>
      <c r="AB1675" s="519"/>
      <c r="AC1675" s="520"/>
      <c r="AD1675" s="523"/>
      <c r="AE1675" s="524"/>
      <c r="AF1675" s="533">
        <f>IF(AB1675=0,0,(AD1675/AB1675)*100)</f>
        <v>0</v>
      </c>
      <c r="AG1675" s="534"/>
      <c r="AH1675" s="519"/>
      <c r="AI1675" s="520"/>
      <c r="AJ1675" s="523"/>
      <c r="AK1675" s="524"/>
      <c r="AL1675" s="527">
        <f>IF(AH1675=0,0,(AJ1675/AH1675)*100)</f>
        <v>0</v>
      </c>
      <c r="AM1675" s="528"/>
      <c r="AN1675" s="519"/>
      <c r="AO1675" s="520"/>
      <c r="AP1675" s="523"/>
      <c r="AQ1675" s="524"/>
      <c r="AR1675" s="527">
        <f>IF(AN1675=0,0,(AP1675/AN1675)*100)</f>
        <v>0</v>
      </c>
      <c r="AS1675" s="528"/>
      <c r="AT1675" s="541">
        <f>AB1675+AH1675+AN1675</f>
        <v>0</v>
      </c>
      <c r="AU1675" s="542"/>
      <c r="AV1675" s="545">
        <f>AD1675+AJ1675+AP1675</f>
        <v>0</v>
      </c>
      <c r="AW1675" s="546"/>
      <c r="AX1675" s="527">
        <f>IF(AT1675=0,0,(AV1675/AT1675)*100)</f>
        <v>0</v>
      </c>
      <c r="AY1675" s="528"/>
      <c r="AZ1675" s="519"/>
      <c r="BA1675" s="520"/>
      <c r="BB1675" s="523"/>
      <c r="BC1675" s="524"/>
      <c r="BD1675" s="527">
        <f>IF(AZ1675=0,0,(BB1675/AZ1675)*100)</f>
        <v>0</v>
      </c>
      <c r="BE1675" s="528"/>
      <c r="BF1675" s="541">
        <f>AT1675+AZ1675</f>
        <v>0</v>
      </c>
      <c r="BG1675" s="542"/>
      <c r="BH1675" s="545">
        <f>AV1675+BB1675</f>
        <v>0</v>
      </c>
      <c r="BI1675" s="546"/>
      <c r="BJ1675" s="527">
        <f>IF(BF1675=0,0,(BH1675/BF1675)*100)</f>
        <v>0</v>
      </c>
      <c r="BK1675" s="528"/>
      <c r="BL1675" s="549">
        <f>(AD1675*2)+(AJ1675*2)+(AP1675*3)+BB1675</f>
        <v>0</v>
      </c>
      <c r="BM1675" s="550"/>
      <c r="BN1675" s="551"/>
      <c r="BO1675" s="501" t="e">
        <f>(BL1675*BR$1649)+(N1675*BR$1650)+(X1675*BR$1651)+(R1675*BR$1652)+(V1675*BR$1653)+(Z1675*BR$1654)</f>
        <v>#REF!</v>
      </c>
      <c r="BP1675" s="501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06"/>
      <c r="C1676" s="503" t="str">
        <f>IF(ROSTER!D$34="","",ROSTER!D$34)</f>
        <v/>
      </c>
      <c r="D1676" s="504"/>
      <c r="E1676" s="510"/>
      <c r="F1676" s="512"/>
      <c r="G1676" s="514"/>
      <c r="H1676" s="517"/>
      <c r="I1676" s="518"/>
      <c r="J1676" s="521"/>
      <c r="K1676" s="522"/>
      <c r="L1676" s="525"/>
      <c r="M1676" s="526"/>
      <c r="N1676" s="539" t="s">
        <v>14</v>
      </c>
      <c r="O1676" s="540"/>
      <c r="P1676" s="521"/>
      <c r="Q1676" s="522"/>
      <c r="R1676" s="525"/>
      <c r="S1676" s="526"/>
      <c r="T1676" s="529"/>
      <c r="U1676" s="530"/>
      <c r="V1676" s="532"/>
      <c r="W1676" s="518"/>
      <c r="X1676" s="521"/>
      <c r="Y1676" s="518"/>
      <c r="Z1676" s="521"/>
      <c r="AA1676" s="518"/>
      <c r="AB1676" s="521"/>
      <c r="AC1676" s="522"/>
      <c r="AD1676" s="525"/>
      <c r="AE1676" s="526"/>
      <c r="AF1676" s="535"/>
      <c r="AG1676" s="536"/>
      <c r="AH1676" s="521"/>
      <c r="AI1676" s="522"/>
      <c r="AJ1676" s="525"/>
      <c r="AK1676" s="526"/>
      <c r="AL1676" s="529"/>
      <c r="AM1676" s="530"/>
      <c r="AN1676" s="521"/>
      <c r="AO1676" s="522"/>
      <c r="AP1676" s="525"/>
      <c r="AQ1676" s="526"/>
      <c r="AR1676" s="529"/>
      <c r="AS1676" s="530"/>
      <c r="AT1676" s="543"/>
      <c r="AU1676" s="544"/>
      <c r="AV1676" s="547"/>
      <c r="AW1676" s="548"/>
      <c r="AX1676" s="529"/>
      <c r="AY1676" s="530"/>
      <c r="AZ1676" s="521"/>
      <c r="BA1676" s="522"/>
      <c r="BB1676" s="525"/>
      <c r="BC1676" s="526"/>
      <c r="BD1676" s="529"/>
      <c r="BE1676" s="530"/>
      <c r="BF1676" s="543"/>
      <c r="BG1676" s="544"/>
      <c r="BH1676" s="547"/>
      <c r="BI1676" s="548"/>
      <c r="BJ1676" s="529"/>
      <c r="BK1676" s="530"/>
      <c r="BL1676" s="552"/>
      <c r="BM1676" s="553"/>
      <c r="BN1676" s="554"/>
      <c r="BO1676" s="502"/>
      <c r="BP1676" s="502"/>
      <c r="BQ1676" s="54"/>
      <c r="BR1676" s="54"/>
      <c r="BS1676" s="54"/>
    </row>
    <row r="1677" spans="1:71" ht="21.75" customHeight="1" x14ac:dyDescent="0.2">
      <c r="A1677" s="54"/>
      <c r="B1677" s="505" t="str">
        <f>IF(ROSTER!B36="","",ROSTER!B36)</f>
        <v/>
      </c>
      <c r="C1677" s="507" t="str">
        <f>IF(ROSTER!C$36="","",ROSTER!C$36)</f>
        <v>Heather</v>
      </c>
      <c r="D1677" s="508"/>
      <c r="E1677" s="509"/>
      <c r="F1677" s="511">
        <f>IF(E1677="y",1,IF(E1677="S",1,0))</f>
        <v>0</v>
      </c>
      <c r="G1677" s="513">
        <f>IF(E1677="S",1,0)</f>
        <v>0</v>
      </c>
      <c r="H1677" s="515"/>
      <c r="I1677" s="516"/>
      <c r="J1677" s="519">
        <v>2</v>
      </c>
      <c r="K1677" s="520"/>
      <c r="L1677" s="523">
        <v>1</v>
      </c>
      <c r="M1677" s="524"/>
      <c r="N1677" s="537">
        <f>L1677+J1677</f>
        <v>3</v>
      </c>
      <c r="O1677" s="538"/>
      <c r="P1677" s="519">
        <v>1</v>
      </c>
      <c r="Q1677" s="520"/>
      <c r="R1677" s="523">
        <v>1</v>
      </c>
      <c r="S1677" s="524"/>
      <c r="T1677" s="527">
        <f t="shared" ref="T1677" si="1495">R1677-P1677</f>
        <v>0</v>
      </c>
      <c r="U1677" s="528"/>
      <c r="V1677" s="531"/>
      <c r="W1677" s="516"/>
      <c r="X1677" s="519">
        <v>1</v>
      </c>
      <c r="Y1677" s="516"/>
      <c r="Z1677" s="519"/>
      <c r="AA1677" s="516"/>
      <c r="AB1677" s="519"/>
      <c r="AC1677" s="520"/>
      <c r="AD1677" s="523"/>
      <c r="AE1677" s="524"/>
      <c r="AF1677" s="533">
        <f>IF(AB1677=0,0,(AD1677/AB1677)*100)</f>
        <v>0</v>
      </c>
      <c r="AG1677" s="534"/>
      <c r="AH1677" s="519">
        <v>3</v>
      </c>
      <c r="AI1677" s="520"/>
      <c r="AJ1677" s="523">
        <v>2</v>
      </c>
      <c r="AK1677" s="524"/>
      <c r="AL1677" s="527">
        <f>IF(AH1677=0,0,(AJ1677/AH1677)*100)</f>
        <v>66.666666666666657</v>
      </c>
      <c r="AM1677" s="528"/>
      <c r="AN1677" s="519"/>
      <c r="AO1677" s="520"/>
      <c r="AP1677" s="523"/>
      <c r="AQ1677" s="524"/>
      <c r="AR1677" s="527">
        <f>IF(AN1677=0,0,(AP1677/AN1677)*100)</f>
        <v>0</v>
      </c>
      <c r="AS1677" s="528"/>
      <c r="AT1677" s="541">
        <f>AB1677+AH1677+AN1677</f>
        <v>3</v>
      </c>
      <c r="AU1677" s="542"/>
      <c r="AV1677" s="545">
        <f>AD1677+AJ1677+AP1677</f>
        <v>2</v>
      </c>
      <c r="AW1677" s="546"/>
      <c r="AX1677" s="527">
        <f>IF(AT1677=0,0,(AV1677/AT1677)*100)</f>
        <v>66.666666666666657</v>
      </c>
      <c r="AY1677" s="528"/>
      <c r="AZ1677" s="519"/>
      <c r="BA1677" s="520"/>
      <c r="BB1677" s="523"/>
      <c r="BC1677" s="524"/>
      <c r="BD1677" s="527">
        <f>IF(AZ1677=0,0,(BB1677/AZ1677)*100)</f>
        <v>0</v>
      </c>
      <c r="BE1677" s="528"/>
      <c r="BF1677" s="541">
        <f>AT1677+AZ1677</f>
        <v>3</v>
      </c>
      <c r="BG1677" s="542"/>
      <c r="BH1677" s="545">
        <f>AV1677+BB1677</f>
        <v>2</v>
      </c>
      <c r="BI1677" s="546"/>
      <c r="BJ1677" s="527">
        <f>IF(BF1677=0,0,(BH1677/BF1677)*100)</f>
        <v>66.666666666666657</v>
      </c>
      <c r="BK1677" s="528"/>
      <c r="BL1677" s="549">
        <f>(AD1677*2)+(AJ1677*2)+(AP1677*3)+BB1677</f>
        <v>4</v>
      </c>
      <c r="BM1677" s="550"/>
      <c r="BN1677" s="551"/>
      <c r="BO1677" s="501" t="e">
        <f>(BL1677*BR$1649)+(N1677*BR$1650)+(X1677*BR$1651)+(R1677*BR$1652)+(V1677*BR$1653)+(Z1677*BR$1654)</f>
        <v>#REF!</v>
      </c>
      <c r="BP1677" s="501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06"/>
      <c r="C1678" s="503" t="str">
        <f>IF(ROSTER!D$36="","",ROSTER!D$36)</f>
        <v>Hamson</v>
      </c>
      <c r="D1678" s="504"/>
      <c r="E1678" s="510"/>
      <c r="F1678" s="512"/>
      <c r="G1678" s="514"/>
      <c r="H1678" s="517"/>
      <c r="I1678" s="518"/>
      <c r="J1678" s="521"/>
      <c r="K1678" s="522"/>
      <c r="L1678" s="525"/>
      <c r="M1678" s="526"/>
      <c r="N1678" s="539" t="s">
        <v>14</v>
      </c>
      <c r="O1678" s="540"/>
      <c r="P1678" s="521"/>
      <c r="Q1678" s="522"/>
      <c r="R1678" s="525"/>
      <c r="S1678" s="526"/>
      <c r="T1678" s="529"/>
      <c r="U1678" s="530"/>
      <c r="V1678" s="532"/>
      <c r="W1678" s="518"/>
      <c r="X1678" s="521"/>
      <c r="Y1678" s="518"/>
      <c r="Z1678" s="521"/>
      <c r="AA1678" s="518"/>
      <c r="AB1678" s="521"/>
      <c r="AC1678" s="522"/>
      <c r="AD1678" s="525"/>
      <c r="AE1678" s="526"/>
      <c r="AF1678" s="535"/>
      <c r="AG1678" s="536"/>
      <c r="AH1678" s="521"/>
      <c r="AI1678" s="522"/>
      <c r="AJ1678" s="525"/>
      <c r="AK1678" s="526"/>
      <c r="AL1678" s="529"/>
      <c r="AM1678" s="530"/>
      <c r="AN1678" s="521"/>
      <c r="AO1678" s="522"/>
      <c r="AP1678" s="525"/>
      <c r="AQ1678" s="526"/>
      <c r="AR1678" s="529"/>
      <c r="AS1678" s="530"/>
      <c r="AT1678" s="543"/>
      <c r="AU1678" s="544"/>
      <c r="AV1678" s="547"/>
      <c r="AW1678" s="548"/>
      <c r="AX1678" s="529"/>
      <c r="AY1678" s="530"/>
      <c r="AZ1678" s="521"/>
      <c r="BA1678" s="522"/>
      <c r="BB1678" s="525"/>
      <c r="BC1678" s="526"/>
      <c r="BD1678" s="529"/>
      <c r="BE1678" s="530"/>
      <c r="BF1678" s="543"/>
      <c r="BG1678" s="544"/>
      <c r="BH1678" s="547"/>
      <c r="BI1678" s="548"/>
      <c r="BJ1678" s="529"/>
      <c r="BK1678" s="530"/>
      <c r="BL1678" s="552"/>
      <c r="BM1678" s="553"/>
      <c r="BN1678" s="554"/>
      <c r="BO1678" s="502"/>
      <c r="BP1678" s="502"/>
      <c r="BQ1678" s="54"/>
      <c r="BR1678" s="54"/>
      <c r="BS1678" s="54"/>
    </row>
    <row r="1679" spans="1:71" ht="21.75" customHeight="1" x14ac:dyDescent="0.2">
      <c r="A1679" s="54"/>
      <c r="B1679" s="505" t="str">
        <f>IF(ROSTER!B38="","",ROSTER!B38)</f>
        <v/>
      </c>
      <c r="C1679" s="507" t="str">
        <f>IF(ROSTER!C$38="","",ROSTER!C$38)</f>
        <v>Emma</v>
      </c>
      <c r="D1679" s="508"/>
      <c r="E1679" s="509"/>
      <c r="F1679" s="511">
        <f>IF(E1679="y",1,IF(E1679="S",1,0))</f>
        <v>0</v>
      </c>
      <c r="G1679" s="513">
        <f>IF(E1679="S",1,0)</f>
        <v>0</v>
      </c>
      <c r="H1679" s="515"/>
      <c r="I1679" s="516"/>
      <c r="J1679" s="519">
        <v>2</v>
      </c>
      <c r="K1679" s="520"/>
      <c r="L1679" s="523"/>
      <c r="M1679" s="524"/>
      <c r="N1679" s="537">
        <f>L1679+J1679</f>
        <v>2</v>
      </c>
      <c r="O1679" s="538"/>
      <c r="P1679" s="519">
        <v>1</v>
      </c>
      <c r="Q1679" s="520"/>
      <c r="R1679" s="523"/>
      <c r="S1679" s="524"/>
      <c r="T1679" s="527">
        <f t="shared" ref="T1679" si="1496">R1679-P1679</f>
        <v>-1</v>
      </c>
      <c r="U1679" s="528"/>
      <c r="V1679" s="531">
        <v>1</v>
      </c>
      <c r="W1679" s="516"/>
      <c r="X1679" s="519"/>
      <c r="Y1679" s="516"/>
      <c r="Z1679" s="519"/>
      <c r="AA1679" s="516"/>
      <c r="AB1679" s="519"/>
      <c r="AC1679" s="520"/>
      <c r="AD1679" s="523"/>
      <c r="AE1679" s="524"/>
      <c r="AF1679" s="533">
        <f>IF(AB1679=0,0,(AD1679/AB1679)*100)</f>
        <v>0</v>
      </c>
      <c r="AG1679" s="534"/>
      <c r="AH1679" s="519">
        <v>4</v>
      </c>
      <c r="AI1679" s="520"/>
      <c r="AJ1679" s="523">
        <v>4</v>
      </c>
      <c r="AK1679" s="524"/>
      <c r="AL1679" s="527">
        <f>IF(AH1679=0,0,(AJ1679/AH1679)*100)</f>
        <v>100</v>
      </c>
      <c r="AM1679" s="528"/>
      <c r="AN1679" s="519">
        <v>3</v>
      </c>
      <c r="AO1679" s="520"/>
      <c r="AP1679" s="523">
        <v>1</v>
      </c>
      <c r="AQ1679" s="524"/>
      <c r="AR1679" s="527">
        <f>IF(AN1679=0,0,(AP1679/AN1679)*100)</f>
        <v>33.333333333333329</v>
      </c>
      <c r="AS1679" s="528"/>
      <c r="AT1679" s="541">
        <f>AB1679+AH1679+AN1679</f>
        <v>7</v>
      </c>
      <c r="AU1679" s="542"/>
      <c r="AV1679" s="545">
        <f>AD1679+AJ1679+AP1679</f>
        <v>5</v>
      </c>
      <c r="AW1679" s="546"/>
      <c r="AX1679" s="527">
        <f>IF(AT1679=0,0,(AV1679/AT1679)*100)</f>
        <v>71.428571428571431</v>
      </c>
      <c r="AY1679" s="528"/>
      <c r="AZ1679" s="519"/>
      <c r="BA1679" s="520"/>
      <c r="BB1679" s="523"/>
      <c r="BC1679" s="524"/>
      <c r="BD1679" s="527">
        <f>IF(AZ1679=0,0,(BB1679/AZ1679)*100)</f>
        <v>0</v>
      </c>
      <c r="BE1679" s="528"/>
      <c r="BF1679" s="541">
        <f>AT1679+AZ1679</f>
        <v>7</v>
      </c>
      <c r="BG1679" s="542"/>
      <c r="BH1679" s="545">
        <f>AV1679+BB1679</f>
        <v>5</v>
      </c>
      <c r="BI1679" s="546"/>
      <c r="BJ1679" s="527">
        <f>IF(BF1679=0,0,(BH1679/BF1679)*100)</f>
        <v>71.428571428571431</v>
      </c>
      <c r="BK1679" s="528"/>
      <c r="BL1679" s="549">
        <f>(AD1679*2)+(AJ1679*2)+(AP1679*3)+BB1679</f>
        <v>11</v>
      </c>
      <c r="BM1679" s="550"/>
      <c r="BN1679" s="551"/>
      <c r="BO1679" s="501" t="e">
        <f>(BL1679*BR$1649)+(N1679*BR$1650)+(X1679*BR$1651)+(R1679*BR$1652)+(V1679*BR$1653)+(Z1679*BR$1654)</f>
        <v>#REF!</v>
      </c>
      <c r="BP1679" s="501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06"/>
      <c r="C1680" s="503" t="str">
        <f>IF(ROSTER!D$38="","",ROSTER!D$38)</f>
        <v>Calvert</v>
      </c>
      <c r="D1680" s="504"/>
      <c r="E1680" s="510"/>
      <c r="F1680" s="512"/>
      <c r="G1680" s="514"/>
      <c r="H1680" s="517"/>
      <c r="I1680" s="518"/>
      <c r="J1680" s="521"/>
      <c r="K1680" s="522"/>
      <c r="L1680" s="525"/>
      <c r="M1680" s="526"/>
      <c r="N1680" s="539" t="s">
        <v>14</v>
      </c>
      <c r="O1680" s="540"/>
      <c r="P1680" s="521"/>
      <c r="Q1680" s="522"/>
      <c r="R1680" s="525"/>
      <c r="S1680" s="526"/>
      <c r="T1680" s="529"/>
      <c r="U1680" s="530"/>
      <c r="V1680" s="532"/>
      <c r="W1680" s="518"/>
      <c r="X1680" s="521"/>
      <c r="Y1680" s="518"/>
      <c r="Z1680" s="521"/>
      <c r="AA1680" s="518"/>
      <c r="AB1680" s="521"/>
      <c r="AC1680" s="522"/>
      <c r="AD1680" s="525"/>
      <c r="AE1680" s="526"/>
      <c r="AF1680" s="535"/>
      <c r="AG1680" s="536"/>
      <c r="AH1680" s="521"/>
      <c r="AI1680" s="522"/>
      <c r="AJ1680" s="525"/>
      <c r="AK1680" s="526"/>
      <c r="AL1680" s="529"/>
      <c r="AM1680" s="530"/>
      <c r="AN1680" s="521"/>
      <c r="AO1680" s="522"/>
      <c r="AP1680" s="525"/>
      <c r="AQ1680" s="526"/>
      <c r="AR1680" s="529"/>
      <c r="AS1680" s="530"/>
      <c r="AT1680" s="543"/>
      <c r="AU1680" s="544"/>
      <c r="AV1680" s="547"/>
      <c r="AW1680" s="548"/>
      <c r="AX1680" s="529"/>
      <c r="AY1680" s="530"/>
      <c r="AZ1680" s="521"/>
      <c r="BA1680" s="522"/>
      <c r="BB1680" s="525"/>
      <c r="BC1680" s="526"/>
      <c r="BD1680" s="529"/>
      <c r="BE1680" s="530"/>
      <c r="BF1680" s="543"/>
      <c r="BG1680" s="544"/>
      <c r="BH1680" s="547"/>
      <c r="BI1680" s="548"/>
      <c r="BJ1680" s="529"/>
      <c r="BK1680" s="530"/>
      <c r="BL1680" s="552"/>
      <c r="BM1680" s="553"/>
      <c r="BN1680" s="554"/>
      <c r="BO1680" s="502"/>
      <c r="BP1680" s="502"/>
      <c r="BQ1680" s="54"/>
      <c r="BR1680" s="54"/>
      <c r="BS1680" s="54"/>
    </row>
    <row r="1681" spans="1:71" ht="21.75" customHeight="1" x14ac:dyDescent="0.2">
      <c r="A1681" s="54"/>
      <c r="B1681" s="505" t="str">
        <f>IF(ROSTER!B40="","",ROSTER!B40)</f>
        <v>1</v>
      </c>
      <c r="C1681" s="507" t="str">
        <f>IF(ROSTER!C$40="","",ROSTER!C$40)</f>
        <v>Amanda</v>
      </c>
      <c r="D1681" s="508"/>
      <c r="E1681" s="509"/>
      <c r="F1681" s="511">
        <f>IF(E1681="y",1,IF(E1681="S",1,0))</f>
        <v>0</v>
      </c>
      <c r="G1681" s="513">
        <f>IF(E1681="S",1,0)</f>
        <v>0</v>
      </c>
      <c r="H1681" s="515"/>
      <c r="I1681" s="516"/>
      <c r="J1681" s="519"/>
      <c r="K1681" s="520"/>
      <c r="L1681" s="523"/>
      <c r="M1681" s="524"/>
      <c r="N1681" s="537">
        <f>L1681+J1681</f>
        <v>0</v>
      </c>
      <c r="O1681" s="538"/>
      <c r="P1681" s="519"/>
      <c r="Q1681" s="520"/>
      <c r="R1681" s="523"/>
      <c r="S1681" s="524"/>
      <c r="T1681" s="527">
        <f t="shared" ref="T1681" si="1497">R1681-P1681</f>
        <v>0</v>
      </c>
      <c r="U1681" s="528"/>
      <c r="V1681" s="531"/>
      <c r="W1681" s="516"/>
      <c r="X1681" s="519"/>
      <c r="Y1681" s="516"/>
      <c r="Z1681" s="519"/>
      <c r="AA1681" s="516"/>
      <c r="AB1681" s="519"/>
      <c r="AC1681" s="520"/>
      <c r="AD1681" s="523"/>
      <c r="AE1681" s="524"/>
      <c r="AF1681" s="533">
        <f>IF(AB1681=0,0,(AD1681/AB1681)*100)</f>
        <v>0</v>
      </c>
      <c r="AG1681" s="534"/>
      <c r="AH1681" s="519"/>
      <c r="AI1681" s="520"/>
      <c r="AJ1681" s="523"/>
      <c r="AK1681" s="524"/>
      <c r="AL1681" s="527">
        <f>IF(AH1681=0,0,(AJ1681/AH1681)*100)</f>
        <v>0</v>
      </c>
      <c r="AM1681" s="528"/>
      <c r="AN1681" s="519"/>
      <c r="AO1681" s="520"/>
      <c r="AP1681" s="523"/>
      <c r="AQ1681" s="524"/>
      <c r="AR1681" s="527">
        <f>IF(AN1681=0,0,(AP1681/AN1681)*100)</f>
        <v>0</v>
      </c>
      <c r="AS1681" s="528"/>
      <c r="AT1681" s="541">
        <f>AB1681+AH1681+AN1681</f>
        <v>0</v>
      </c>
      <c r="AU1681" s="542"/>
      <c r="AV1681" s="545">
        <f>AD1681+AJ1681+AP1681</f>
        <v>0</v>
      </c>
      <c r="AW1681" s="546"/>
      <c r="AX1681" s="527">
        <f>IF(AT1681=0,0,(AV1681/AT1681)*100)</f>
        <v>0</v>
      </c>
      <c r="AY1681" s="528"/>
      <c r="AZ1681" s="519"/>
      <c r="BA1681" s="520"/>
      <c r="BB1681" s="523"/>
      <c r="BC1681" s="524"/>
      <c r="BD1681" s="527">
        <f>IF(AZ1681=0,0,(BB1681/AZ1681)*100)</f>
        <v>0</v>
      </c>
      <c r="BE1681" s="528"/>
      <c r="BF1681" s="541">
        <f>AT1681+AZ1681</f>
        <v>0</v>
      </c>
      <c r="BG1681" s="542"/>
      <c r="BH1681" s="545">
        <f>AV1681+BB1681</f>
        <v>0</v>
      </c>
      <c r="BI1681" s="546"/>
      <c r="BJ1681" s="527">
        <f>IF(BF1681=0,0,(BH1681/BF1681)*100)</f>
        <v>0</v>
      </c>
      <c r="BK1681" s="528"/>
      <c r="BL1681" s="549">
        <f>(AD1681*2)+(AJ1681*2)+(AP1681*3)+BB1681</f>
        <v>0</v>
      </c>
      <c r="BM1681" s="550"/>
      <c r="BN1681" s="551"/>
      <c r="BO1681" s="501" t="e">
        <f>(BL1681*BR$1649)+(N1681*BR$1650)+(X1681*BR$1651)+(R1681*BR$1652)+(V1681*BR$1653)+(Z1681*BR$1654)</f>
        <v>#REF!</v>
      </c>
      <c r="BP1681" s="501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06"/>
      <c r="C1682" s="503" t="str">
        <f>IF(ROSTER!D$40="","",ROSTER!D$40)</f>
        <v>Barcello</v>
      </c>
      <c r="D1682" s="504"/>
      <c r="E1682" s="510"/>
      <c r="F1682" s="512"/>
      <c r="G1682" s="514"/>
      <c r="H1682" s="517"/>
      <c r="I1682" s="518"/>
      <c r="J1682" s="521"/>
      <c r="K1682" s="522"/>
      <c r="L1682" s="525"/>
      <c r="M1682" s="526"/>
      <c r="N1682" s="539" t="s">
        <v>14</v>
      </c>
      <c r="O1682" s="540"/>
      <c r="P1682" s="521"/>
      <c r="Q1682" s="522"/>
      <c r="R1682" s="525"/>
      <c r="S1682" s="526"/>
      <c r="T1682" s="529"/>
      <c r="U1682" s="530"/>
      <c r="V1682" s="532"/>
      <c r="W1682" s="518"/>
      <c r="X1682" s="521"/>
      <c r="Y1682" s="518"/>
      <c r="Z1682" s="521"/>
      <c r="AA1682" s="518"/>
      <c r="AB1682" s="521"/>
      <c r="AC1682" s="522"/>
      <c r="AD1682" s="525"/>
      <c r="AE1682" s="526"/>
      <c r="AF1682" s="535"/>
      <c r="AG1682" s="536"/>
      <c r="AH1682" s="521"/>
      <c r="AI1682" s="522"/>
      <c r="AJ1682" s="525"/>
      <c r="AK1682" s="526"/>
      <c r="AL1682" s="529"/>
      <c r="AM1682" s="530"/>
      <c r="AN1682" s="521"/>
      <c r="AO1682" s="522"/>
      <c r="AP1682" s="525"/>
      <c r="AQ1682" s="526"/>
      <c r="AR1682" s="529"/>
      <c r="AS1682" s="530"/>
      <c r="AT1682" s="543"/>
      <c r="AU1682" s="544"/>
      <c r="AV1682" s="547"/>
      <c r="AW1682" s="548"/>
      <c r="AX1682" s="529"/>
      <c r="AY1682" s="530"/>
      <c r="AZ1682" s="521"/>
      <c r="BA1682" s="522"/>
      <c r="BB1682" s="525"/>
      <c r="BC1682" s="526"/>
      <c r="BD1682" s="529"/>
      <c r="BE1682" s="530"/>
      <c r="BF1682" s="543"/>
      <c r="BG1682" s="544"/>
      <c r="BH1682" s="547"/>
      <c r="BI1682" s="548"/>
      <c r="BJ1682" s="529"/>
      <c r="BK1682" s="530"/>
      <c r="BL1682" s="552"/>
      <c r="BM1682" s="553"/>
      <c r="BN1682" s="554"/>
      <c r="BO1682" s="502"/>
      <c r="BP1682" s="502"/>
      <c r="BQ1682" s="54"/>
      <c r="BR1682" s="54"/>
      <c r="BS1682" s="54"/>
    </row>
    <row r="1683" spans="1:71" ht="21.75" customHeight="1" x14ac:dyDescent="0.2">
      <c r="A1683" s="54"/>
      <c r="B1683" s="505" t="str">
        <f>IF(ROSTER!B42="","",ROSTER!B42)</f>
        <v>4</v>
      </c>
      <c r="C1683" s="507" t="str">
        <f>IF(ROSTER!C$42="","",ROSTER!C$42)</f>
        <v>Arielle</v>
      </c>
      <c r="D1683" s="508"/>
      <c r="E1683" s="509"/>
      <c r="F1683" s="511">
        <f>IF(E1683="y",1,IF(E1683="S",1,0))</f>
        <v>0</v>
      </c>
      <c r="G1683" s="513">
        <f>IF(E1683="S",1,0)</f>
        <v>0</v>
      </c>
      <c r="H1683" s="515"/>
      <c r="I1683" s="516"/>
      <c r="J1683" s="519"/>
      <c r="K1683" s="520"/>
      <c r="L1683" s="523"/>
      <c r="M1683" s="524"/>
      <c r="N1683" s="537">
        <f>L1683+J1683</f>
        <v>0</v>
      </c>
      <c r="O1683" s="538"/>
      <c r="P1683" s="519">
        <v>2</v>
      </c>
      <c r="Q1683" s="520"/>
      <c r="R1683" s="523"/>
      <c r="S1683" s="524"/>
      <c r="T1683" s="527">
        <f t="shared" ref="T1683" si="1498">R1683-P1683</f>
        <v>-2</v>
      </c>
      <c r="U1683" s="528"/>
      <c r="V1683" s="531"/>
      <c r="W1683" s="516"/>
      <c r="X1683" s="519"/>
      <c r="Y1683" s="516"/>
      <c r="Z1683" s="519"/>
      <c r="AA1683" s="516"/>
      <c r="AB1683" s="519"/>
      <c r="AC1683" s="520"/>
      <c r="AD1683" s="523"/>
      <c r="AE1683" s="524"/>
      <c r="AF1683" s="533">
        <f>IF(AB1683=0,0,(AD1683/AB1683)*100)</f>
        <v>0</v>
      </c>
      <c r="AG1683" s="534"/>
      <c r="AH1683" s="519"/>
      <c r="AI1683" s="520"/>
      <c r="AJ1683" s="523"/>
      <c r="AK1683" s="524"/>
      <c r="AL1683" s="527">
        <f>IF(AH1683=0,0,(AJ1683/AH1683)*100)</f>
        <v>0</v>
      </c>
      <c r="AM1683" s="528"/>
      <c r="AN1683" s="519">
        <v>1</v>
      </c>
      <c r="AO1683" s="520"/>
      <c r="AP1683" s="523">
        <v>0</v>
      </c>
      <c r="AQ1683" s="524"/>
      <c r="AR1683" s="527">
        <f>IF(AN1683=0,0,(AP1683/AN1683)*100)</f>
        <v>0</v>
      </c>
      <c r="AS1683" s="528"/>
      <c r="AT1683" s="541">
        <f>AB1683+AH1683+AN1683</f>
        <v>1</v>
      </c>
      <c r="AU1683" s="542"/>
      <c r="AV1683" s="545">
        <f>AD1683+AJ1683+AP1683</f>
        <v>0</v>
      </c>
      <c r="AW1683" s="546"/>
      <c r="AX1683" s="527">
        <f>IF(AT1683=0,0,(AV1683/AT1683)*100)</f>
        <v>0</v>
      </c>
      <c r="AY1683" s="528"/>
      <c r="AZ1683" s="519"/>
      <c r="BA1683" s="520"/>
      <c r="BB1683" s="523"/>
      <c r="BC1683" s="524"/>
      <c r="BD1683" s="527">
        <f>IF(AZ1683=0,0,(BB1683/AZ1683)*100)</f>
        <v>0</v>
      </c>
      <c r="BE1683" s="528"/>
      <c r="BF1683" s="541">
        <f>AT1683+AZ1683</f>
        <v>1</v>
      </c>
      <c r="BG1683" s="542"/>
      <c r="BH1683" s="545">
        <f>AV1683+BB1683</f>
        <v>0</v>
      </c>
      <c r="BI1683" s="546"/>
      <c r="BJ1683" s="527">
        <f>IF(BF1683=0,0,(BH1683/BF1683)*100)</f>
        <v>0</v>
      </c>
      <c r="BK1683" s="528"/>
      <c r="BL1683" s="549">
        <f>(AD1683*2)+(AJ1683*2)+(AP1683*3)+BB1683</f>
        <v>0</v>
      </c>
      <c r="BM1683" s="550"/>
      <c r="BN1683" s="551"/>
      <c r="BO1683" s="501" t="e">
        <f>(BL1683*BR$1649)+(N1683*BR$1650)+(X1683*BR$1651)+(R1683*BR$1652)+(V1683*BR$1653)+(Z1683*BR$1654)</f>
        <v>#REF!</v>
      </c>
      <c r="BP1683" s="501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06"/>
      <c r="C1684" s="503" t="str">
        <f>IF(ROSTER!D$42="","",ROSTER!D$42)</f>
        <v>Mackey-Williams</v>
      </c>
      <c r="D1684" s="504"/>
      <c r="E1684" s="510"/>
      <c r="F1684" s="512"/>
      <c r="G1684" s="514"/>
      <c r="H1684" s="517"/>
      <c r="I1684" s="518"/>
      <c r="J1684" s="521"/>
      <c r="K1684" s="522"/>
      <c r="L1684" s="525"/>
      <c r="M1684" s="526"/>
      <c r="N1684" s="539" t="s">
        <v>14</v>
      </c>
      <c r="O1684" s="540"/>
      <c r="P1684" s="521"/>
      <c r="Q1684" s="522"/>
      <c r="R1684" s="525"/>
      <c r="S1684" s="526"/>
      <c r="T1684" s="529"/>
      <c r="U1684" s="530"/>
      <c r="V1684" s="532"/>
      <c r="W1684" s="518"/>
      <c r="X1684" s="521"/>
      <c r="Y1684" s="518"/>
      <c r="Z1684" s="521"/>
      <c r="AA1684" s="518"/>
      <c r="AB1684" s="521"/>
      <c r="AC1684" s="522"/>
      <c r="AD1684" s="525"/>
      <c r="AE1684" s="526"/>
      <c r="AF1684" s="535"/>
      <c r="AG1684" s="536"/>
      <c r="AH1684" s="521"/>
      <c r="AI1684" s="522"/>
      <c r="AJ1684" s="525"/>
      <c r="AK1684" s="526"/>
      <c r="AL1684" s="529"/>
      <c r="AM1684" s="530"/>
      <c r="AN1684" s="521"/>
      <c r="AO1684" s="522"/>
      <c r="AP1684" s="525"/>
      <c r="AQ1684" s="526"/>
      <c r="AR1684" s="529"/>
      <c r="AS1684" s="530"/>
      <c r="AT1684" s="543"/>
      <c r="AU1684" s="544"/>
      <c r="AV1684" s="547"/>
      <c r="AW1684" s="548"/>
      <c r="AX1684" s="529"/>
      <c r="AY1684" s="530"/>
      <c r="AZ1684" s="521"/>
      <c r="BA1684" s="522"/>
      <c r="BB1684" s="525"/>
      <c r="BC1684" s="526"/>
      <c r="BD1684" s="529"/>
      <c r="BE1684" s="530"/>
      <c r="BF1684" s="543"/>
      <c r="BG1684" s="544"/>
      <c r="BH1684" s="547"/>
      <c r="BI1684" s="548"/>
      <c r="BJ1684" s="529"/>
      <c r="BK1684" s="530"/>
      <c r="BL1684" s="552"/>
      <c r="BM1684" s="553"/>
      <c r="BN1684" s="554"/>
      <c r="BO1684" s="502"/>
      <c r="BP1684" s="502"/>
      <c r="BQ1684" s="54"/>
      <c r="BR1684" s="54"/>
      <c r="BS1684" s="54"/>
    </row>
    <row r="1685" spans="1:71" ht="21.75" customHeight="1" x14ac:dyDescent="0.2">
      <c r="A1685" s="54"/>
      <c r="B1685" s="505" t="str">
        <f>IF(ROSTER!B44="","",ROSTER!B44)</f>
        <v/>
      </c>
      <c r="C1685" s="507" t="str">
        <f>IF(ROSTER!C$44="","",ROSTER!C$44)</f>
        <v>Rose</v>
      </c>
      <c r="D1685" s="508"/>
      <c r="E1685" s="509"/>
      <c r="F1685" s="511">
        <f>IF(E1685="y",1,IF(E1685="S",1,0))</f>
        <v>0</v>
      </c>
      <c r="G1685" s="513">
        <f>IF(E1685="S",1,0)</f>
        <v>0</v>
      </c>
      <c r="H1685" s="515"/>
      <c r="I1685" s="516"/>
      <c r="J1685" s="519">
        <v>2</v>
      </c>
      <c r="K1685" s="520"/>
      <c r="L1685" s="523">
        <v>2</v>
      </c>
      <c r="M1685" s="524"/>
      <c r="N1685" s="537">
        <f>L1685+J1685</f>
        <v>4</v>
      </c>
      <c r="O1685" s="538"/>
      <c r="P1685" s="519">
        <v>2</v>
      </c>
      <c r="Q1685" s="520"/>
      <c r="R1685" s="523">
        <v>1</v>
      </c>
      <c r="S1685" s="524"/>
      <c r="T1685" s="527">
        <f t="shared" ref="T1685" si="1499">R1685-P1685</f>
        <v>-1</v>
      </c>
      <c r="U1685" s="528"/>
      <c r="V1685" s="531"/>
      <c r="W1685" s="516"/>
      <c r="X1685" s="519">
        <v>1</v>
      </c>
      <c r="Y1685" s="516"/>
      <c r="Z1685" s="519"/>
      <c r="AA1685" s="516"/>
      <c r="AB1685" s="519"/>
      <c r="AC1685" s="520"/>
      <c r="AD1685" s="523"/>
      <c r="AE1685" s="524"/>
      <c r="AF1685" s="533">
        <f>IF(AB1685=0,0,(AD1685/AB1685)*100)</f>
        <v>0</v>
      </c>
      <c r="AG1685" s="534"/>
      <c r="AH1685" s="519">
        <v>2</v>
      </c>
      <c r="AI1685" s="520"/>
      <c r="AJ1685" s="523">
        <v>1</v>
      </c>
      <c r="AK1685" s="524"/>
      <c r="AL1685" s="527">
        <f>IF(AH1685=0,0,(AJ1685/AH1685)*100)</f>
        <v>50</v>
      </c>
      <c r="AM1685" s="528"/>
      <c r="AN1685" s="519"/>
      <c r="AO1685" s="520"/>
      <c r="AP1685" s="523"/>
      <c r="AQ1685" s="524"/>
      <c r="AR1685" s="527">
        <f>IF(AN1685=0,0,(AP1685/AN1685)*100)</f>
        <v>0</v>
      </c>
      <c r="AS1685" s="528"/>
      <c r="AT1685" s="541">
        <f>AB1685+AH1685+AN1685</f>
        <v>2</v>
      </c>
      <c r="AU1685" s="542"/>
      <c r="AV1685" s="545">
        <f>AD1685+AJ1685+AP1685</f>
        <v>1</v>
      </c>
      <c r="AW1685" s="546"/>
      <c r="AX1685" s="527">
        <f>IF(AT1685=0,0,(AV1685/AT1685)*100)</f>
        <v>50</v>
      </c>
      <c r="AY1685" s="528"/>
      <c r="AZ1685" s="519"/>
      <c r="BA1685" s="520"/>
      <c r="BB1685" s="523"/>
      <c r="BC1685" s="524"/>
      <c r="BD1685" s="527">
        <f>IF(AZ1685=0,0,(BB1685/AZ1685)*100)</f>
        <v>0</v>
      </c>
      <c r="BE1685" s="528"/>
      <c r="BF1685" s="541">
        <f>AT1685+AZ1685</f>
        <v>2</v>
      </c>
      <c r="BG1685" s="542"/>
      <c r="BH1685" s="545">
        <f>AV1685+BB1685</f>
        <v>1</v>
      </c>
      <c r="BI1685" s="546"/>
      <c r="BJ1685" s="527">
        <f>IF(BF1685=0,0,(BH1685/BF1685)*100)</f>
        <v>50</v>
      </c>
      <c r="BK1685" s="528"/>
      <c r="BL1685" s="549">
        <f>(AD1685*2)+(AJ1685*2)+(AP1685*3)+BB1685</f>
        <v>2</v>
      </c>
      <c r="BM1685" s="550"/>
      <c r="BN1685" s="551"/>
      <c r="BO1685" s="501" t="e">
        <f>(BL1685*BR$1649)+(N1685*BR$1650)+(X1685*BR$1651)+(R1685*BR$1652)+(V1685*BR$1653)+(Z1685*BR$1654)</f>
        <v>#REF!</v>
      </c>
      <c r="BP1685" s="501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06"/>
      <c r="C1686" s="503" t="str">
        <f>IF(ROSTER!D$44="","",ROSTER!D$44)</f>
        <v>Bubakar</v>
      </c>
      <c r="D1686" s="504"/>
      <c r="E1686" s="510"/>
      <c r="F1686" s="512"/>
      <c r="G1686" s="514"/>
      <c r="H1686" s="517"/>
      <c r="I1686" s="518"/>
      <c r="J1686" s="521"/>
      <c r="K1686" s="522"/>
      <c r="L1686" s="525"/>
      <c r="M1686" s="526"/>
      <c r="N1686" s="539" t="s">
        <v>14</v>
      </c>
      <c r="O1686" s="540"/>
      <c r="P1686" s="521"/>
      <c r="Q1686" s="522"/>
      <c r="R1686" s="525"/>
      <c r="S1686" s="526"/>
      <c r="T1686" s="529"/>
      <c r="U1686" s="530"/>
      <c r="V1686" s="532"/>
      <c r="W1686" s="518"/>
      <c r="X1686" s="521"/>
      <c r="Y1686" s="518"/>
      <c r="Z1686" s="521"/>
      <c r="AA1686" s="518"/>
      <c r="AB1686" s="521"/>
      <c r="AC1686" s="522"/>
      <c r="AD1686" s="525"/>
      <c r="AE1686" s="526"/>
      <c r="AF1686" s="535"/>
      <c r="AG1686" s="536"/>
      <c r="AH1686" s="521"/>
      <c r="AI1686" s="522"/>
      <c r="AJ1686" s="525"/>
      <c r="AK1686" s="526"/>
      <c r="AL1686" s="529"/>
      <c r="AM1686" s="530"/>
      <c r="AN1686" s="521"/>
      <c r="AO1686" s="522"/>
      <c r="AP1686" s="525"/>
      <c r="AQ1686" s="526"/>
      <c r="AR1686" s="529"/>
      <c r="AS1686" s="530"/>
      <c r="AT1686" s="543"/>
      <c r="AU1686" s="544"/>
      <c r="AV1686" s="547"/>
      <c r="AW1686" s="548"/>
      <c r="AX1686" s="529"/>
      <c r="AY1686" s="530"/>
      <c r="AZ1686" s="521"/>
      <c r="BA1686" s="522"/>
      <c r="BB1686" s="525"/>
      <c r="BC1686" s="526"/>
      <c r="BD1686" s="529"/>
      <c r="BE1686" s="530"/>
      <c r="BF1686" s="543"/>
      <c r="BG1686" s="544"/>
      <c r="BH1686" s="547"/>
      <c r="BI1686" s="548"/>
      <c r="BJ1686" s="529"/>
      <c r="BK1686" s="530"/>
      <c r="BL1686" s="552"/>
      <c r="BM1686" s="553"/>
      <c r="BN1686" s="554"/>
      <c r="BO1686" s="502"/>
      <c r="BP1686" s="502"/>
      <c r="BQ1686" s="54"/>
      <c r="BR1686" s="54"/>
      <c r="BS1686" s="54"/>
    </row>
    <row r="1687" spans="1:71" ht="21.75" customHeight="1" x14ac:dyDescent="0.2">
      <c r="A1687" s="54"/>
      <c r="B1687" s="505" t="str">
        <f>IF(ROSTER!B46="","",ROSTER!B46)</f>
        <v/>
      </c>
      <c r="C1687" s="507" t="str">
        <f>IF(ROSTER!C$46="","",ROSTER!C$46)</f>
        <v/>
      </c>
      <c r="D1687" s="508"/>
      <c r="E1687" s="509"/>
      <c r="F1687" s="511">
        <f>IF(E1687="y",1,IF(E1687="S",1,0))</f>
        <v>0</v>
      </c>
      <c r="G1687" s="513">
        <f>IF(E1687="S",1,0)</f>
        <v>0</v>
      </c>
      <c r="H1687" s="515"/>
      <c r="I1687" s="516"/>
      <c r="J1687" s="519"/>
      <c r="K1687" s="520"/>
      <c r="L1687" s="523"/>
      <c r="M1687" s="524"/>
      <c r="N1687" s="537">
        <f>L1687+J1687</f>
        <v>0</v>
      </c>
      <c r="O1687" s="538"/>
      <c r="P1687" s="519"/>
      <c r="Q1687" s="520"/>
      <c r="R1687" s="523"/>
      <c r="S1687" s="524"/>
      <c r="T1687" s="527">
        <f t="shared" ref="T1687" si="1500">R1687-P1687</f>
        <v>0</v>
      </c>
      <c r="U1687" s="528"/>
      <c r="V1687" s="531"/>
      <c r="W1687" s="516"/>
      <c r="X1687" s="519"/>
      <c r="Y1687" s="516"/>
      <c r="Z1687" s="519"/>
      <c r="AA1687" s="516"/>
      <c r="AB1687" s="519"/>
      <c r="AC1687" s="520"/>
      <c r="AD1687" s="523"/>
      <c r="AE1687" s="524"/>
      <c r="AF1687" s="533">
        <f>IF(AB1687=0,0,(AD1687/AB1687)*100)</f>
        <v>0</v>
      </c>
      <c r="AG1687" s="534"/>
      <c r="AH1687" s="519"/>
      <c r="AI1687" s="520"/>
      <c r="AJ1687" s="523"/>
      <c r="AK1687" s="524"/>
      <c r="AL1687" s="527">
        <f>IF(AH1687=0,0,(AJ1687/AH1687)*100)</f>
        <v>0</v>
      </c>
      <c r="AM1687" s="528"/>
      <c r="AN1687" s="519"/>
      <c r="AO1687" s="520"/>
      <c r="AP1687" s="523"/>
      <c r="AQ1687" s="524"/>
      <c r="AR1687" s="527">
        <f>IF(AN1687=0,0,(AP1687/AN1687)*100)</f>
        <v>0</v>
      </c>
      <c r="AS1687" s="528"/>
      <c r="AT1687" s="541">
        <f>AB1687+AH1687+AN1687</f>
        <v>0</v>
      </c>
      <c r="AU1687" s="542"/>
      <c r="AV1687" s="545">
        <f>AD1687+AJ1687+AP1687</f>
        <v>0</v>
      </c>
      <c r="AW1687" s="546"/>
      <c r="AX1687" s="527">
        <f>IF(AT1687=0,0,(AV1687/AT1687)*100)</f>
        <v>0</v>
      </c>
      <c r="AY1687" s="528"/>
      <c r="AZ1687" s="519"/>
      <c r="BA1687" s="520"/>
      <c r="BB1687" s="523"/>
      <c r="BC1687" s="524"/>
      <c r="BD1687" s="527">
        <f>IF(AZ1687=0,0,(BB1687/AZ1687)*100)</f>
        <v>0</v>
      </c>
      <c r="BE1687" s="528"/>
      <c r="BF1687" s="541">
        <f>AT1687+AZ1687</f>
        <v>0</v>
      </c>
      <c r="BG1687" s="542"/>
      <c r="BH1687" s="545">
        <f>AV1687+BB1687</f>
        <v>0</v>
      </c>
      <c r="BI1687" s="546"/>
      <c r="BJ1687" s="527">
        <f>IF(BF1687=0,0,(BH1687/BF1687)*100)</f>
        <v>0</v>
      </c>
      <c r="BK1687" s="528"/>
      <c r="BL1687" s="549">
        <f>(AD1687*2)+(AJ1687*2)+(AP1687*3)+BB1687</f>
        <v>0</v>
      </c>
      <c r="BM1687" s="550"/>
      <c r="BN1687" s="551"/>
      <c r="BO1687" s="499" t="e">
        <f>(BL1687*BR$74)+(N1687*BR$75)+(X1687*BR$76)+(R1687*BR$77)+(V1687*BR$78)+(Z1687*BR$79)</f>
        <v>#REF!</v>
      </c>
      <c r="BP1687" s="501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06"/>
      <c r="C1688" s="503" t="str">
        <f>IF(ROSTER!D$46="","",ROSTER!D$46)</f>
        <v/>
      </c>
      <c r="D1688" s="504"/>
      <c r="E1688" s="510"/>
      <c r="F1688" s="512"/>
      <c r="G1688" s="514"/>
      <c r="H1688" s="517"/>
      <c r="I1688" s="518"/>
      <c r="J1688" s="521"/>
      <c r="K1688" s="522"/>
      <c r="L1688" s="525"/>
      <c r="M1688" s="526"/>
      <c r="N1688" s="539" t="s">
        <v>14</v>
      </c>
      <c r="O1688" s="540"/>
      <c r="P1688" s="521"/>
      <c r="Q1688" s="522"/>
      <c r="R1688" s="525"/>
      <c r="S1688" s="526"/>
      <c r="T1688" s="529"/>
      <c r="U1688" s="530"/>
      <c r="V1688" s="532"/>
      <c r="W1688" s="518"/>
      <c r="X1688" s="521"/>
      <c r="Y1688" s="518"/>
      <c r="Z1688" s="521"/>
      <c r="AA1688" s="518"/>
      <c r="AB1688" s="521"/>
      <c r="AC1688" s="522"/>
      <c r="AD1688" s="525"/>
      <c r="AE1688" s="526"/>
      <c r="AF1688" s="535"/>
      <c r="AG1688" s="536"/>
      <c r="AH1688" s="521"/>
      <c r="AI1688" s="522"/>
      <c r="AJ1688" s="525"/>
      <c r="AK1688" s="526"/>
      <c r="AL1688" s="529"/>
      <c r="AM1688" s="530"/>
      <c r="AN1688" s="521"/>
      <c r="AO1688" s="522"/>
      <c r="AP1688" s="525"/>
      <c r="AQ1688" s="526"/>
      <c r="AR1688" s="529"/>
      <c r="AS1688" s="530"/>
      <c r="AT1688" s="543"/>
      <c r="AU1688" s="544"/>
      <c r="AV1688" s="547"/>
      <c r="AW1688" s="548"/>
      <c r="AX1688" s="529"/>
      <c r="AY1688" s="530"/>
      <c r="AZ1688" s="521"/>
      <c r="BA1688" s="522"/>
      <c r="BB1688" s="525"/>
      <c r="BC1688" s="526"/>
      <c r="BD1688" s="529"/>
      <c r="BE1688" s="530"/>
      <c r="BF1688" s="543"/>
      <c r="BG1688" s="544"/>
      <c r="BH1688" s="547"/>
      <c r="BI1688" s="548"/>
      <c r="BJ1688" s="529"/>
      <c r="BK1688" s="530"/>
      <c r="BL1688" s="552"/>
      <c r="BM1688" s="553"/>
      <c r="BN1688" s="554"/>
      <c r="BO1688" s="500"/>
      <c r="BP1688" s="502"/>
      <c r="BQ1688" s="54"/>
      <c r="BR1688" s="54"/>
      <c r="BS1688" s="54"/>
    </row>
    <row r="1689" spans="1:71" ht="21.75" customHeight="1" x14ac:dyDescent="0.2">
      <c r="A1689" s="54"/>
      <c r="B1689" s="505" t="str">
        <f>IF(ROSTER!B48="","",ROSTER!B48)</f>
        <v/>
      </c>
      <c r="C1689" s="507" t="str">
        <f>IF(ROSTER!C$48="","",ROSTER!C$48)</f>
        <v/>
      </c>
      <c r="D1689" s="508"/>
      <c r="E1689" s="509"/>
      <c r="F1689" s="511">
        <f t="shared" ref="F1689" si="1501">IF(E1689="y",1,IF(E1689="S",1,0))</f>
        <v>0</v>
      </c>
      <c r="G1689" s="513">
        <f t="shared" ref="G1689" si="1502">IF(E1689="S",1,0)</f>
        <v>0</v>
      </c>
      <c r="H1689" s="515"/>
      <c r="I1689" s="516"/>
      <c r="J1689" s="519"/>
      <c r="K1689" s="520"/>
      <c r="L1689" s="523"/>
      <c r="M1689" s="524"/>
      <c r="N1689" s="537">
        <f t="shared" ref="N1689" si="1503">L1689+J1689</f>
        <v>0</v>
      </c>
      <c r="O1689" s="538"/>
      <c r="P1689" s="519"/>
      <c r="Q1689" s="520"/>
      <c r="R1689" s="523"/>
      <c r="S1689" s="524"/>
      <c r="T1689" s="527">
        <f t="shared" ref="T1689" si="1504">R1689-P1689</f>
        <v>0</v>
      </c>
      <c r="U1689" s="528"/>
      <c r="V1689" s="531"/>
      <c r="W1689" s="516"/>
      <c r="X1689" s="519"/>
      <c r="Y1689" s="516"/>
      <c r="Z1689" s="519"/>
      <c r="AA1689" s="516"/>
      <c r="AB1689" s="519"/>
      <c r="AC1689" s="520"/>
      <c r="AD1689" s="523"/>
      <c r="AE1689" s="524"/>
      <c r="AF1689" s="533"/>
      <c r="AG1689" s="534"/>
      <c r="AH1689" s="519"/>
      <c r="AI1689" s="520"/>
      <c r="AJ1689" s="523"/>
      <c r="AK1689" s="524"/>
      <c r="AL1689" s="527">
        <f t="shared" ref="AL1689" si="1505">IF(AH1689=0,0,(AJ1689/AH1689)*100)</f>
        <v>0</v>
      </c>
      <c r="AM1689" s="528"/>
      <c r="AN1689" s="519"/>
      <c r="AO1689" s="520"/>
      <c r="AP1689" s="523"/>
      <c r="AQ1689" s="524"/>
      <c r="AR1689" s="527">
        <f t="shared" ref="AR1689" si="1506">IF(AN1689=0,0,(AP1689/AN1689)*100)</f>
        <v>0</v>
      </c>
      <c r="AS1689" s="528"/>
      <c r="AT1689" s="541">
        <f t="shared" ref="AT1689" si="1507">AB1689+AH1689+AN1689</f>
        <v>0</v>
      </c>
      <c r="AU1689" s="542"/>
      <c r="AV1689" s="545">
        <f t="shared" ref="AV1689" si="1508">AD1689+AJ1689+AP1689</f>
        <v>0</v>
      </c>
      <c r="AW1689" s="546"/>
      <c r="AX1689" s="527">
        <f t="shared" ref="AX1689" si="1509">IF(AT1689=0,0,(AV1689/AT1689)*100)</f>
        <v>0</v>
      </c>
      <c r="AY1689" s="528"/>
      <c r="AZ1689" s="519"/>
      <c r="BA1689" s="520"/>
      <c r="BB1689" s="523"/>
      <c r="BC1689" s="524"/>
      <c r="BD1689" s="527">
        <f t="shared" ref="BD1689" si="1510">IF(AZ1689=0,0,(BB1689/AZ1689)*100)</f>
        <v>0</v>
      </c>
      <c r="BE1689" s="528"/>
      <c r="BF1689" s="541">
        <f t="shared" ref="BF1689" si="1511">AT1689+AZ1689</f>
        <v>0</v>
      </c>
      <c r="BG1689" s="542"/>
      <c r="BH1689" s="545">
        <f t="shared" ref="BH1689" si="1512">AV1689+BB1689</f>
        <v>0</v>
      </c>
      <c r="BI1689" s="546"/>
      <c r="BJ1689" s="527">
        <f t="shared" ref="BJ1689" si="1513">IF(BF1689=0,0,(BH1689/BF1689)*100)</f>
        <v>0</v>
      </c>
      <c r="BK1689" s="528"/>
      <c r="BL1689" s="549">
        <f t="shared" ref="BL1689" si="1514">(AD1689*2)+(AJ1689*2)+(AP1689*3)+BB1689</f>
        <v>0</v>
      </c>
      <c r="BM1689" s="550"/>
      <c r="BN1689" s="551"/>
      <c r="BO1689" s="499" t="e">
        <f>(BL1689*BR$74)+(N1689*BR$75)+(X1689*BR$76)+(R1689*BR$77)+(V1689*BR$78)+(Z1689*BR$79)</f>
        <v>#REF!</v>
      </c>
      <c r="BP1689" s="501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06"/>
      <c r="C1690" s="503" t="str">
        <f>IF(ROSTER!D$48="","",ROSTER!D$48)</f>
        <v/>
      </c>
      <c r="D1690" s="504"/>
      <c r="E1690" s="510"/>
      <c r="F1690" s="512"/>
      <c r="G1690" s="514"/>
      <c r="H1690" s="517"/>
      <c r="I1690" s="518"/>
      <c r="J1690" s="521"/>
      <c r="K1690" s="522"/>
      <c r="L1690" s="525"/>
      <c r="M1690" s="526"/>
      <c r="N1690" s="539" t="s">
        <v>14</v>
      </c>
      <c r="O1690" s="540"/>
      <c r="P1690" s="521"/>
      <c r="Q1690" s="522"/>
      <c r="R1690" s="525"/>
      <c r="S1690" s="526"/>
      <c r="T1690" s="529"/>
      <c r="U1690" s="530"/>
      <c r="V1690" s="532"/>
      <c r="W1690" s="518"/>
      <c r="X1690" s="521"/>
      <c r="Y1690" s="518"/>
      <c r="Z1690" s="521"/>
      <c r="AA1690" s="518"/>
      <c r="AB1690" s="521"/>
      <c r="AC1690" s="522"/>
      <c r="AD1690" s="525"/>
      <c r="AE1690" s="526"/>
      <c r="AF1690" s="535"/>
      <c r="AG1690" s="536"/>
      <c r="AH1690" s="521"/>
      <c r="AI1690" s="522"/>
      <c r="AJ1690" s="525"/>
      <c r="AK1690" s="526"/>
      <c r="AL1690" s="529"/>
      <c r="AM1690" s="530"/>
      <c r="AN1690" s="521"/>
      <c r="AO1690" s="522"/>
      <c r="AP1690" s="525"/>
      <c r="AQ1690" s="526"/>
      <c r="AR1690" s="529"/>
      <c r="AS1690" s="530"/>
      <c r="AT1690" s="543"/>
      <c r="AU1690" s="544"/>
      <c r="AV1690" s="547"/>
      <c r="AW1690" s="548"/>
      <c r="AX1690" s="529"/>
      <c r="AY1690" s="530"/>
      <c r="AZ1690" s="521"/>
      <c r="BA1690" s="522"/>
      <c r="BB1690" s="525"/>
      <c r="BC1690" s="526"/>
      <c r="BD1690" s="529"/>
      <c r="BE1690" s="530"/>
      <c r="BF1690" s="543"/>
      <c r="BG1690" s="544"/>
      <c r="BH1690" s="547"/>
      <c r="BI1690" s="548"/>
      <c r="BJ1690" s="529"/>
      <c r="BK1690" s="530"/>
      <c r="BL1690" s="552"/>
      <c r="BM1690" s="553"/>
      <c r="BN1690" s="554"/>
      <c r="BO1690" s="500"/>
      <c r="BP1690" s="502"/>
      <c r="BQ1690" s="54"/>
      <c r="BR1690" s="54"/>
      <c r="BS1690" s="54"/>
    </row>
    <row r="1691" spans="1:71" ht="21.75" customHeight="1" x14ac:dyDescent="0.2">
      <c r="A1691" s="54"/>
      <c r="B1691" s="505" t="str">
        <f>IF(ROSTER!B50="","",ROSTER!B50)</f>
        <v/>
      </c>
      <c r="C1691" s="507" t="str">
        <f>IF(ROSTER!C$50="","",ROSTER!C$50)</f>
        <v/>
      </c>
      <c r="D1691" s="508"/>
      <c r="E1691" s="509"/>
      <c r="F1691" s="511">
        <f t="shared" ref="F1691" si="1515">IF(E1691="y",1,IF(E1691="S",1,0))</f>
        <v>0</v>
      </c>
      <c r="G1691" s="513">
        <f t="shared" ref="G1691" si="1516">IF(E1691="S",1,0)</f>
        <v>0</v>
      </c>
      <c r="H1691" s="515"/>
      <c r="I1691" s="516"/>
      <c r="J1691" s="519"/>
      <c r="K1691" s="520"/>
      <c r="L1691" s="523"/>
      <c r="M1691" s="524"/>
      <c r="N1691" s="537">
        <f t="shared" ref="N1691" si="1517">L1691+J1691</f>
        <v>0</v>
      </c>
      <c r="O1691" s="538"/>
      <c r="P1691" s="519"/>
      <c r="Q1691" s="520"/>
      <c r="R1691" s="523"/>
      <c r="S1691" s="524"/>
      <c r="T1691" s="527">
        <f t="shared" ref="T1691" si="1518">R1691-P1691</f>
        <v>0</v>
      </c>
      <c r="U1691" s="528"/>
      <c r="V1691" s="531"/>
      <c r="W1691" s="516"/>
      <c r="X1691" s="519"/>
      <c r="Y1691" s="516"/>
      <c r="Z1691" s="519"/>
      <c r="AA1691" s="516"/>
      <c r="AB1691" s="519"/>
      <c r="AC1691" s="520"/>
      <c r="AD1691" s="523"/>
      <c r="AE1691" s="524"/>
      <c r="AF1691" s="533"/>
      <c r="AG1691" s="534"/>
      <c r="AH1691" s="519"/>
      <c r="AI1691" s="520"/>
      <c r="AJ1691" s="523"/>
      <c r="AK1691" s="524"/>
      <c r="AL1691" s="527">
        <f t="shared" ref="AL1691" si="1519">IF(AH1691=0,0,(AJ1691/AH1691)*100)</f>
        <v>0</v>
      </c>
      <c r="AM1691" s="528"/>
      <c r="AN1691" s="519"/>
      <c r="AO1691" s="520"/>
      <c r="AP1691" s="523"/>
      <c r="AQ1691" s="524"/>
      <c r="AR1691" s="527">
        <f t="shared" ref="AR1691" si="1520">IF(AN1691=0,0,(AP1691/AN1691)*100)</f>
        <v>0</v>
      </c>
      <c r="AS1691" s="528"/>
      <c r="AT1691" s="541">
        <f t="shared" ref="AT1691" si="1521">AB1691+AH1691+AN1691</f>
        <v>0</v>
      </c>
      <c r="AU1691" s="542"/>
      <c r="AV1691" s="545">
        <f t="shared" ref="AV1691" si="1522">AD1691+AJ1691+AP1691</f>
        <v>0</v>
      </c>
      <c r="AW1691" s="546"/>
      <c r="AX1691" s="527">
        <f t="shared" ref="AX1691" si="1523">IF(AT1691=0,0,(AV1691/AT1691)*100)</f>
        <v>0</v>
      </c>
      <c r="AY1691" s="528"/>
      <c r="AZ1691" s="519"/>
      <c r="BA1691" s="520"/>
      <c r="BB1691" s="523"/>
      <c r="BC1691" s="524"/>
      <c r="BD1691" s="527">
        <f t="shared" ref="BD1691" si="1524">IF(AZ1691=0,0,(BB1691/AZ1691)*100)</f>
        <v>0</v>
      </c>
      <c r="BE1691" s="528"/>
      <c r="BF1691" s="541">
        <f t="shared" ref="BF1691" si="1525">AT1691+AZ1691</f>
        <v>0</v>
      </c>
      <c r="BG1691" s="542"/>
      <c r="BH1691" s="545">
        <f t="shared" ref="BH1691" si="1526">AV1691+BB1691</f>
        <v>0</v>
      </c>
      <c r="BI1691" s="546"/>
      <c r="BJ1691" s="527">
        <f t="shared" ref="BJ1691" si="1527">IF(BF1691=0,0,(BH1691/BF1691)*100)</f>
        <v>0</v>
      </c>
      <c r="BK1691" s="528"/>
      <c r="BL1691" s="549">
        <f t="shared" ref="BL1691" si="1528">(AD1691*2)+(AJ1691*2)+(AP1691*3)+BB1691</f>
        <v>0</v>
      </c>
      <c r="BM1691" s="550"/>
      <c r="BN1691" s="551"/>
      <c r="BO1691" s="499" t="e">
        <f>(BL1691*BR$74)+(N1691*BR$75)+(X1691*BR$76)+(R1691*BR$77)+(V1691*BR$78)+(Z1691*BR$79)</f>
        <v>#REF!</v>
      </c>
      <c r="BP1691" s="501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06"/>
      <c r="C1692" s="503" t="str">
        <f>IF(ROSTER!D$50="","",ROSTER!D$50)</f>
        <v/>
      </c>
      <c r="D1692" s="504"/>
      <c r="E1692" s="510"/>
      <c r="F1692" s="512"/>
      <c r="G1692" s="514"/>
      <c r="H1692" s="517"/>
      <c r="I1692" s="518"/>
      <c r="J1692" s="521"/>
      <c r="K1692" s="522"/>
      <c r="L1692" s="525"/>
      <c r="M1692" s="526"/>
      <c r="N1692" s="539" t="s">
        <v>14</v>
      </c>
      <c r="O1692" s="540"/>
      <c r="P1692" s="521"/>
      <c r="Q1692" s="522"/>
      <c r="R1692" s="525"/>
      <c r="S1692" s="526"/>
      <c r="T1692" s="529"/>
      <c r="U1692" s="530"/>
      <c r="V1692" s="532"/>
      <c r="W1692" s="518"/>
      <c r="X1692" s="521"/>
      <c r="Y1692" s="518"/>
      <c r="Z1692" s="521"/>
      <c r="AA1692" s="518"/>
      <c r="AB1692" s="521"/>
      <c r="AC1692" s="522"/>
      <c r="AD1692" s="525"/>
      <c r="AE1692" s="526"/>
      <c r="AF1692" s="535"/>
      <c r="AG1692" s="536"/>
      <c r="AH1692" s="521"/>
      <c r="AI1692" s="522"/>
      <c r="AJ1692" s="525"/>
      <c r="AK1692" s="526"/>
      <c r="AL1692" s="529"/>
      <c r="AM1692" s="530"/>
      <c r="AN1692" s="521"/>
      <c r="AO1692" s="522"/>
      <c r="AP1692" s="525"/>
      <c r="AQ1692" s="526"/>
      <c r="AR1692" s="529"/>
      <c r="AS1692" s="530"/>
      <c r="AT1692" s="543"/>
      <c r="AU1692" s="544"/>
      <c r="AV1692" s="547"/>
      <c r="AW1692" s="548"/>
      <c r="AX1692" s="529"/>
      <c r="AY1692" s="530"/>
      <c r="AZ1692" s="521"/>
      <c r="BA1692" s="522"/>
      <c r="BB1692" s="525"/>
      <c r="BC1692" s="526"/>
      <c r="BD1692" s="529"/>
      <c r="BE1692" s="530"/>
      <c r="BF1692" s="543"/>
      <c r="BG1692" s="544"/>
      <c r="BH1692" s="547"/>
      <c r="BI1692" s="548"/>
      <c r="BJ1692" s="529"/>
      <c r="BK1692" s="530"/>
      <c r="BL1692" s="552"/>
      <c r="BM1692" s="553"/>
      <c r="BN1692" s="554"/>
      <c r="BO1692" s="500"/>
      <c r="BP1692" s="502"/>
      <c r="BQ1692" s="54"/>
      <c r="BR1692" s="54"/>
      <c r="BS1692" s="54"/>
    </row>
    <row r="1693" spans="1:71" s="335" customFormat="1" ht="33.5" customHeight="1" x14ac:dyDescent="0.35">
      <c r="A1693" s="333"/>
      <c r="B1693" s="631"/>
      <c r="C1693" s="627"/>
      <c r="D1693" s="627" t="s">
        <v>10</v>
      </c>
      <c r="E1693" s="628"/>
      <c r="F1693" s="334"/>
      <c r="G1693" s="334"/>
      <c r="H1693" s="597">
        <f>SUM(H1649:I1692)</f>
        <v>0</v>
      </c>
      <c r="I1693" s="598"/>
      <c r="J1693" s="597">
        <f>SUM(J1649:K1692)</f>
        <v>24</v>
      </c>
      <c r="K1693" s="598"/>
      <c r="L1693" s="593">
        <f>SUM(L1649:M1692)</f>
        <v>13</v>
      </c>
      <c r="M1693" s="594"/>
      <c r="N1693" s="589">
        <f>L1693+J1693</f>
        <v>37</v>
      </c>
      <c r="O1693" s="590"/>
      <c r="P1693" s="593">
        <f>SUM(P1649:Q1692)</f>
        <v>11</v>
      </c>
      <c r="Q1693" s="598"/>
      <c r="R1693" s="593">
        <f t="shared" ref="R1693" si="1529">SUM(R1649:S1692)</f>
        <v>13</v>
      </c>
      <c r="S1693" s="594"/>
      <c r="T1693" s="593">
        <f t="shared" ref="T1693" si="1530">SUM(T1649:U1692)</f>
        <v>2</v>
      </c>
      <c r="U1693" s="590"/>
      <c r="V1693" s="594">
        <f t="shared" ref="V1693" si="1531">SUM(V1649:W1692)</f>
        <v>3</v>
      </c>
      <c r="W1693" s="594"/>
      <c r="X1693" s="597">
        <f t="shared" ref="X1693" si="1532">SUM(X1649:Y1692)</f>
        <v>20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36</v>
      </c>
      <c r="AI1693" s="598"/>
      <c r="AJ1693" s="593">
        <f t="shared" ref="AJ1693" si="1538">SUM(AJ1649:AK1692)</f>
        <v>23</v>
      </c>
      <c r="AK1693" s="594"/>
      <c r="AL1693" s="589">
        <f>IF(AH1693=0,0,(AJ1693/AH1693)*100)</f>
        <v>63.888888888888886</v>
      </c>
      <c r="AM1693" s="590"/>
      <c r="AN1693" s="593">
        <f>SUM(AN1649:AO1692)</f>
        <v>32</v>
      </c>
      <c r="AO1693" s="598"/>
      <c r="AP1693" s="593">
        <f>SUM(AP1649:AQ1692)</f>
        <v>14</v>
      </c>
      <c r="AQ1693" s="594"/>
      <c r="AR1693" s="589">
        <f>IF(AN1693=0,0,(AP1693/AN1693)*100)</f>
        <v>43.75</v>
      </c>
      <c r="AS1693" s="590"/>
      <c r="AT1693" s="597">
        <f>AB1693+AH1693+AN1693</f>
        <v>68</v>
      </c>
      <c r="AU1693" s="598"/>
      <c r="AV1693" s="593">
        <f>AD1693+AJ1693+AP1693</f>
        <v>37</v>
      </c>
      <c r="AW1693" s="601"/>
      <c r="AX1693" s="589">
        <f>IF(AT1693=0,0,(AV1693/AT1693)*100)</f>
        <v>54.411764705882348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68</v>
      </c>
      <c r="BG1693" s="598"/>
      <c r="BH1693" s="593">
        <f>AV1693+BB1693</f>
        <v>37</v>
      </c>
      <c r="BI1693" s="601"/>
      <c r="BJ1693" s="589">
        <f>IF(BF1693=0,0,(BH1693/BF1693)*100)</f>
        <v>54.411764705882348</v>
      </c>
      <c r="BK1693" s="649"/>
      <c r="BL1693" s="643">
        <f>SUM(BL1649:BN1692)</f>
        <v>88</v>
      </c>
      <c r="BM1693" s="644"/>
      <c r="BN1693" s="645"/>
      <c r="BO1693" s="499" t="e">
        <f>(BL1693*BR$74)+(N1693*BR$75)+(X1693*BR$76)+(R1693*BR$77)+(V1693*BR$78)+(Z1693*BR$79)</f>
        <v>#REF!</v>
      </c>
      <c r="BP1693" s="501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32"/>
      <c r="C1694" s="629"/>
      <c r="D1694" s="629"/>
      <c r="E1694" s="630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50"/>
      <c r="BL1694" s="646"/>
      <c r="BM1694" s="647"/>
      <c r="BN1694" s="648"/>
      <c r="BO1694" s="500"/>
      <c r="BP1694" s="502"/>
      <c r="BQ1694" s="333"/>
      <c r="BR1694" s="333"/>
      <c r="BS1694" s="333"/>
    </row>
    <row r="1695" spans="1:71" s="341" customFormat="1" ht="48.25" customHeight="1" thickBot="1" x14ac:dyDescent="0.4">
      <c r="A1695" s="337"/>
      <c r="B1695" s="637"/>
      <c r="C1695" s="587"/>
      <c r="D1695" s="587" t="s">
        <v>13</v>
      </c>
      <c r="E1695" s="588"/>
      <c r="F1695" s="338"/>
      <c r="G1695" s="334"/>
      <c r="H1695" s="585"/>
      <c r="I1695" s="586"/>
      <c r="J1695" s="625"/>
      <c r="K1695" s="626"/>
      <c r="L1695" s="623"/>
      <c r="M1695" s="624"/>
      <c r="N1695" s="633">
        <f>J1695+L1695</f>
        <v>0</v>
      </c>
      <c r="O1695" s="634"/>
      <c r="P1695" s="625"/>
      <c r="Q1695" s="626"/>
      <c r="R1695" s="623"/>
      <c r="S1695" s="626"/>
      <c r="T1695" s="589">
        <f>R1695-P1695</f>
        <v>0</v>
      </c>
      <c r="U1695" s="590"/>
      <c r="V1695" s="625"/>
      <c r="W1695" s="638"/>
      <c r="X1695" s="639"/>
      <c r="Y1695" s="640"/>
      <c r="Z1695" s="625"/>
      <c r="AA1695" s="638"/>
      <c r="AB1695" s="625"/>
      <c r="AC1695" s="626"/>
      <c r="AD1695" s="623"/>
      <c r="AE1695" s="624"/>
      <c r="AF1695" s="635">
        <f>IF(AB1695=0,0,(AD1695/AB1695)*100)</f>
        <v>0</v>
      </c>
      <c r="AG1695" s="636"/>
      <c r="AH1695" s="625"/>
      <c r="AI1695" s="626"/>
      <c r="AJ1695" s="623"/>
      <c r="AK1695" s="624"/>
      <c r="AL1695" s="589">
        <f>IF(AH1695=0,0,(AJ1695/AH1695)*100)</f>
        <v>0</v>
      </c>
      <c r="AM1695" s="590"/>
      <c r="AN1695" s="625"/>
      <c r="AO1695" s="626"/>
      <c r="AP1695" s="623"/>
      <c r="AQ1695" s="624"/>
      <c r="AR1695" s="589">
        <f>IF(AN1695=0,0,(AP1695/AN1695)*100)</f>
        <v>0</v>
      </c>
      <c r="AS1695" s="590"/>
      <c r="AT1695" s="609">
        <f>AB1695+AH1695+AN1695</f>
        <v>0</v>
      </c>
      <c r="AU1695" s="610"/>
      <c r="AV1695" s="607">
        <f>AD1695+AJ1695+AP1695</f>
        <v>0</v>
      </c>
      <c r="AW1695" s="608"/>
      <c r="AX1695" s="589">
        <f>IF(AT1695=0,0,(AV1695/AT1695)*100)</f>
        <v>0</v>
      </c>
      <c r="AY1695" s="590"/>
      <c r="AZ1695" s="625"/>
      <c r="BA1695" s="626"/>
      <c r="BB1695" s="623"/>
      <c r="BC1695" s="624"/>
      <c r="BD1695" s="589">
        <f>IF(AZ1695=0,0,(BB1695/AZ1695)*100)</f>
        <v>0</v>
      </c>
      <c r="BE1695" s="590"/>
      <c r="BF1695" s="609">
        <f>AT1695+AZ1695</f>
        <v>0</v>
      </c>
      <c r="BG1695" s="610"/>
      <c r="BH1695" s="607">
        <f>AV1695+BB1695</f>
        <v>0</v>
      </c>
      <c r="BI1695" s="608"/>
      <c r="BJ1695" s="589">
        <f>IF(BF1695=0,0,(BH1695/BF1695)*100)</f>
        <v>0</v>
      </c>
      <c r="BK1695" s="590"/>
      <c r="BL1695" s="604"/>
      <c r="BM1695" s="605"/>
      <c r="BN1695" s="606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9" t="s">
        <v>95</v>
      </c>
      <c r="E1696" s="620"/>
      <c r="F1696" s="344"/>
      <c r="G1696" s="344"/>
      <c r="H1696" s="343"/>
      <c r="I1696" s="343"/>
      <c r="J1696" s="616">
        <f>IF((J1693+L1695)=0,0,J1693/(J1693+L1695)*100)</f>
        <v>100</v>
      </c>
      <c r="K1696" s="618"/>
      <c r="L1696" s="616">
        <f>IF((L1693+J1695)=0,0,L1693/(L1693+J1695)*100)</f>
        <v>100</v>
      </c>
      <c r="M1696" s="618"/>
      <c r="N1696" s="616">
        <f>IF((N1693+N1695)=0,0,N1693/(N1693+N1695)*100)</f>
        <v>100</v>
      </c>
      <c r="O1696" s="617"/>
      <c r="P1696" s="611"/>
      <c r="Q1696" s="583"/>
      <c r="R1696" s="583"/>
      <c r="S1696" s="583"/>
      <c r="T1696" s="612"/>
      <c r="U1696" s="612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14" t="s">
        <v>62</v>
      </c>
      <c r="C1698" s="615"/>
      <c r="D1698" s="613" t="s">
        <v>54</v>
      </c>
      <c r="E1698" s="613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21" t="s">
        <v>117</v>
      </c>
      <c r="BC1698" s="622"/>
      <c r="BD1698" s="622"/>
      <c r="BE1698" s="642"/>
      <c r="BF1698" s="574">
        <f>BL1693</f>
        <v>88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21" t="s">
        <v>47</v>
      </c>
      <c r="C1700" s="622"/>
      <c r="D1700" s="613" t="s">
        <v>55</v>
      </c>
      <c r="E1700" s="613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21" t="s">
        <v>118</v>
      </c>
      <c r="BC1700" s="622"/>
      <c r="BD1700" s="622"/>
      <c r="BE1700" s="642"/>
      <c r="BF1700" s="574">
        <f>BF1698-AU1698</f>
        <v>88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41" t="s">
        <v>11</v>
      </c>
      <c r="AF1705" s="641"/>
      <c r="AG1705" s="641"/>
      <c r="AH1705" s="641"/>
      <c r="AI1705" s="641"/>
      <c r="AJ1705" s="641"/>
      <c r="AK1705" s="641"/>
      <c r="AL1705" s="641"/>
      <c r="AM1705" s="641"/>
      <c r="AN1705" s="651"/>
      <c r="AO1705" s="651"/>
      <c r="AP1705" s="651"/>
      <c r="AQ1705" s="651"/>
      <c r="AR1705" s="651"/>
      <c r="AS1705" s="651"/>
      <c r="AT1705" s="651"/>
      <c r="AU1705" s="651"/>
      <c r="AV1705" s="651"/>
      <c r="AW1705" s="651"/>
      <c r="AX1705" s="651"/>
      <c r="AY1705" s="651"/>
      <c r="AZ1705" s="651"/>
      <c r="BA1705" s="651"/>
      <c r="BB1705" s="651"/>
      <c r="BC1705" s="651"/>
      <c r="BD1705" s="651"/>
      <c r="BE1705" s="651"/>
      <c r="BF1705" s="651"/>
      <c r="BG1705" s="651"/>
      <c r="BH1705" s="651"/>
      <c r="BI1705" s="651"/>
      <c r="BJ1705" s="651"/>
      <c r="BK1705" s="651"/>
      <c r="BL1705" s="651"/>
      <c r="BM1705" s="651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51"/>
      <c r="F1707" s="651"/>
      <c r="G1707" s="651"/>
      <c r="H1707" s="651"/>
      <c r="I1707" s="651"/>
      <c r="J1707" s="651"/>
      <c r="K1707" s="651"/>
      <c r="L1707" s="651"/>
      <c r="M1707" s="651"/>
      <c r="N1707" s="651"/>
      <c r="O1707" s="651"/>
      <c r="P1707" s="651"/>
      <c r="Q1707" s="651"/>
      <c r="R1707" s="651"/>
      <c r="S1707" s="651"/>
      <c r="T1707" s="651"/>
      <c r="U1707" s="651"/>
      <c r="V1707" s="651"/>
      <c r="W1707" s="651"/>
      <c r="X1707" s="651"/>
      <c r="Y1707" s="651"/>
      <c r="Z1707" s="651"/>
      <c r="AA1707" s="651"/>
      <c r="AB1707" s="651"/>
      <c r="AC1707" s="651"/>
      <c r="AD1707" s="198"/>
      <c r="AE1707" s="239" t="s">
        <v>19</v>
      </c>
      <c r="AF1707" s="239"/>
      <c r="AG1707" s="239"/>
      <c r="AH1707" s="641" t="s">
        <v>19</v>
      </c>
      <c r="AI1707" s="641"/>
      <c r="AJ1707" s="641"/>
      <c r="AK1707" s="641"/>
      <c r="AL1707" s="641"/>
      <c r="AM1707" s="641"/>
      <c r="AN1707" s="651"/>
      <c r="AO1707" s="651"/>
      <c r="AP1707" s="651"/>
      <c r="AQ1707" s="651"/>
      <c r="AR1707" s="651"/>
      <c r="AS1707" s="651"/>
      <c r="AT1707" s="651"/>
      <c r="AU1707" s="651"/>
      <c r="AV1707" s="651"/>
      <c r="AW1707" s="651"/>
      <c r="AX1707" s="651"/>
      <c r="AY1707" s="651"/>
      <c r="AZ1707" s="651"/>
      <c r="BA1707" s="641" t="s">
        <v>12</v>
      </c>
      <c r="BB1707" s="641"/>
      <c r="BC1707" s="641"/>
      <c r="BD1707" s="652">
        <v>44505</v>
      </c>
      <c r="BE1707" s="652"/>
      <c r="BF1707" s="652"/>
      <c r="BG1707" s="652"/>
      <c r="BH1707" s="652"/>
      <c r="BI1707" s="652"/>
      <c r="BJ1707" s="652"/>
      <c r="BK1707" s="652"/>
      <c r="BL1707" s="652"/>
      <c r="BM1707" s="652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53" t="s">
        <v>119</v>
      </c>
      <c r="BM1710" s="654"/>
      <c r="BN1710" s="655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56"/>
      <c r="BM1711" s="657"/>
      <c r="BN1711" s="658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07" t="str">
        <f>IF(ROSTER!C$8="","",ROSTER!C$8)</f>
        <v>Shaylee</v>
      </c>
      <c r="D1712" s="508"/>
      <c r="E1712" s="509"/>
      <c r="F1712" s="511">
        <f>IF(E1712="y",1,IF(E1712="S",1,0))</f>
        <v>0</v>
      </c>
      <c r="G1712" s="513">
        <f>IF(E1712="S",1,0)</f>
        <v>0</v>
      </c>
      <c r="H1712" s="515"/>
      <c r="I1712" s="516"/>
      <c r="J1712" s="519">
        <v>2</v>
      </c>
      <c r="K1712" s="520"/>
      <c r="L1712" s="523">
        <v>1</v>
      </c>
      <c r="M1712" s="524"/>
      <c r="N1712" s="537">
        <f>L1712+J1712</f>
        <v>3</v>
      </c>
      <c r="O1712" s="538"/>
      <c r="P1712" s="519">
        <v>2</v>
      </c>
      <c r="Q1712" s="520"/>
      <c r="R1712" s="523">
        <v>1</v>
      </c>
      <c r="S1712" s="524"/>
      <c r="T1712" s="527">
        <f>R1712-P1712</f>
        <v>-1</v>
      </c>
      <c r="U1712" s="528"/>
      <c r="V1712" s="531"/>
      <c r="W1712" s="516"/>
      <c r="X1712" s="519">
        <v>1</v>
      </c>
      <c r="Y1712" s="516"/>
      <c r="Z1712" s="519"/>
      <c r="AA1712" s="516"/>
      <c r="AB1712" s="519"/>
      <c r="AC1712" s="520"/>
      <c r="AD1712" s="523"/>
      <c r="AE1712" s="524"/>
      <c r="AF1712" s="533">
        <f>IF(AB1712=0,0,(AD1712/AB1712)*100)</f>
        <v>0</v>
      </c>
      <c r="AG1712" s="534"/>
      <c r="AH1712" s="519">
        <v>2</v>
      </c>
      <c r="AI1712" s="520"/>
      <c r="AJ1712" s="523">
        <v>2</v>
      </c>
      <c r="AK1712" s="524"/>
      <c r="AL1712" s="527">
        <f>IF(AH1712=0,0,(AJ1712/AH1712)*100)</f>
        <v>100</v>
      </c>
      <c r="AM1712" s="528"/>
      <c r="AN1712" s="519">
        <v>2</v>
      </c>
      <c r="AO1712" s="520"/>
      <c r="AP1712" s="523">
        <v>0</v>
      </c>
      <c r="AQ1712" s="524"/>
      <c r="AR1712" s="527">
        <f>IF(AN1712=0,0,(AP1712/AN1712)*100)</f>
        <v>0</v>
      </c>
      <c r="AS1712" s="528"/>
      <c r="AT1712" s="541">
        <f>AB1712+AH1712+AN1712</f>
        <v>4</v>
      </c>
      <c r="AU1712" s="542"/>
      <c r="AV1712" s="545">
        <f>AD1712+AJ1712+AP1712</f>
        <v>2</v>
      </c>
      <c r="AW1712" s="546"/>
      <c r="AX1712" s="527">
        <f>IF(AT1712=0,0,(AV1712/AT1712)*100)</f>
        <v>50</v>
      </c>
      <c r="AY1712" s="528"/>
      <c r="AZ1712" s="519"/>
      <c r="BA1712" s="520"/>
      <c r="BB1712" s="523"/>
      <c r="BC1712" s="524"/>
      <c r="BD1712" s="527">
        <f>IF(AZ1712=0,0,(BB1712/AZ1712)*100)</f>
        <v>0</v>
      </c>
      <c r="BE1712" s="528"/>
      <c r="BF1712" s="541">
        <f>AT1712+AZ1712</f>
        <v>4</v>
      </c>
      <c r="BG1712" s="542"/>
      <c r="BH1712" s="545">
        <f>AV1712+BB1712</f>
        <v>2</v>
      </c>
      <c r="BI1712" s="546"/>
      <c r="BJ1712" s="527">
        <f>IF(BF1712=0,0,(BH1712/BF1712)*100)</f>
        <v>50</v>
      </c>
      <c r="BK1712" s="528"/>
      <c r="BL1712" s="549">
        <f>(AD1712*2)+(AJ1712*2)+(AP1712*3)+BB1712</f>
        <v>4</v>
      </c>
      <c r="BM1712" s="550"/>
      <c r="BN1712" s="551"/>
      <c r="BO1712" s="501" t="e">
        <f>(BL1712*BR$1712)+(N1712*BR$1713)+(X1712*BR$1714)+(R1712*BR$1715)+(V1712*BR$1716)+(Z1712*BR$1717)</f>
        <v>#REF!</v>
      </c>
      <c r="BP1712" s="501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03" t="str">
        <f>IF(ROSTER!D$8="","",ROSTER!D$8)</f>
        <v>Gonzales</v>
      </c>
      <c r="D1713" s="504"/>
      <c r="E1713" s="510"/>
      <c r="F1713" s="512"/>
      <c r="G1713" s="514"/>
      <c r="H1713" s="517"/>
      <c r="I1713" s="518"/>
      <c r="J1713" s="521"/>
      <c r="K1713" s="522"/>
      <c r="L1713" s="525"/>
      <c r="M1713" s="526"/>
      <c r="N1713" s="539" t="s">
        <v>14</v>
      </c>
      <c r="O1713" s="540"/>
      <c r="P1713" s="521"/>
      <c r="Q1713" s="522"/>
      <c r="R1713" s="525"/>
      <c r="S1713" s="526"/>
      <c r="T1713" s="529"/>
      <c r="U1713" s="530"/>
      <c r="V1713" s="532"/>
      <c r="W1713" s="518"/>
      <c r="X1713" s="521"/>
      <c r="Y1713" s="518"/>
      <c r="Z1713" s="521"/>
      <c r="AA1713" s="518"/>
      <c r="AB1713" s="521"/>
      <c r="AC1713" s="522"/>
      <c r="AD1713" s="525"/>
      <c r="AE1713" s="526"/>
      <c r="AF1713" s="535"/>
      <c r="AG1713" s="536"/>
      <c r="AH1713" s="521"/>
      <c r="AI1713" s="522"/>
      <c r="AJ1713" s="525"/>
      <c r="AK1713" s="526"/>
      <c r="AL1713" s="529"/>
      <c r="AM1713" s="530"/>
      <c r="AN1713" s="521"/>
      <c r="AO1713" s="522"/>
      <c r="AP1713" s="525"/>
      <c r="AQ1713" s="526"/>
      <c r="AR1713" s="529"/>
      <c r="AS1713" s="530"/>
      <c r="AT1713" s="543"/>
      <c r="AU1713" s="544"/>
      <c r="AV1713" s="547"/>
      <c r="AW1713" s="548"/>
      <c r="AX1713" s="529"/>
      <c r="AY1713" s="530"/>
      <c r="AZ1713" s="521"/>
      <c r="BA1713" s="522"/>
      <c r="BB1713" s="525"/>
      <c r="BC1713" s="526"/>
      <c r="BD1713" s="529"/>
      <c r="BE1713" s="530"/>
      <c r="BF1713" s="543"/>
      <c r="BG1713" s="544"/>
      <c r="BH1713" s="547"/>
      <c r="BI1713" s="548"/>
      <c r="BJ1713" s="529"/>
      <c r="BK1713" s="530"/>
      <c r="BL1713" s="552"/>
      <c r="BM1713" s="553"/>
      <c r="BN1713" s="554"/>
      <c r="BO1713" s="502"/>
      <c r="BP1713" s="502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07" t="str">
        <f>IF(ROSTER!C$10="","",ROSTER!C$10)</f>
        <v>Nani</v>
      </c>
      <c r="D1714" s="508"/>
      <c r="E1714" s="509"/>
      <c r="F1714" s="511">
        <f>IF(E1714="y",1,IF(E1714="S",1,0))</f>
        <v>0</v>
      </c>
      <c r="G1714" s="513">
        <f>IF(E1714="S",1,0)</f>
        <v>0</v>
      </c>
      <c r="H1714" s="515"/>
      <c r="I1714" s="516"/>
      <c r="J1714" s="519">
        <v>1</v>
      </c>
      <c r="K1714" s="520"/>
      <c r="L1714" s="523"/>
      <c r="M1714" s="524"/>
      <c r="N1714" s="537">
        <f>L1714+J1714</f>
        <v>1</v>
      </c>
      <c r="O1714" s="538"/>
      <c r="P1714" s="519">
        <v>2</v>
      </c>
      <c r="Q1714" s="520"/>
      <c r="R1714" s="523"/>
      <c r="S1714" s="524"/>
      <c r="T1714" s="527">
        <f t="shared" ref="T1714" si="1539">R1714-P1714</f>
        <v>-2</v>
      </c>
      <c r="U1714" s="528"/>
      <c r="V1714" s="531"/>
      <c r="W1714" s="516"/>
      <c r="X1714" s="519"/>
      <c r="Y1714" s="516"/>
      <c r="Z1714" s="519"/>
      <c r="AA1714" s="516"/>
      <c r="AB1714" s="519"/>
      <c r="AC1714" s="520"/>
      <c r="AD1714" s="523"/>
      <c r="AE1714" s="524"/>
      <c r="AF1714" s="533">
        <f>IF(AB1714=0,0,(AD1714/AB1714)*100)</f>
        <v>0</v>
      </c>
      <c r="AG1714" s="534"/>
      <c r="AH1714" s="519"/>
      <c r="AI1714" s="520"/>
      <c r="AJ1714" s="523"/>
      <c r="AK1714" s="524"/>
      <c r="AL1714" s="527">
        <f>IF(AH1714=0,0,(AJ1714/AH1714)*100)</f>
        <v>0</v>
      </c>
      <c r="AM1714" s="528"/>
      <c r="AN1714" s="519">
        <v>3</v>
      </c>
      <c r="AO1714" s="520"/>
      <c r="AP1714" s="523">
        <v>1</v>
      </c>
      <c r="AQ1714" s="524"/>
      <c r="AR1714" s="527">
        <f>IF(AN1714=0,0,(AP1714/AN1714)*100)</f>
        <v>33.333333333333329</v>
      </c>
      <c r="AS1714" s="528"/>
      <c r="AT1714" s="541">
        <f>AB1714+AH1714+AN1714</f>
        <v>3</v>
      </c>
      <c r="AU1714" s="542"/>
      <c r="AV1714" s="545">
        <f>AD1714+AJ1714+AP1714</f>
        <v>1</v>
      </c>
      <c r="AW1714" s="546"/>
      <c r="AX1714" s="527">
        <f>IF(AT1714=0,0,(AV1714/AT1714)*100)</f>
        <v>33.333333333333329</v>
      </c>
      <c r="AY1714" s="528"/>
      <c r="AZ1714" s="519"/>
      <c r="BA1714" s="520"/>
      <c r="BB1714" s="523"/>
      <c r="BC1714" s="524"/>
      <c r="BD1714" s="527">
        <f>IF(AZ1714=0,0,(BB1714/AZ1714)*100)</f>
        <v>0</v>
      </c>
      <c r="BE1714" s="528"/>
      <c r="BF1714" s="541">
        <f>AT1714+AZ1714</f>
        <v>3</v>
      </c>
      <c r="BG1714" s="542"/>
      <c r="BH1714" s="545">
        <f>AV1714+BB1714</f>
        <v>1</v>
      </c>
      <c r="BI1714" s="546"/>
      <c r="BJ1714" s="527">
        <f>IF(BF1714=0,0,(BH1714/BF1714)*100)</f>
        <v>33.333333333333329</v>
      </c>
      <c r="BK1714" s="528"/>
      <c r="BL1714" s="549">
        <f>(AD1714*2)+(AJ1714*2)+(AP1714*3)+BB1714</f>
        <v>3</v>
      </c>
      <c r="BM1714" s="550"/>
      <c r="BN1714" s="551"/>
      <c r="BO1714" s="501" t="e">
        <f>(BL1714*BR$1712)+(N1714*BR$1713)+(X1714*BR$1714)+(R1714*BR$1715)+(V1714*BR$1716)+(Z1714*BR$1717)</f>
        <v>#REF!</v>
      </c>
      <c r="BP1714" s="501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03" t="str">
        <f>IF(ROSTER!D$10="","",ROSTER!D$10)</f>
        <v>Falatea</v>
      </c>
      <c r="D1715" s="504"/>
      <c r="E1715" s="510"/>
      <c r="F1715" s="512"/>
      <c r="G1715" s="514"/>
      <c r="H1715" s="517"/>
      <c r="I1715" s="518"/>
      <c r="J1715" s="521"/>
      <c r="K1715" s="522"/>
      <c r="L1715" s="525"/>
      <c r="M1715" s="526"/>
      <c r="N1715" s="539" t="s">
        <v>14</v>
      </c>
      <c r="O1715" s="540"/>
      <c r="P1715" s="521"/>
      <c r="Q1715" s="522"/>
      <c r="R1715" s="525"/>
      <c r="S1715" s="526"/>
      <c r="T1715" s="529"/>
      <c r="U1715" s="530"/>
      <c r="V1715" s="532"/>
      <c r="W1715" s="518"/>
      <c r="X1715" s="521"/>
      <c r="Y1715" s="518"/>
      <c r="Z1715" s="521"/>
      <c r="AA1715" s="518"/>
      <c r="AB1715" s="521"/>
      <c r="AC1715" s="522"/>
      <c r="AD1715" s="525"/>
      <c r="AE1715" s="526"/>
      <c r="AF1715" s="535"/>
      <c r="AG1715" s="536"/>
      <c r="AH1715" s="521"/>
      <c r="AI1715" s="522"/>
      <c r="AJ1715" s="525"/>
      <c r="AK1715" s="526"/>
      <c r="AL1715" s="529"/>
      <c r="AM1715" s="530"/>
      <c r="AN1715" s="521"/>
      <c r="AO1715" s="522"/>
      <c r="AP1715" s="525"/>
      <c r="AQ1715" s="526"/>
      <c r="AR1715" s="529"/>
      <c r="AS1715" s="530"/>
      <c r="AT1715" s="543"/>
      <c r="AU1715" s="544"/>
      <c r="AV1715" s="547"/>
      <c r="AW1715" s="548"/>
      <c r="AX1715" s="529"/>
      <c r="AY1715" s="530"/>
      <c r="AZ1715" s="521"/>
      <c r="BA1715" s="522"/>
      <c r="BB1715" s="525"/>
      <c r="BC1715" s="526"/>
      <c r="BD1715" s="529"/>
      <c r="BE1715" s="530"/>
      <c r="BF1715" s="543"/>
      <c r="BG1715" s="544"/>
      <c r="BH1715" s="547"/>
      <c r="BI1715" s="548"/>
      <c r="BJ1715" s="529"/>
      <c r="BK1715" s="530"/>
      <c r="BL1715" s="552"/>
      <c r="BM1715" s="553"/>
      <c r="BN1715" s="554"/>
      <c r="BO1715" s="502"/>
      <c r="BP1715" s="502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05" t="str">
        <f>IF(ROSTER!B12="","",ROSTER!B12)</f>
        <v>20</v>
      </c>
      <c r="C1716" s="507" t="str">
        <f>IF(ROSTER!C$12="","",ROSTER!C$12)</f>
        <v>Devry</v>
      </c>
      <c r="D1716" s="508"/>
      <c r="E1716" s="509"/>
      <c r="F1716" s="511">
        <f>IF(E1716="y",1,IF(E1716="S",1,0))</f>
        <v>0</v>
      </c>
      <c r="G1716" s="513">
        <f>IF(E1716="S",1,0)</f>
        <v>0</v>
      </c>
      <c r="H1716" s="515"/>
      <c r="I1716" s="516"/>
      <c r="J1716" s="519">
        <v>1</v>
      </c>
      <c r="K1716" s="520"/>
      <c r="L1716" s="523"/>
      <c r="M1716" s="524"/>
      <c r="N1716" s="537">
        <f>L1716+J1716</f>
        <v>1</v>
      </c>
      <c r="O1716" s="538"/>
      <c r="P1716" s="519"/>
      <c r="Q1716" s="520"/>
      <c r="R1716" s="523">
        <v>1</v>
      </c>
      <c r="S1716" s="524"/>
      <c r="T1716" s="527">
        <f t="shared" ref="T1716" si="1540">R1716-P1716</f>
        <v>1</v>
      </c>
      <c r="U1716" s="528"/>
      <c r="V1716" s="531"/>
      <c r="W1716" s="516"/>
      <c r="X1716" s="519"/>
      <c r="Y1716" s="516"/>
      <c r="Z1716" s="519"/>
      <c r="AA1716" s="516"/>
      <c r="AB1716" s="519"/>
      <c r="AC1716" s="520"/>
      <c r="AD1716" s="523"/>
      <c r="AE1716" s="524"/>
      <c r="AF1716" s="533">
        <f>IF(AB1716=0,0,(AD1716/AB1716)*100)</f>
        <v>0</v>
      </c>
      <c r="AG1716" s="534"/>
      <c r="AH1716" s="519">
        <v>1</v>
      </c>
      <c r="AI1716" s="520"/>
      <c r="AJ1716" s="523">
        <v>1</v>
      </c>
      <c r="AK1716" s="524"/>
      <c r="AL1716" s="527">
        <f>IF(AH1716=0,0,(AJ1716/AH1716)*100)</f>
        <v>100</v>
      </c>
      <c r="AM1716" s="528"/>
      <c r="AN1716" s="519">
        <v>4</v>
      </c>
      <c r="AO1716" s="520"/>
      <c r="AP1716" s="523">
        <v>2</v>
      </c>
      <c r="AQ1716" s="524"/>
      <c r="AR1716" s="527">
        <f>IF(AN1716=0,0,(AP1716/AN1716)*100)</f>
        <v>50</v>
      </c>
      <c r="AS1716" s="528"/>
      <c r="AT1716" s="541">
        <f>AB1716+AH1716+AN1716</f>
        <v>5</v>
      </c>
      <c r="AU1716" s="542"/>
      <c r="AV1716" s="545">
        <f>AD1716+AJ1716+AP1716</f>
        <v>3</v>
      </c>
      <c r="AW1716" s="546"/>
      <c r="AX1716" s="527">
        <f>IF(AT1716=0,0,(AV1716/AT1716)*100)</f>
        <v>60</v>
      </c>
      <c r="AY1716" s="528"/>
      <c r="AZ1716" s="519"/>
      <c r="BA1716" s="520"/>
      <c r="BB1716" s="523"/>
      <c r="BC1716" s="524"/>
      <c r="BD1716" s="527">
        <f>IF(AZ1716=0,0,(BB1716/AZ1716)*100)</f>
        <v>0</v>
      </c>
      <c r="BE1716" s="528"/>
      <c r="BF1716" s="541">
        <f>AT1716+AZ1716</f>
        <v>5</v>
      </c>
      <c r="BG1716" s="542"/>
      <c r="BH1716" s="545">
        <f>AV1716+BB1716</f>
        <v>3</v>
      </c>
      <c r="BI1716" s="546"/>
      <c r="BJ1716" s="527">
        <f>IF(BF1716=0,0,(BH1716/BF1716)*100)</f>
        <v>60</v>
      </c>
      <c r="BK1716" s="528"/>
      <c r="BL1716" s="549">
        <f>(AD1716*2)+(AJ1716*2)+(AP1716*3)+BB1716</f>
        <v>8</v>
      </c>
      <c r="BM1716" s="550"/>
      <c r="BN1716" s="551"/>
      <c r="BO1716" s="501" t="e">
        <f>(BL1716*BR$1712)+(N1716*BR$1713)+(X1716*BR$1714)+(R1716*BR$1715)+(V1716*BR$1716)+(Z1716*BR$1717)</f>
        <v>#REF!</v>
      </c>
      <c r="BP1716" s="501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06"/>
      <c r="C1717" s="503" t="str">
        <f>IF(ROSTER!D$12="","",ROSTER!D$12)</f>
        <v>Millett</v>
      </c>
      <c r="D1717" s="504"/>
      <c r="E1717" s="510"/>
      <c r="F1717" s="512"/>
      <c r="G1717" s="514"/>
      <c r="H1717" s="517"/>
      <c r="I1717" s="518"/>
      <c r="J1717" s="521"/>
      <c r="K1717" s="522"/>
      <c r="L1717" s="525"/>
      <c r="M1717" s="526"/>
      <c r="N1717" s="539" t="s">
        <v>14</v>
      </c>
      <c r="O1717" s="540"/>
      <c r="P1717" s="521"/>
      <c r="Q1717" s="522"/>
      <c r="R1717" s="525"/>
      <c r="S1717" s="526"/>
      <c r="T1717" s="529"/>
      <c r="U1717" s="530"/>
      <c r="V1717" s="532"/>
      <c r="W1717" s="518"/>
      <c r="X1717" s="521"/>
      <c r="Y1717" s="518"/>
      <c r="Z1717" s="521"/>
      <c r="AA1717" s="518"/>
      <c r="AB1717" s="521"/>
      <c r="AC1717" s="522"/>
      <c r="AD1717" s="525"/>
      <c r="AE1717" s="526"/>
      <c r="AF1717" s="535"/>
      <c r="AG1717" s="536"/>
      <c r="AH1717" s="521"/>
      <c r="AI1717" s="522"/>
      <c r="AJ1717" s="525"/>
      <c r="AK1717" s="526"/>
      <c r="AL1717" s="529"/>
      <c r="AM1717" s="530"/>
      <c r="AN1717" s="521"/>
      <c r="AO1717" s="522"/>
      <c r="AP1717" s="525"/>
      <c r="AQ1717" s="526"/>
      <c r="AR1717" s="529"/>
      <c r="AS1717" s="530"/>
      <c r="AT1717" s="543"/>
      <c r="AU1717" s="544"/>
      <c r="AV1717" s="547"/>
      <c r="AW1717" s="548"/>
      <c r="AX1717" s="529"/>
      <c r="AY1717" s="530"/>
      <c r="AZ1717" s="521"/>
      <c r="BA1717" s="522"/>
      <c r="BB1717" s="525"/>
      <c r="BC1717" s="526"/>
      <c r="BD1717" s="529"/>
      <c r="BE1717" s="530"/>
      <c r="BF1717" s="543"/>
      <c r="BG1717" s="544"/>
      <c r="BH1717" s="547"/>
      <c r="BI1717" s="548"/>
      <c r="BJ1717" s="529"/>
      <c r="BK1717" s="530"/>
      <c r="BL1717" s="552"/>
      <c r="BM1717" s="553"/>
      <c r="BN1717" s="554"/>
      <c r="BO1717" s="502"/>
      <c r="BP1717" s="502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05" t="str">
        <f>IF(ROSTER!B14="","",ROSTER!B14)</f>
        <v>5</v>
      </c>
      <c r="C1718" s="507" t="str">
        <f>IF(ROSTER!C$14="","",ROSTER!C$14)</f>
        <v>Maria</v>
      </c>
      <c r="D1718" s="508"/>
      <c r="E1718" s="509"/>
      <c r="F1718" s="511">
        <f>IF(E1718="y",1,IF(E1718="S",1,0))</f>
        <v>0</v>
      </c>
      <c r="G1718" s="513">
        <f>IF(E1718="S",1,0)</f>
        <v>0</v>
      </c>
      <c r="H1718" s="515"/>
      <c r="I1718" s="516"/>
      <c r="J1718" s="519"/>
      <c r="K1718" s="520"/>
      <c r="L1718" s="523"/>
      <c r="M1718" s="524"/>
      <c r="N1718" s="537">
        <f>L1718+J1718</f>
        <v>0</v>
      </c>
      <c r="O1718" s="538"/>
      <c r="P1718" s="519"/>
      <c r="Q1718" s="520"/>
      <c r="R1718" s="523">
        <v>1</v>
      </c>
      <c r="S1718" s="524"/>
      <c r="T1718" s="527">
        <f t="shared" ref="T1718" si="1541">R1718-P1718</f>
        <v>1</v>
      </c>
      <c r="U1718" s="528"/>
      <c r="V1718" s="531"/>
      <c r="W1718" s="516"/>
      <c r="X1718" s="519"/>
      <c r="Y1718" s="516"/>
      <c r="Z1718" s="519"/>
      <c r="AA1718" s="516"/>
      <c r="AB1718" s="519"/>
      <c r="AC1718" s="520"/>
      <c r="AD1718" s="523"/>
      <c r="AE1718" s="524"/>
      <c r="AF1718" s="533">
        <f>IF(AB1718=0,0,(AD1718/AB1718)*100)</f>
        <v>0</v>
      </c>
      <c r="AG1718" s="534"/>
      <c r="AH1718" s="519">
        <v>2</v>
      </c>
      <c r="AI1718" s="520"/>
      <c r="AJ1718" s="523">
        <v>1</v>
      </c>
      <c r="AK1718" s="524"/>
      <c r="AL1718" s="527">
        <f>IF(AH1718=0,0,(AJ1718/AH1718)*100)</f>
        <v>50</v>
      </c>
      <c r="AM1718" s="528"/>
      <c r="AN1718" s="519"/>
      <c r="AO1718" s="520"/>
      <c r="AP1718" s="523"/>
      <c r="AQ1718" s="524"/>
      <c r="AR1718" s="527">
        <f>IF(AN1718=0,0,(AP1718/AN1718)*100)</f>
        <v>0</v>
      </c>
      <c r="AS1718" s="528"/>
      <c r="AT1718" s="541">
        <f>AB1718+AH1718+AN1718</f>
        <v>2</v>
      </c>
      <c r="AU1718" s="542"/>
      <c r="AV1718" s="545">
        <f>AD1718+AJ1718+AP1718</f>
        <v>1</v>
      </c>
      <c r="AW1718" s="546"/>
      <c r="AX1718" s="527">
        <f>IF(AT1718=0,0,(AV1718/AT1718)*100)</f>
        <v>50</v>
      </c>
      <c r="AY1718" s="528"/>
      <c r="AZ1718" s="519"/>
      <c r="BA1718" s="520"/>
      <c r="BB1718" s="523"/>
      <c r="BC1718" s="524"/>
      <c r="BD1718" s="527">
        <f>IF(AZ1718=0,0,(BB1718/AZ1718)*100)</f>
        <v>0</v>
      </c>
      <c r="BE1718" s="528"/>
      <c r="BF1718" s="541">
        <f>AT1718+AZ1718</f>
        <v>2</v>
      </c>
      <c r="BG1718" s="542"/>
      <c r="BH1718" s="545">
        <f>AV1718+BB1718</f>
        <v>1</v>
      </c>
      <c r="BI1718" s="546"/>
      <c r="BJ1718" s="527">
        <f>IF(BF1718=0,0,(BH1718/BF1718)*100)</f>
        <v>50</v>
      </c>
      <c r="BK1718" s="528"/>
      <c r="BL1718" s="549">
        <f>(AD1718*2)+(AJ1718*2)+(AP1718*3)+BB1718</f>
        <v>2</v>
      </c>
      <c r="BM1718" s="550"/>
      <c r="BN1718" s="551"/>
      <c r="BO1718" s="501" t="e">
        <f>(BL1718*BR$1712)+(N1718*BR$1713)+(X1718*BR$1714)+(R1718*BR$1715)+(V1718*BR$1716)+(Z1718*BR$1717)</f>
        <v>#REF!</v>
      </c>
      <c r="BP1718" s="501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06"/>
      <c r="C1719" s="503" t="str">
        <f>IF(ROSTER!D$14="","",ROSTER!D$14)</f>
        <v>Albiero</v>
      </c>
      <c r="D1719" s="504"/>
      <c r="E1719" s="510"/>
      <c r="F1719" s="512"/>
      <c r="G1719" s="514"/>
      <c r="H1719" s="517"/>
      <c r="I1719" s="518"/>
      <c r="J1719" s="521"/>
      <c r="K1719" s="522"/>
      <c r="L1719" s="525"/>
      <c r="M1719" s="526"/>
      <c r="N1719" s="539" t="s">
        <v>14</v>
      </c>
      <c r="O1719" s="540"/>
      <c r="P1719" s="521"/>
      <c r="Q1719" s="522"/>
      <c r="R1719" s="525"/>
      <c r="S1719" s="526"/>
      <c r="T1719" s="529"/>
      <c r="U1719" s="530"/>
      <c r="V1719" s="532"/>
      <c r="W1719" s="518"/>
      <c r="X1719" s="521"/>
      <c r="Y1719" s="518"/>
      <c r="Z1719" s="521"/>
      <c r="AA1719" s="518"/>
      <c r="AB1719" s="521"/>
      <c r="AC1719" s="522"/>
      <c r="AD1719" s="525"/>
      <c r="AE1719" s="526"/>
      <c r="AF1719" s="535"/>
      <c r="AG1719" s="536"/>
      <c r="AH1719" s="521"/>
      <c r="AI1719" s="522"/>
      <c r="AJ1719" s="525"/>
      <c r="AK1719" s="526"/>
      <c r="AL1719" s="529"/>
      <c r="AM1719" s="530"/>
      <c r="AN1719" s="521"/>
      <c r="AO1719" s="522"/>
      <c r="AP1719" s="525"/>
      <c r="AQ1719" s="526"/>
      <c r="AR1719" s="529"/>
      <c r="AS1719" s="530"/>
      <c r="AT1719" s="543"/>
      <c r="AU1719" s="544"/>
      <c r="AV1719" s="547"/>
      <c r="AW1719" s="548"/>
      <c r="AX1719" s="529"/>
      <c r="AY1719" s="530"/>
      <c r="AZ1719" s="521"/>
      <c r="BA1719" s="522"/>
      <c r="BB1719" s="525"/>
      <c r="BC1719" s="526"/>
      <c r="BD1719" s="529"/>
      <c r="BE1719" s="530"/>
      <c r="BF1719" s="543"/>
      <c r="BG1719" s="544"/>
      <c r="BH1719" s="547"/>
      <c r="BI1719" s="548"/>
      <c r="BJ1719" s="529"/>
      <c r="BK1719" s="530"/>
      <c r="BL1719" s="552"/>
      <c r="BM1719" s="553"/>
      <c r="BN1719" s="554"/>
      <c r="BO1719" s="502"/>
      <c r="BP1719" s="502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05" t="str">
        <f>IF(ROSTER!B16="","",ROSTER!B16)</f>
        <v>10</v>
      </c>
      <c r="C1720" s="507" t="str">
        <f>IF(ROSTER!C$16="","",ROSTER!C$16)</f>
        <v>Tegan</v>
      </c>
      <c r="D1720" s="508"/>
      <c r="E1720" s="509"/>
      <c r="F1720" s="511">
        <f>IF(E1720="y",1,IF(E1720="S",1,0))</f>
        <v>0</v>
      </c>
      <c r="G1720" s="513">
        <f>IF(E1720="S",1,0)</f>
        <v>0</v>
      </c>
      <c r="H1720" s="515"/>
      <c r="I1720" s="516"/>
      <c r="J1720" s="519"/>
      <c r="K1720" s="520"/>
      <c r="L1720" s="523"/>
      <c r="M1720" s="524"/>
      <c r="N1720" s="537">
        <f>L1720+J1720</f>
        <v>0</v>
      </c>
      <c r="O1720" s="538"/>
      <c r="P1720" s="519"/>
      <c r="Q1720" s="520"/>
      <c r="R1720" s="523"/>
      <c r="S1720" s="524"/>
      <c r="T1720" s="527">
        <f t="shared" ref="T1720" si="1542">R1720-P1720</f>
        <v>0</v>
      </c>
      <c r="U1720" s="528"/>
      <c r="V1720" s="531"/>
      <c r="W1720" s="516"/>
      <c r="X1720" s="519">
        <v>2</v>
      </c>
      <c r="Y1720" s="516"/>
      <c r="Z1720" s="519"/>
      <c r="AA1720" s="516"/>
      <c r="AB1720" s="519"/>
      <c r="AC1720" s="520"/>
      <c r="AD1720" s="523"/>
      <c r="AE1720" s="524"/>
      <c r="AF1720" s="533">
        <f>IF(AB1720=0,0,(AD1720/AB1720)*100)</f>
        <v>0</v>
      </c>
      <c r="AG1720" s="534"/>
      <c r="AH1720" s="519">
        <v>1</v>
      </c>
      <c r="AI1720" s="520"/>
      <c r="AJ1720" s="523">
        <v>1</v>
      </c>
      <c r="AK1720" s="524"/>
      <c r="AL1720" s="527">
        <f>IF(AH1720=0,0,(AJ1720/AH1720)*100)</f>
        <v>100</v>
      </c>
      <c r="AM1720" s="528"/>
      <c r="AN1720" s="519">
        <v>2</v>
      </c>
      <c r="AO1720" s="520"/>
      <c r="AP1720" s="523">
        <v>1</v>
      </c>
      <c r="AQ1720" s="524"/>
      <c r="AR1720" s="527">
        <f>IF(AN1720=0,0,(AP1720/AN1720)*100)</f>
        <v>50</v>
      </c>
      <c r="AS1720" s="528"/>
      <c r="AT1720" s="541">
        <f>AB1720+AH1720+AN1720</f>
        <v>3</v>
      </c>
      <c r="AU1720" s="542"/>
      <c r="AV1720" s="545">
        <f>AD1720+AJ1720+AP1720</f>
        <v>2</v>
      </c>
      <c r="AW1720" s="546"/>
      <c r="AX1720" s="527">
        <f>IF(AT1720=0,0,(AV1720/AT1720)*100)</f>
        <v>66.666666666666657</v>
      </c>
      <c r="AY1720" s="528"/>
      <c r="AZ1720" s="519"/>
      <c r="BA1720" s="520"/>
      <c r="BB1720" s="523"/>
      <c r="BC1720" s="524"/>
      <c r="BD1720" s="527">
        <f>IF(AZ1720=0,0,(BB1720/AZ1720)*100)</f>
        <v>0</v>
      </c>
      <c r="BE1720" s="528"/>
      <c r="BF1720" s="541">
        <f>AT1720+AZ1720</f>
        <v>3</v>
      </c>
      <c r="BG1720" s="542"/>
      <c r="BH1720" s="545">
        <f>AV1720+BB1720</f>
        <v>2</v>
      </c>
      <c r="BI1720" s="546"/>
      <c r="BJ1720" s="527">
        <f>IF(BF1720=0,0,(BH1720/BF1720)*100)</f>
        <v>66.666666666666657</v>
      </c>
      <c r="BK1720" s="528"/>
      <c r="BL1720" s="549">
        <f>(AD1720*2)+(AJ1720*2)+(AP1720*3)+BB1720</f>
        <v>5</v>
      </c>
      <c r="BM1720" s="550"/>
      <c r="BN1720" s="551"/>
      <c r="BO1720" s="501" t="e">
        <f>(BL1720*BR$1712)+(N1720*BR$1713)+(X1720*BR$1714)+(R1720*BR$1715)+(V1720*BR$1716)+(Z1720*BR$1717)</f>
        <v>#REF!</v>
      </c>
      <c r="BP1720" s="501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06"/>
      <c r="C1721" s="503" t="str">
        <f>IF(ROSTER!D$16="","",ROSTER!D$16)</f>
        <v>Graham</v>
      </c>
      <c r="D1721" s="504"/>
      <c r="E1721" s="510"/>
      <c r="F1721" s="512"/>
      <c r="G1721" s="514"/>
      <c r="H1721" s="517"/>
      <c r="I1721" s="518"/>
      <c r="J1721" s="521"/>
      <c r="K1721" s="522"/>
      <c r="L1721" s="525"/>
      <c r="M1721" s="526"/>
      <c r="N1721" s="539" t="s">
        <v>14</v>
      </c>
      <c r="O1721" s="540"/>
      <c r="P1721" s="521"/>
      <c r="Q1721" s="522"/>
      <c r="R1721" s="525"/>
      <c r="S1721" s="526"/>
      <c r="T1721" s="529"/>
      <c r="U1721" s="530"/>
      <c r="V1721" s="532"/>
      <c r="W1721" s="518"/>
      <c r="X1721" s="521"/>
      <c r="Y1721" s="518"/>
      <c r="Z1721" s="521"/>
      <c r="AA1721" s="518"/>
      <c r="AB1721" s="521"/>
      <c r="AC1721" s="522"/>
      <c r="AD1721" s="525"/>
      <c r="AE1721" s="526"/>
      <c r="AF1721" s="535"/>
      <c r="AG1721" s="536"/>
      <c r="AH1721" s="521"/>
      <c r="AI1721" s="522"/>
      <c r="AJ1721" s="525"/>
      <c r="AK1721" s="526"/>
      <c r="AL1721" s="529"/>
      <c r="AM1721" s="530"/>
      <c r="AN1721" s="521"/>
      <c r="AO1721" s="522"/>
      <c r="AP1721" s="525"/>
      <c r="AQ1721" s="526"/>
      <c r="AR1721" s="529"/>
      <c r="AS1721" s="530"/>
      <c r="AT1721" s="543"/>
      <c r="AU1721" s="544"/>
      <c r="AV1721" s="547"/>
      <c r="AW1721" s="548"/>
      <c r="AX1721" s="529"/>
      <c r="AY1721" s="530"/>
      <c r="AZ1721" s="521"/>
      <c r="BA1721" s="522"/>
      <c r="BB1721" s="525"/>
      <c r="BC1721" s="526"/>
      <c r="BD1721" s="529"/>
      <c r="BE1721" s="530"/>
      <c r="BF1721" s="543"/>
      <c r="BG1721" s="544"/>
      <c r="BH1721" s="547"/>
      <c r="BI1721" s="548"/>
      <c r="BJ1721" s="529"/>
      <c r="BK1721" s="530"/>
      <c r="BL1721" s="552"/>
      <c r="BM1721" s="553"/>
      <c r="BN1721" s="554"/>
      <c r="BO1721" s="502"/>
      <c r="BP1721" s="502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05" t="str">
        <f>IF(ROSTER!B18="","",ROSTER!B18)</f>
        <v>11</v>
      </c>
      <c r="C1722" s="507" t="str">
        <f>IF(ROSTER!C$18="","",ROSTER!C$18)</f>
        <v>Kaylee</v>
      </c>
      <c r="D1722" s="508"/>
      <c r="E1722" s="509"/>
      <c r="F1722" s="511">
        <f>IF(E1722="y",1,IF(E1722="S",1,0))</f>
        <v>0</v>
      </c>
      <c r="G1722" s="513">
        <f>IF(E1722="S",1,0)</f>
        <v>0</v>
      </c>
      <c r="H1722" s="515"/>
      <c r="I1722" s="516"/>
      <c r="J1722" s="519"/>
      <c r="K1722" s="520"/>
      <c r="L1722" s="523"/>
      <c r="M1722" s="524"/>
      <c r="N1722" s="537">
        <f>L1722+J1722</f>
        <v>0</v>
      </c>
      <c r="O1722" s="538"/>
      <c r="P1722" s="519"/>
      <c r="Q1722" s="520"/>
      <c r="R1722" s="523">
        <v>1</v>
      </c>
      <c r="S1722" s="524"/>
      <c r="T1722" s="527">
        <f t="shared" ref="T1722" si="1543">R1722-P1722</f>
        <v>1</v>
      </c>
      <c r="U1722" s="528"/>
      <c r="V1722" s="531"/>
      <c r="W1722" s="516"/>
      <c r="X1722" s="519">
        <v>2</v>
      </c>
      <c r="Y1722" s="516"/>
      <c r="Z1722" s="519"/>
      <c r="AA1722" s="516"/>
      <c r="AB1722" s="519"/>
      <c r="AC1722" s="520"/>
      <c r="AD1722" s="523"/>
      <c r="AE1722" s="524"/>
      <c r="AF1722" s="533">
        <f>IF(AB1722=0,0,(AD1722/AB1722)*100)</f>
        <v>0</v>
      </c>
      <c r="AG1722" s="534"/>
      <c r="AH1722" s="519">
        <v>2</v>
      </c>
      <c r="AI1722" s="520"/>
      <c r="AJ1722" s="523">
        <v>1</v>
      </c>
      <c r="AK1722" s="524"/>
      <c r="AL1722" s="527">
        <f>IF(AH1722=0,0,(AJ1722/AH1722)*100)</f>
        <v>50</v>
      </c>
      <c r="AM1722" s="528"/>
      <c r="AN1722" s="519">
        <v>1</v>
      </c>
      <c r="AO1722" s="520"/>
      <c r="AP1722" s="523">
        <v>1</v>
      </c>
      <c r="AQ1722" s="524"/>
      <c r="AR1722" s="527">
        <f>IF(AN1722=0,0,(AP1722/AN1722)*100)</f>
        <v>100</v>
      </c>
      <c r="AS1722" s="528"/>
      <c r="AT1722" s="541">
        <f>AB1722+AH1722+AN1722</f>
        <v>3</v>
      </c>
      <c r="AU1722" s="542"/>
      <c r="AV1722" s="545">
        <f>AD1722+AJ1722+AP1722</f>
        <v>2</v>
      </c>
      <c r="AW1722" s="546"/>
      <c r="AX1722" s="527">
        <f>IF(AT1722=0,0,(AV1722/AT1722)*100)</f>
        <v>66.666666666666657</v>
      </c>
      <c r="AY1722" s="528"/>
      <c r="AZ1722" s="519"/>
      <c r="BA1722" s="520"/>
      <c r="BB1722" s="523"/>
      <c r="BC1722" s="524"/>
      <c r="BD1722" s="527">
        <f>IF(AZ1722=0,0,(BB1722/AZ1722)*100)</f>
        <v>0</v>
      </c>
      <c r="BE1722" s="528"/>
      <c r="BF1722" s="541">
        <f>AT1722+AZ1722</f>
        <v>3</v>
      </c>
      <c r="BG1722" s="542"/>
      <c r="BH1722" s="545">
        <f>AV1722+BB1722</f>
        <v>2</v>
      </c>
      <c r="BI1722" s="546"/>
      <c r="BJ1722" s="527">
        <f>IF(BF1722=0,0,(BH1722/BF1722)*100)</f>
        <v>66.666666666666657</v>
      </c>
      <c r="BK1722" s="528"/>
      <c r="BL1722" s="549">
        <f>(AD1722*2)+(AJ1722*2)+(AP1722*3)+BB1722</f>
        <v>5</v>
      </c>
      <c r="BM1722" s="550"/>
      <c r="BN1722" s="551"/>
      <c r="BO1722" s="501" t="e">
        <f>(BL1722*BR$1712)+(N1722*BR$1713)+(X1722*BR$1714)+(R1722*BR$1715)+(V1722*BR$1716)+(Z1722*BR$1717)</f>
        <v>#REF!</v>
      </c>
      <c r="BP1722" s="501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06"/>
      <c r="C1723" s="503" t="str">
        <f>IF(ROSTER!D$18="","",ROSTER!D$18)</f>
        <v>Smiler</v>
      </c>
      <c r="D1723" s="504"/>
      <c r="E1723" s="510"/>
      <c r="F1723" s="512"/>
      <c r="G1723" s="514"/>
      <c r="H1723" s="517"/>
      <c r="I1723" s="518"/>
      <c r="J1723" s="521"/>
      <c r="K1723" s="522"/>
      <c r="L1723" s="525"/>
      <c r="M1723" s="526"/>
      <c r="N1723" s="539"/>
      <c r="O1723" s="540"/>
      <c r="P1723" s="521"/>
      <c r="Q1723" s="522"/>
      <c r="R1723" s="525"/>
      <c r="S1723" s="526"/>
      <c r="T1723" s="529"/>
      <c r="U1723" s="530"/>
      <c r="V1723" s="532"/>
      <c r="W1723" s="518"/>
      <c r="X1723" s="521"/>
      <c r="Y1723" s="518"/>
      <c r="Z1723" s="521"/>
      <c r="AA1723" s="518"/>
      <c r="AB1723" s="521"/>
      <c r="AC1723" s="522"/>
      <c r="AD1723" s="525"/>
      <c r="AE1723" s="526"/>
      <c r="AF1723" s="535"/>
      <c r="AG1723" s="536"/>
      <c r="AH1723" s="521"/>
      <c r="AI1723" s="522"/>
      <c r="AJ1723" s="525"/>
      <c r="AK1723" s="526"/>
      <c r="AL1723" s="529"/>
      <c r="AM1723" s="530"/>
      <c r="AN1723" s="521"/>
      <c r="AO1723" s="522"/>
      <c r="AP1723" s="525"/>
      <c r="AQ1723" s="526"/>
      <c r="AR1723" s="529"/>
      <c r="AS1723" s="530"/>
      <c r="AT1723" s="543"/>
      <c r="AU1723" s="544"/>
      <c r="AV1723" s="547"/>
      <c r="AW1723" s="548"/>
      <c r="AX1723" s="529"/>
      <c r="AY1723" s="530"/>
      <c r="AZ1723" s="521"/>
      <c r="BA1723" s="522"/>
      <c r="BB1723" s="525"/>
      <c r="BC1723" s="526"/>
      <c r="BD1723" s="529"/>
      <c r="BE1723" s="530"/>
      <c r="BF1723" s="543"/>
      <c r="BG1723" s="544"/>
      <c r="BH1723" s="547"/>
      <c r="BI1723" s="548"/>
      <c r="BJ1723" s="529"/>
      <c r="BK1723" s="530"/>
      <c r="BL1723" s="552"/>
      <c r="BM1723" s="553"/>
      <c r="BN1723" s="554"/>
      <c r="BO1723" s="502"/>
      <c r="BP1723" s="502"/>
      <c r="BQ1723" s="54"/>
      <c r="BR1723" s="54"/>
      <c r="BS1723" s="54"/>
    </row>
    <row r="1724" spans="1:71" ht="21.75" customHeight="1" x14ac:dyDescent="0.2">
      <c r="A1724" s="54"/>
      <c r="B1724" s="505" t="str">
        <f>IF(ROSTER!B20="","",ROSTER!B20)</f>
        <v>12</v>
      </c>
      <c r="C1724" s="507" t="str">
        <f>IF(ROSTER!C$20="","",ROSTER!C$20)</f>
        <v>Lauren</v>
      </c>
      <c r="D1724" s="508"/>
      <c r="E1724" s="509"/>
      <c r="F1724" s="511">
        <f>IF(E1724="y",1,IF(E1724="S",1,0))</f>
        <v>0</v>
      </c>
      <c r="G1724" s="513">
        <f>IF(E1724="S",1,0)</f>
        <v>0</v>
      </c>
      <c r="H1724" s="515"/>
      <c r="I1724" s="516"/>
      <c r="J1724" s="519">
        <v>4</v>
      </c>
      <c r="K1724" s="520"/>
      <c r="L1724" s="523">
        <v>1</v>
      </c>
      <c r="M1724" s="524"/>
      <c r="N1724" s="537">
        <f>L1724+J1724</f>
        <v>5</v>
      </c>
      <c r="O1724" s="538"/>
      <c r="P1724" s="519">
        <v>1</v>
      </c>
      <c r="Q1724" s="520"/>
      <c r="R1724" s="523">
        <v>1</v>
      </c>
      <c r="S1724" s="524"/>
      <c r="T1724" s="527">
        <f t="shared" ref="T1724" si="1544">R1724-P1724</f>
        <v>0</v>
      </c>
      <c r="U1724" s="528"/>
      <c r="V1724" s="531"/>
      <c r="W1724" s="516"/>
      <c r="X1724" s="519"/>
      <c r="Y1724" s="516"/>
      <c r="Z1724" s="519"/>
      <c r="AA1724" s="516"/>
      <c r="AB1724" s="519"/>
      <c r="AC1724" s="520"/>
      <c r="AD1724" s="523"/>
      <c r="AE1724" s="524"/>
      <c r="AF1724" s="533">
        <f>IF(AB1724=0,0,(AD1724/AB1724)*100)</f>
        <v>0</v>
      </c>
      <c r="AG1724" s="534"/>
      <c r="AH1724" s="519">
        <v>4</v>
      </c>
      <c r="AI1724" s="520"/>
      <c r="AJ1724" s="523">
        <v>2</v>
      </c>
      <c r="AK1724" s="524"/>
      <c r="AL1724" s="527">
        <f>IF(AH1724=0,0,(AJ1724/AH1724)*100)</f>
        <v>50</v>
      </c>
      <c r="AM1724" s="528"/>
      <c r="AN1724" s="519"/>
      <c r="AO1724" s="520"/>
      <c r="AP1724" s="523"/>
      <c r="AQ1724" s="524"/>
      <c r="AR1724" s="527">
        <f>IF(AN1724=0,0,(AP1724/AN1724)*100)</f>
        <v>0</v>
      </c>
      <c r="AS1724" s="528"/>
      <c r="AT1724" s="541">
        <f>AB1724+AH1724+AN1724</f>
        <v>4</v>
      </c>
      <c r="AU1724" s="542"/>
      <c r="AV1724" s="545">
        <f>AD1724+AJ1724+AP1724</f>
        <v>2</v>
      </c>
      <c r="AW1724" s="546"/>
      <c r="AX1724" s="527">
        <f>IF(AT1724=0,0,(AV1724/AT1724)*100)</f>
        <v>50</v>
      </c>
      <c r="AY1724" s="528"/>
      <c r="AZ1724" s="519"/>
      <c r="BA1724" s="520"/>
      <c r="BB1724" s="523"/>
      <c r="BC1724" s="524"/>
      <c r="BD1724" s="527">
        <f>IF(AZ1724=0,0,(BB1724/AZ1724)*100)</f>
        <v>0</v>
      </c>
      <c r="BE1724" s="528"/>
      <c r="BF1724" s="541">
        <f>AT1724+AZ1724</f>
        <v>4</v>
      </c>
      <c r="BG1724" s="542"/>
      <c r="BH1724" s="545">
        <f>AV1724+BB1724</f>
        <v>2</v>
      </c>
      <c r="BI1724" s="546"/>
      <c r="BJ1724" s="527">
        <f>IF(BF1724=0,0,(BH1724/BF1724)*100)</f>
        <v>50</v>
      </c>
      <c r="BK1724" s="528"/>
      <c r="BL1724" s="549">
        <f>(AD1724*2)+(AJ1724*2)+(AP1724*3)+BB1724</f>
        <v>4</v>
      </c>
      <c r="BM1724" s="550"/>
      <c r="BN1724" s="551"/>
      <c r="BO1724" s="501" t="e">
        <f>(BL1724*BR$1712)+(N1724*BR$1713)+(X1724*BR$1714)+(R1724*BR$1715)+(V1724*BR$1716)+(Z1724*BR$1717)</f>
        <v>#REF!</v>
      </c>
      <c r="BP1724" s="501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06"/>
      <c r="C1725" s="503" t="str">
        <f>IF(ROSTER!D$20="","",ROSTER!D$20)</f>
        <v>Gustin</v>
      </c>
      <c r="D1725" s="504"/>
      <c r="E1725" s="510"/>
      <c r="F1725" s="512"/>
      <c r="G1725" s="514"/>
      <c r="H1725" s="517"/>
      <c r="I1725" s="518"/>
      <c r="J1725" s="521"/>
      <c r="K1725" s="522"/>
      <c r="L1725" s="525"/>
      <c r="M1725" s="526"/>
      <c r="N1725" s="539" t="s">
        <v>14</v>
      </c>
      <c r="O1725" s="540"/>
      <c r="P1725" s="521"/>
      <c r="Q1725" s="522"/>
      <c r="R1725" s="525"/>
      <c r="S1725" s="526"/>
      <c r="T1725" s="529"/>
      <c r="U1725" s="530"/>
      <c r="V1725" s="532"/>
      <c r="W1725" s="518"/>
      <c r="X1725" s="521"/>
      <c r="Y1725" s="518"/>
      <c r="Z1725" s="521"/>
      <c r="AA1725" s="518"/>
      <c r="AB1725" s="521"/>
      <c r="AC1725" s="522"/>
      <c r="AD1725" s="525"/>
      <c r="AE1725" s="526"/>
      <c r="AF1725" s="535"/>
      <c r="AG1725" s="536"/>
      <c r="AH1725" s="521"/>
      <c r="AI1725" s="522"/>
      <c r="AJ1725" s="525"/>
      <c r="AK1725" s="526"/>
      <c r="AL1725" s="529"/>
      <c r="AM1725" s="530"/>
      <c r="AN1725" s="521"/>
      <c r="AO1725" s="522"/>
      <c r="AP1725" s="525"/>
      <c r="AQ1725" s="526"/>
      <c r="AR1725" s="529"/>
      <c r="AS1725" s="530"/>
      <c r="AT1725" s="543"/>
      <c r="AU1725" s="544"/>
      <c r="AV1725" s="547"/>
      <c r="AW1725" s="548"/>
      <c r="AX1725" s="529"/>
      <c r="AY1725" s="530"/>
      <c r="AZ1725" s="521"/>
      <c r="BA1725" s="522"/>
      <c r="BB1725" s="525"/>
      <c r="BC1725" s="526"/>
      <c r="BD1725" s="529"/>
      <c r="BE1725" s="530"/>
      <c r="BF1725" s="543"/>
      <c r="BG1725" s="544"/>
      <c r="BH1725" s="547"/>
      <c r="BI1725" s="548"/>
      <c r="BJ1725" s="529"/>
      <c r="BK1725" s="530"/>
      <c r="BL1725" s="552"/>
      <c r="BM1725" s="553"/>
      <c r="BN1725" s="554"/>
      <c r="BO1725" s="502"/>
      <c r="BP1725" s="502"/>
      <c r="BQ1725" s="54"/>
      <c r="BR1725" s="54"/>
      <c r="BS1725" s="54"/>
    </row>
    <row r="1726" spans="1:71" ht="21.75" customHeight="1" x14ac:dyDescent="0.2">
      <c r="A1726" s="54"/>
      <c r="B1726" s="505" t="str">
        <f>IF(ROSTER!B22="","",ROSTER!B22)</f>
        <v>13</v>
      </c>
      <c r="C1726" s="507" t="str">
        <f>IF(ROSTER!C$22="","",ROSTER!C$22)</f>
        <v>Paisley</v>
      </c>
      <c r="D1726" s="508"/>
      <c r="E1726" s="509"/>
      <c r="F1726" s="511">
        <f>IF(E1726="y",1,IF(E1726="S",1,0))</f>
        <v>0</v>
      </c>
      <c r="G1726" s="513">
        <f>IF(E1726="S",1,0)</f>
        <v>0</v>
      </c>
      <c r="H1726" s="515"/>
      <c r="I1726" s="516"/>
      <c r="J1726" s="519"/>
      <c r="K1726" s="520"/>
      <c r="L1726" s="523"/>
      <c r="M1726" s="524"/>
      <c r="N1726" s="537">
        <f>L1726+J1726</f>
        <v>0</v>
      </c>
      <c r="O1726" s="538"/>
      <c r="P1726" s="519"/>
      <c r="Q1726" s="520"/>
      <c r="R1726" s="523">
        <v>1</v>
      </c>
      <c r="S1726" s="524"/>
      <c r="T1726" s="527">
        <f t="shared" ref="T1726" si="1545">R1726-P1726</f>
        <v>1</v>
      </c>
      <c r="U1726" s="528"/>
      <c r="V1726" s="531"/>
      <c r="W1726" s="516"/>
      <c r="X1726" s="519">
        <v>2</v>
      </c>
      <c r="Y1726" s="516"/>
      <c r="Z1726" s="519"/>
      <c r="AA1726" s="516"/>
      <c r="AB1726" s="519"/>
      <c r="AC1726" s="520"/>
      <c r="AD1726" s="523"/>
      <c r="AE1726" s="524"/>
      <c r="AF1726" s="533">
        <f>IF(AB1726=0,0,(AD1726/AB1726)*100)</f>
        <v>0</v>
      </c>
      <c r="AG1726" s="534"/>
      <c r="AH1726" s="519">
        <v>2</v>
      </c>
      <c r="AI1726" s="520"/>
      <c r="AJ1726" s="523">
        <v>1</v>
      </c>
      <c r="AK1726" s="524"/>
      <c r="AL1726" s="527">
        <f>IF(AH1726=0,0,(AJ1726/AH1726)*100)</f>
        <v>50</v>
      </c>
      <c r="AM1726" s="528"/>
      <c r="AN1726" s="519">
        <v>4</v>
      </c>
      <c r="AO1726" s="520"/>
      <c r="AP1726" s="523">
        <v>3</v>
      </c>
      <c r="AQ1726" s="524"/>
      <c r="AR1726" s="527">
        <f>IF(AN1726=0,0,(AP1726/AN1726)*100)</f>
        <v>75</v>
      </c>
      <c r="AS1726" s="528"/>
      <c r="AT1726" s="541">
        <f>AB1726+AH1726+AN1726</f>
        <v>6</v>
      </c>
      <c r="AU1726" s="542"/>
      <c r="AV1726" s="545">
        <f>AD1726+AJ1726+AP1726</f>
        <v>4</v>
      </c>
      <c r="AW1726" s="546"/>
      <c r="AX1726" s="527">
        <f>IF(AT1726=0,0,(AV1726/AT1726)*100)</f>
        <v>66.666666666666657</v>
      </c>
      <c r="AY1726" s="528"/>
      <c r="AZ1726" s="519"/>
      <c r="BA1726" s="520"/>
      <c r="BB1726" s="523"/>
      <c r="BC1726" s="524"/>
      <c r="BD1726" s="527">
        <f>IF(AZ1726=0,0,(BB1726/AZ1726)*100)</f>
        <v>0</v>
      </c>
      <c r="BE1726" s="528"/>
      <c r="BF1726" s="541">
        <f>AT1726+AZ1726</f>
        <v>6</v>
      </c>
      <c r="BG1726" s="542"/>
      <c r="BH1726" s="545">
        <f>AV1726+BB1726</f>
        <v>4</v>
      </c>
      <c r="BI1726" s="546"/>
      <c r="BJ1726" s="527">
        <f>IF(BF1726=0,0,(BH1726/BF1726)*100)</f>
        <v>66.666666666666657</v>
      </c>
      <c r="BK1726" s="528"/>
      <c r="BL1726" s="549">
        <f>(AD1726*2)+(AJ1726*2)+(AP1726*3)+BB1726</f>
        <v>11</v>
      </c>
      <c r="BM1726" s="550"/>
      <c r="BN1726" s="551"/>
      <c r="BO1726" s="501" t="e">
        <f>(BL1726*BR$1712)+(N1726*BR$1713)+(X1726*BR$1714)+(R1726*BR$1715)+(V1726*BR$1716)+(Z1726*BR$1717)</f>
        <v>#REF!</v>
      </c>
      <c r="BP1726" s="501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06"/>
      <c r="C1727" s="503" t="str">
        <f>IF(ROSTER!D$22="","",ROSTER!D$22)</f>
        <v>Harding</v>
      </c>
      <c r="D1727" s="504"/>
      <c r="E1727" s="510"/>
      <c r="F1727" s="512"/>
      <c r="G1727" s="514"/>
      <c r="H1727" s="517"/>
      <c r="I1727" s="518"/>
      <c r="J1727" s="521"/>
      <c r="K1727" s="522"/>
      <c r="L1727" s="525"/>
      <c r="M1727" s="526"/>
      <c r="N1727" s="539" t="s">
        <v>14</v>
      </c>
      <c r="O1727" s="540"/>
      <c r="P1727" s="521"/>
      <c r="Q1727" s="522"/>
      <c r="R1727" s="525"/>
      <c r="S1727" s="526"/>
      <c r="T1727" s="529"/>
      <c r="U1727" s="530"/>
      <c r="V1727" s="532"/>
      <c r="W1727" s="518"/>
      <c r="X1727" s="521"/>
      <c r="Y1727" s="518"/>
      <c r="Z1727" s="521"/>
      <c r="AA1727" s="518"/>
      <c r="AB1727" s="521"/>
      <c r="AC1727" s="522"/>
      <c r="AD1727" s="525"/>
      <c r="AE1727" s="526"/>
      <c r="AF1727" s="535"/>
      <c r="AG1727" s="536"/>
      <c r="AH1727" s="521"/>
      <c r="AI1727" s="522"/>
      <c r="AJ1727" s="525"/>
      <c r="AK1727" s="526"/>
      <c r="AL1727" s="529"/>
      <c r="AM1727" s="530"/>
      <c r="AN1727" s="521"/>
      <c r="AO1727" s="522"/>
      <c r="AP1727" s="525"/>
      <c r="AQ1727" s="526"/>
      <c r="AR1727" s="529"/>
      <c r="AS1727" s="530"/>
      <c r="AT1727" s="543"/>
      <c r="AU1727" s="544"/>
      <c r="AV1727" s="547"/>
      <c r="AW1727" s="548"/>
      <c r="AX1727" s="529"/>
      <c r="AY1727" s="530"/>
      <c r="AZ1727" s="521"/>
      <c r="BA1727" s="522"/>
      <c r="BB1727" s="525"/>
      <c r="BC1727" s="526"/>
      <c r="BD1727" s="529"/>
      <c r="BE1727" s="530"/>
      <c r="BF1727" s="543"/>
      <c r="BG1727" s="544"/>
      <c r="BH1727" s="547"/>
      <c r="BI1727" s="548"/>
      <c r="BJ1727" s="529"/>
      <c r="BK1727" s="530"/>
      <c r="BL1727" s="552"/>
      <c r="BM1727" s="553"/>
      <c r="BN1727" s="554"/>
      <c r="BO1727" s="502"/>
      <c r="BP1727" s="502"/>
      <c r="BQ1727" s="54"/>
      <c r="BR1727" s="54"/>
      <c r="BS1727" s="54"/>
    </row>
    <row r="1728" spans="1:71" ht="21.75" customHeight="1" x14ac:dyDescent="0.2">
      <c r="A1728" s="54"/>
      <c r="B1728" s="505" t="str">
        <f>IF(ROSTER!B24="","",ROSTER!B24)</f>
        <v>22</v>
      </c>
      <c r="C1728" s="507" t="str">
        <f>IF(ROSTER!C$24="","",ROSTER!C$24)</f>
        <v>Sara</v>
      </c>
      <c r="D1728" s="508"/>
      <c r="E1728" s="509"/>
      <c r="F1728" s="511">
        <f>IF(E1728="y",1,IF(E1728="S",1,0))</f>
        <v>0</v>
      </c>
      <c r="G1728" s="513">
        <f>IF(E1728="S",1,0)</f>
        <v>0</v>
      </c>
      <c r="H1728" s="515"/>
      <c r="I1728" s="516"/>
      <c r="J1728" s="519"/>
      <c r="K1728" s="520"/>
      <c r="L1728" s="523"/>
      <c r="M1728" s="524"/>
      <c r="N1728" s="537">
        <f>L1728+J1728</f>
        <v>0</v>
      </c>
      <c r="O1728" s="538"/>
      <c r="P1728" s="519"/>
      <c r="Q1728" s="520"/>
      <c r="R1728" s="523"/>
      <c r="S1728" s="524"/>
      <c r="T1728" s="527">
        <f t="shared" ref="T1728" si="1546">R1728-P1728</f>
        <v>0</v>
      </c>
      <c r="U1728" s="528"/>
      <c r="V1728" s="531"/>
      <c r="W1728" s="516"/>
      <c r="X1728" s="519"/>
      <c r="Y1728" s="516"/>
      <c r="Z1728" s="519"/>
      <c r="AA1728" s="516"/>
      <c r="AB1728" s="519"/>
      <c r="AC1728" s="520"/>
      <c r="AD1728" s="523"/>
      <c r="AE1728" s="524"/>
      <c r="AF1728" s="533">
        <f>IF(AB1728=0,0,(AD1728/AB1728)*100)</f>
        <v>0</v>
      </c>
      <c r="AG1728" s="534"/>
      <c r="AH1728" s="519"/>
      <c r="AI1728" s="520"/>
      <c r="AJ1728" s="523"/>
      <c r="AK1728" s="524"/>
      <c r="AL1728" s="527">
        <f>IF(AH1728=0,0,(AJ1728/AH1728)*100)</f>
        <v>0</v>
      </c>
      <c r="AM1728" s="528"/>
      <c r="AN1728" s="519"/>
      <c r="AO1728" s="520"/>
      <c r="AP1728" s="523"/>
      <c r="AQ1728" s="524"/>
      <c r="AR1728" s="527">
        <f>IF(AN1728=0,0,(AP1728/AN1728)*100)</f>
        <v>0</v>
      </c>
      <c r="AS1728" s="528"/>
      <c r="AT1728" s="541">
        <f>AB1728+AH1728+AN1728</f>
        <v>0</v>
      </c>
      <c r="AU1728" s="542"/>
      <c r="AV1728" s="545">
        <f>AD1728+AJ1728+AP1728</f>
        <v>0</v>
      </c>
      <c r="AW1728" s="546"/>
      <c r="AX1728" s="527">
        <f>IF(AT1728=0,0,(AV1728/AT1728)*100)</f>
        <v>0</v>
      </c>
      <c r="AY1728" s="528"/>
      <c r="AZ1728" s="519"/>
      <c r="BA1728" s="520"/>
      <c r="BB1728" s="523"/>
      <c r="BC1728" s="524"/>
      <c r="BD1728" s="527">
        <f>IF(AZ1728=0,0,(BB1728/AZ1728)*100)</f>
        <v>0</v>
      </c>
      <c r="BE1728" s="528"/>
      <c r="BF1728" s="541">
        <f>AT1728+AZ1728</f>
        <v>0</v>
      </c>
      <c r="BG1728" s="542"/>
      <c r="BH1728" s="545">
        <f>AV1728+BB1728</f>
        <v>0</v>
      </c>
      <c r="BI1728" s="546"/>
      <c r="BJ1728" s="527">
        <f>IF(BF1728=0,0,(BH1728/BF1728)*100)</f>
        <v>0</v>
      </c>
      <c r="BK1728" s="528"/>
      <c r="BL1728" s="549">
        <f>(AD1728*2)+(AJ1728*2)+(AP1728*3)+BB1728</f>
        <v>0</v>
      </c>
      <c r="BM1728" s="550"/>
      <c r="BN1728" s="551"/>
      <c r="BO1728" s="501" t="e">
        <f>(BL1728*BR$1712)+(N1728*BR$1713)+(X1728*BR$1714)+(R1728*BR$1715)+(V1728*BR$1716)+(Z1728*BR$1717)</f>
        <v>#REF!</v>
      </c>
      <c r="BP1728" s="501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06"/>
      <c r="C1729" s="503" t="str">
        <f>IF(ROSTER!D$24="","",ROSTER!D$24)</f>
        <v>Hamson</v>
      </c>
      <c r="D1729" s="504"/>
      <c r="E1729" s="510"/>
      <c r="F1729" s="512"/>
      <c r="G1729" s="514"/>
      <c r="H1729" s="517"/>
      <c r="I1729" s="518"/>
      <c r="J1729" s="521"/>
      <c r="K1729" s="522"/>
      <c r="L1729" s="525"/>
      <c r="M1729" s="526"/>
      <c r="N1729" s="539" t="s">
        <v>14</v>
      </c>
      <c r="O1729" s="540"/>
      <c r="P1729" s="521"/>
      <c r="Q1729" s="522"/>
      <c r="R1729" s="525"/>
      <c r="S1729" s="526"/>
      <c r="T1729" s="529"/>
      <c r="U1729" s="530"/>
      <c r="V1729" s="532"/>
      <c r="W1729" s="518"/>
      <c r="X1729" s="521"/>
      <c r="Y1729" s="518"/>
      <c r="Z1729" s="521"/>
      <c r="AA1729" s="518"/>
      <c r="AB1729" s="521"/>
      <c r="AC1729" s="522"/>
      <c r="AD1729" s="525"/>
      <c r="AE1729" s="526"/>
      <c r="AF1729" s="535"/>
      <c r="AG1729" s="536"/>
      <c r="AH1729" s="521"/>
      <c r="AI1729" s="522"/>
      <c r="AJ1729" s="525"/>
      <c r="AK1729" s="526"/>
      <c r="AL1729" s="529"/>
      <c r="AM1729" s="530"/>
      <c r="AN1729" s="521"/>
      <c r="AO1729" s="522"/>
      <c r="AP1729" s="525"/>
      <c r="AQ1729" s="526"/>
      <c r="AR1729" s="529"/>
      <c r="AS1729" s="530"/>
      <c r="AT1729" s="543"/>
      <c r="AU1729" s="544"/>
      <c r="AV1729" s="547"/>
      <c r="AW1729" s="548"/>
      <c r="AX1729" s="529"/>
      <c r="AY1729" s="530"/>
      <c r="AZ1729" s="521"/>
      <c r="BA1729" s="522"/>
      <c r="BB1729" s="525"/>
      <c r="BC1729" s="526"/>
      <c r="BD1729" s="529"/>
      <c r="BE1729" s="530"/>
      <c r="BF1729" s="543"/>
      <c r="BG1729" s="544"/>
      <c r="BH1729" s="547"/>
      <c r="BI1729" s="548"/>
      <c r="BJ1729" s="529"/>
      <c r="BK1729" s="530"/>
      <c r="BL1729" s="552"/>
      <c r="BM1729" s="553"/>
      <c r="BN1729" s="554"/>
      <c r="BO1729" s="502"/>
      <c r="BP1729" s="502"/>
      <c r="BQ1729" s="54"/>
      <c r="BR1729" s="54"/>
      <c r="BS1729" s="54"/>
    </row>
    <row r="1730" spans="1:71" ht="21.75" customHeight="1" x14ac:dyDescent="0.2">
      <c r="A1730" s="54"/>
      <c r="B1730" s="505" t="str">
        <f>IF(ROSTER!B26="","",ROSTER!B26)</f>
        <v>30</v>
      </c>
      <c r="C1730" s="507" t="str">
        <f>IF(ROSTER!C$26="","",ROSTER!C$26)</f>
        <v>Kate</v>
      </c>
      <c r="D1730" s="508"/>
      <c r="E1730" s="509"/>
      <c r="F1730" s="511">
        <f>IF(E1730="y",1,IF(E1730="S",1,0))</f>
        <v>0</v>
      </c>
      <c r="G1730" s="513">
        <f>IF(E1730="S",1,0)</f>
        <v>0</v>
      </c>
      <c r="H1730" s="515"/>
      <c r="I1730" s="516"/>
      <c r="J1730" s="519"/>
      <c r="K1730" s="520"/>
      <c r="L1730" s="523"/>
      <c r="M1730" s="524"/>
      <c r="N1730" s="537">
        <f>L1730+J1730</f>
        <v>0</v>
      </c>
      <c r="O1730" s="538"/>
      <c r="P1730" s="519">
        <v>1</v>
      </c>
      <c r="Q1730" s="520"/>
      <c r="R1730" s="523"/>
      <c r="S1730" s="524"/>
      <c r="T1730" s="527">
        <f t="shared" ref="T1730" si="1547">R1730-P1730</f>
        <v>-1</v>
      </c>
      <c r="U1730" s="528"/>
      <c r="V1730" s="531"/>
      <c r="W1730" s="516"/>
      <c r="X1730" s="519"/>
      <c r="Y1730" s="516"/>
      <c r="Z1730" s="519"/>
      <c r="AA1730" s="516"/>
      <c r="AB1730" s="519"/>
      <c r="AC1730" s="520"/>
      <c r="AD1730" s="523"/>
      <c r="AE1730" s="524"/>
      <c r="AF1730" s="533">
        <f>IF(AB1730=0,0,(AD1730/AB1730)*100)</f>
        <v>0</v>
      </c>
      <c r="AG1730" s="534"/>
      <c r="AH1730" s="519">
        <v>1</v>
      </c>
      <c r="AI1730" s="520"/>
      <c r="AJ1730" s="523">
        <v>0</v>
      </c>
      <c r="AK1730" s="524"/>
      <c r="AL1730" s="527">
        <f>IF(AH1730=0,0,(AJ1730/AH1730)*100)</f>
        <v>0</v>
      </c>
      <c r="AM1730" s="528"/>
      <c r="AN1730" s="519">
        <v>1</v>
      </c>
      <c r="AO1730" s="520"/>
      <c r="AP1730" s="523">
        <v>0</v>
      </c>
      <c r="AQ1730" s="524"/>
      <c r="AR1730" s="527">
        <f>IF(AN1730=0,0,(AP1730/AN1730)*100)</f>
        <v>0</v>
      </c>
      <c r="AS1730" s="528"/>
      <c r="AT1730" s="541">
        <f>AB1730+AH1730+AN1730</f>
        <v>2</v>
      </c>
      <c r="AU1730" s="542"/>
      <c r="AV1730" s="545">
        <f>AD1730+AJ1730+AP1730</f>
        <v>0</v>
      </c>
      <c r="AW1730" s="546"/>
      <c r="AX1730" s="527">
        <f>IF(AT1730=0,0,(AV1730/AT1730)*100)</f>
        <v>0</v>
      </c>
      <c r="AY1730" s="528"/>
      <c r="AZ1730" s="519"/>
      <c r="BA1730" s="520"/>
      <c r="BB1730" s="523"/>
      <c r="BC1730" s="524"/>
      <c r="BD1730" s="527">
        <f>IF(AZ1730=0,0,(BB1730/AZ1730)*100)</f>
        <v>0</v>
      </c>
      <c r="BE1730" s="528"/>
      <c r="BF1730" s="541">
        <f>AT1730+AZ1730</f>
        <v>2</v>
      </c>
      <c r="BG1730" s="542"/>
      <c r="BH1730" s="545">
        <f>AV1730+BB1730</f>
        <v>0</v>
      </c>
      <c r="BI1730" s="546"/>
      <c r="BJ1730" s="527">
        <f>IF(BF1730=0,0,(BH1730/BF1730)*100)</f>
        <v>0</v>
      </c>
      <c r="BK1730" s="528"/>
      <c r="BL1730" s="549">
        <f>(AD1730*2)+(AJ1730*2)+(AP1730*3)+BB1730</f>
        <v>0</v>
      </c>
      <c r="BM1730" s="550"/>
      <c r="BN1730" s="551"/>
      <c r="BO1730" s="501" t="e">
        <f>(BL1730*BR$1712)+(N1730*BR$1713)+(X1730*BR$1714)+(R1730*BR$1715)+(V1730*BR$1716)+(Z1730*BR$1717)</f>
        <v>#REF!</v>
      </c>
      <c r="BP1730" s="501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06"/>
      <c r="C1731" s="503" t="str">
        <f>IF(ROSTER!D$26="","",ROSTER!D$26)</f>
        <v>Vorwaller</v>
      </c>
      <c r="D1731" s="504"/>
      <c r="E1731" s="510"/>
      <c r="F1731" s="512"/>
      <c r="G1731" s="514"/>
      <c r="H1731" s="517"/>
      <c r="I1731" s="518"/>
      <c r="J1731" s="521"/>
      <c r="K1731" s="522"/>
      <c r="L1731" s="525"/>
      <c r="M1731" s="526"/>
      <c r="N1731" s="539" t="s">
        <v>14</v>
      </c>
      <c r="O1731" s="540"/>
      <c r="P1731" s="521"/>
      <c r="Q1731" s="522"/>
      <c r="R1731" s="525"/>
      <c r="S1731" s="526"/>
      <c r="T1731" s="529"/>
      <c r="U1731" s="530"/>
      <c r="V1731" s="532"/>
      <c r="W1731" s="518"/>
      <c r="X1731" s="521"/>
      <c r="Y1731" s="518"/>
      <c r="Z1731" s="521"/>
      <c r="AA1731" s="518"/>
      <c r="AB1731" s="521"/>
      <c r="AC1731" s="522"/>
      <c r="AD1731" s="525"/>
      <c r="AE1731" s="526"/>
      <c r="AF1731" s="535"/>
      <c r="AG1731" s="536"/>
      <c r="AH1731" s="521"/>
      <c r="AI1731" s="522"/>
      <c r="AJ1731" s="525"/>
      <c r="AK1731" s="526"/>
      <c r="AL1731" s="529"/>
      <c r="AM1731" s="530"/>
      <c r="AN1731" s="521"/>
      <c r="AO1731" s="522"/>
      <c r="AP1731" s="525"/>
      <c r="AQ1731" s="526"/>
      <c r="AR1731" s="529"/>
      <c r="AS1731" s="530"/>
      <c r="AT1731" s="543"/>
      <c r="AU1731" s="544"/>
      <c r="AV1731" s="547"/>
      <c r="AW1731" s="548"/>
      <c r="AX1731" s="529"/>
      <c r="AY1731" s="530"/>
      <c r="AZ1731" s="521"/>
      <c r="BA1731" s="522"/>
      <c r="BB1731" s="525"/>
      <c r="BC1731" s="526"/>
      <c r="BD1731" s="529"/>
      <c r="BE1731" s="530"/>
      <c r="BF1731" s="543"/>
      <c r="BG1731" s="544"/>
      <c r="BH1731" s="547"/>
      <c r="BI1731" s="548"/>
      <c r="BJ1731" s="529"/>
      <c r="BK1731" s="530"/>
      <c r="BL1731" s="552"/>
      <c r="BM1731" s="553"/>
      <c r="BN1731" s="554"/>
      <c r="BO1731" s="502"/>
      <c r="BP1731" s="502"/>
      <c r="BQ1731" s="54"/>
      <c r="BR1731" s="54"/>
      <c r="BS1731" s="54"/>
    </row>
    <row r="1732" spans="1:71" ht="21.75" customHeight="1" x14ac:dyDescent="0.2">
      <c r="A1732" s="54"/>
      <c r="B1732" s="505" t="str">
        <f>IF(ROSTER!B28="","",ROSTER!B28)</f>
        <v>32</v>
      </c>
      <c r="C1732" s="507" t="str">
        <f>IF(ROSTER!C$28="","",ROSTER!C$28)</f>
        <v>Signe</v>
      </c>
      <c r="D1732" s="508"/>
      <c r="E1732" s="509"/>
      <c r="F1732" s="511">
        <f>IF(E1732="y",1,IF(E1732="S",1,0))</f>
        <v>0</v>
      </c>
      <c r="G1732" s="513">
        <f>IF(E1732="S",1,0)</f>
        <v>0</v>
      </c>
      <c r="H1732" s="515"/>
      <c r="I1732" s="516"/>
      <c r="J1732" s="519"/>
      <c r="K1732" s="520"/>
      <c r="L1732" s="523"/>
      <c r="M1732" s="524"/>
      <c r="N1732" s="537">
        <f>L1732+J1732</f>
        <v>0</v>
      </c>
      <c r="O1732" s="538"/>
      <c r="P1732" s="519"/>
      <c r="Q1732" s="520"/>
      <c r="R1732" s="523"/>
      <c r="S1732" s="524"/>
      <c r="T1732" s="527">
        <f t="shared" ref="T1732" si="1548">R1732-P1732</f>
        <v>0</v>
      </c>
      <c r="U1732" s="528"/>
      <c r="V1732" s="531"/>
      <c r="W1732" s="516"/>
      <c r="X1732" s="519"/>
      <c r="Y1732" s="516"/>
      <c r="Z1732" s="519"/>
      <c r="AA1732" s="516"/>
      <c r="AB1732" s="519"/>
      <c r="AC1732" s="520"/>
      <c r="AD1732" s="523"/>
      <c r="AE1732" s="524"/>
      <c r="AF1732" s="533">
        <f>IF(AB1732=0,0,(AD1732/AB1732)*100)</f>
        <v>0</v>
      </c>
      <c r="AG1732" s="534"/>
      <c r="AH1732" s="519"/>
      <c r="AI1732" s="520"/>
      <c r="AJ1732" s="523"/>
      <c r="AK1732" s="524"/>
      <c r="AL1732" s="527">
        <f>IF(AH1732=0,0,(AJ1732/AH1732)*100)</f>
        <v>0</v>
      </c>
      <c r="AM1732" s="528"/>
      <c r="AN1732" s="519"/>
      <c r="AO1732" s="520"/>
      <c r="AP1732" s="523"/>
      <c r="AQ1732" s="524"/>
      <c r="AR1732" s="527">
        <f>IF(AN1732=0,0,(AP1732/AN1732)*100)</f>
        <v>0</v>
      </c>
      <c r="AS1732" s="528"/>
      <c r="AT1732" s="541">
        <f>AB1732+AH1732+AN1732</f>
        <v>0</v>
      </c>
      <c r="AU1732" s="542"/>
      <c r="AV1732" s="545">
        <f>AD1732+AJ1732+AP1732</f>
        <v>0</v>
      </c>
      <c r="AW1732" s="546"/>
      <c r="AX1732" s="527">
        <f>IF(AT1732=0,0,(AV1732/AT1732)*100)</f>
        <v>0</v>
      </c>
      <c r="AY1732" s="528"/>
      <c r="AZ1732" s="519"/>
      <c r="BA1732" s="520"/>
      <c r="BB1732" s="523"/>
      <c r="BC1732" s="524"/>
      <c r="BD1732" s="527">
        <f>IF(AZ1732=0,0,(BB1732/AZ1732)*100)</f>
        <v>0</v>
      </c>
      <c r="BE1732" s="528"/>
      <c r="BF1732" s="541">
        <f>AT1732+AZ1732</f>
        <v>0</v>
      </c>
      <c r="BG1732" s="542"/>
      <c r="BH1732" s="545">
        <f>AV1732+BB1732</f>
        <v>0</v>
      </c>
      <c r="BI1732" s="546"/>
      <c r="BJ1732" s="527">
        <f>IF(BF1732=0,0,(BH1732/BF1732)*100)</f>
        <v>0</v>
      </c>
      <c r="BK1732" s="528"/>
      <c r="BL1732" s="549">
        <f>(AD1732*2)+(AJ1732*2)+(AP1732*3)+BB1732</f>
        <v>0</v>
      </c>
      <c r="BM1732" s="550"/>
      <c r="BN1732" s="551"/>
      <c r="BO1732" s="501" t="e">
        <f>(BL1732*BR$1712)+(N1732*BR$1713)+(X1732*BR$1714)+(R1732*BR$1715)+(V1732*BR$1716)+(Z1732*BR$1717)</f>
        <v>#REF!</v>
      </c>
      <c r="BP1732" s="501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06"/>
      <c r="C1733" s="503" t="str">
        <f>IF(ROSTER!D$28="","",ROSTER!D$28)</f>
        <v>Glantz</v>
      </c>
      <c r="D1733" s="504"/>
      <c r="E1733" s="510"/>
      <c r="F1733" s="512"/>
      <c r="G1733" s="514"/>
      <c r="H1733" s="517"/>
      <c r="I1733" s="518"/>
      <c r="J1733" s="521"/>
      <c r="K1733" s="522"/>
      <c r="L1733" s="525"/>
      <c r="M1733" s="526"/>
      <c r="N1733" s="539" t="s">
        <v>14</v>
      </c>
      <c r="O1733" s="540"/>
      <c r="P1733" s="521"/>
      <c r="Q1733" s="522"/>
      <c r="R1733" s="525"/>
      <c r="S1733" s="526"/>
      <c r="T1733" s="529"/>
      <c r="U1733" s="530"/>
      <c r="V1733" s="532"/>
      <c r="W1733" s="518"/>
      <c r="X1733" s="521"/>
      <c r="Y1733" s="518"/>
      <c r="Z1733" s="521"/>
      <c r="AA1733" s="518"/>
      <c r="AB1733" s="521"/>
      <c r="AC1733" s="522"/>
      <c r="AD1733" s="525"/>
      <c r="AE1733" s="526"/>
      <c r="AF1733" s="535"/>
      <c r="AG1733" s="536"/>
      <c r="AH1733" s="521"/>
      <c r="AI1733" s="522"/>
      <c r="AJ1733" s="525"/>
      <c r="AK1733" s="526"/>
      <c r="AL1733" s="529"/>
      <c r="AM1733" s="530"/>
      <c r="AN1733" s="521"/>
      <c r="AO1733" s="522"/>
      <c r="AP1733" s="525"/>
      <c r="AQ1733" s="526"/>
      <c r="AR1733" s="529"/>
      <c r="AS1733" s="530"/>
      <c r="AT1733" s="543"/>
      <c r="AU1733" s="544"/>
      <c r="AV1733" s="547"/>
      <c r="AW1733" s="548"/>
      <c r="AX1733" s="529"/>
      <c r="AY1733" s="530"/>
      <c r="AZ1733" s="521"/>
      <c r="BA1733" s="522"/>
      <c r="BB1733" s="525"/>
      <c r="BC1733" s="526"/>
      <c r="BD1733" s="529"/>
      <c r="BE1733" s="530"/>
      <c r="BF1733" s="543"/>
      <c r="BG1733" s="544"/>
      <c r="BH1733" s="547"/>
      <c r="BI1733" s="548"/>
      <c r="BJ1733" s="529"/>
      <c r="BK1733" s="530"/>
      <c r="BL1733" s="552"/>
      <c r="BM1733" s="553"/>
      <c r="BN1733" s="554"/>
      <c r="BO1733" s="502"/>
      <c r="BP1733" s="502"/>
      <c r="BQ1733" s="54"/>
      <c r="BR1733" s="54"/>
      <c r="BS1733" s="54"/>
    </row>
    <row r="1734" spans="1:71" ht="21.75" customHeight="1" x14ac:dyDescent="0.2">
      <c r="A1734" s="54"/>
      <c r="B1734" s="505" t="str">
        <f>IF(ROSTER!B30="","",ROSTER!B30)</f>
        <v>34</v>
      </c>
      <c r="C1734" s="507" t="str">
        <f>IF(ROSTER!C$30="","",ROSTER!C$30)</f>
        <v/>
      </c>
      <c r="D1734" s="508"/>
      <c r="E1734" s="509"/>
      <c r="F1734" s="511">
        <f>IF(E1734="y",1,IF(E1734="S",1,0))</f>
        <v>0</v>
      </c>
      <c r="G1734" s="513">
        <f>IF(E1734="S",1,0)</f>
        <v>0</v>
      </c>
      <c r="H1734" s="515"/>
      <c r="I1734" s="516"/>
      <c r="J1734" s="519"/>
      <c r="K1734" s="520"/>
      <c r="L1734" s="523"/>
      <c r="M1734" s="524"/>
      <c r="N1734" s="537">
        <f>L1734+J1734</f>
        <v>0</v>
      </c>
      <c r="O1734" s="538"/>
      <c r="P1734" s="519"/>
      <c r="Q1734" s="520"/>
      <c r="R1734" s="523"/>
      <c r="S1734" s="524"/>
      <c r="T1734" s="527">
        <f t="shared" ref="T1734" si="1549">R1734-P1734</f>
        <v>0</v>
      </c>
      <c r="U1734" s="528"/>
      <c r="V1734" s="531"/>
      <c r="W1734" s="516"/>
      <c r="X1734" s="519"/>
      <c r="Y1734" s="516"/>
      <c r="Z1734" s="519"/>
      <c r="AA1734" s="516"/>
      <c r="AB1734" s="519"/>
      <c r="AC1734" s="520"/>
      <c r="AD1734" s="523"/>
      <c r="AE1734" s="524"/>
      <c r="AF1734" s="533">
        <f>IF(AB1734=0,0,(AD1734/AB1734)*100)</f>
        <v>0</v>
      </c>
      <c r="AG1734" s="534"/>
      <c r="AH1734" s="519"/>
      <c r="AI1734" s="520"/>
      <c r="AJ1734" s="523"/>
      <c r="AK1734" s="524"/>
      <c r="AL1734" s="527">
        <f>IF(AH1734=0,0,(AJ1734/AH1734)*100)</f>
        <v>0</v>
      </c>
      <c r="AM1734" s="528"/>
      <c r="AN1734" s="519"/>
      <c r="AO1734" s="520"/>
      <c r="AP1734" s="523"/>
      <c r="AQ1734" s="524"/>
      <c r="AR1734" s="527">
        <f>IF(AN1734=0,0,(AP1734/AN1734)*100)</f>
        <v>0</v>
      </c>
      <c r="AS1734" s="528"/>
      <c r="AT1734" s="541">
        <f>AB1734+AH1734+AN1734</f>
        <v>0</v>
      </c>
      <c r="AU1734" s="542"/>
      <c r="AV1734" s="545">
        <f>AD1734+AJ1734+AP1734</f>
        <v>0</v>
      </c>
      <c r="AW1734" s="546"/>
      <c r="AX1734" s="527">
        <f>IF(AT1734=0,0,(AV1734/AT1734)*100)</f>
        <v>0</v>
      </c>
      <c r="AY1734" s="528"/>
      <c r="AZ1734" s="519"/>
      <c r="BA1734" s="520"/>
      <c r="BB1734" s="523"/>
      <c r="BC1734" s="524"/>
      <c r="BD1734" s="527">
        <f>IF(AZ1734=0,0,(BB1734/AZ1734)*100)</f>
        <v>0</v>
      </c>
      <c r="BE1734" s="528"/>
      <c r="BF1734" s="541">
        <f>AT1734+AZ1734</f>
        <v>0</v>
      </c>
      <c r="BG1734" s="542"/>
      <c r="BH1734" s="545">
        <f>AV1734+BB1734</f>
        <v>0</v>
      </c>
      <c r="BI1734" s="546"/>
      <c r="BJ1734" s="527">
        <f>IF(BF1734=0,0,(BH1734/BF1734)*100)</f>
        <v>0</v>
      </c>
      <c r="BK1734" s="528"/>
      <c r="BL1734" s="549">
        <f>(AD1734*2)+(AJ1734*2)+(AP1734*3)+BB1734</f>
        <v>0</v>
      </c>
      <c r="BM1734" s="550"/>
      <c r="BN1734" s="551"/>
      <c r="BO1734" s="501" t="e">
        <f>(BL1734*BR$1712)+(N1734*BR$1713)+(X1734*BR$1714)+(R1734*BR$1715)+(V1734*BR$1716)+(Z1734*BR$1717)</f>
        <v>#REF!</v>
      </c>
      <c r="BP1734" s="501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06"/>
      <c r="C1735" s="503" t="str">
        <f>IF(ROSTER!D$30="","",ROSTER!D$30)</f>
        <v/>
      </c>
      <c r="D1735" s="504"/>
      <c r="E1735" s="510"/>
      <c r="F1735" s="512"/>
      <c r="G1735" s="514"/>
      <c r="H1735" s="517"/>
      <c r="I1735" s="518"/>
      <c r="J1735" s="521"/>
      <c r="K1735" s="522"/>
      <c r="L1735" s="525"/>
      <c r="M1735" s="526"/>
      <c r="N1735" s="539" t="s">
        <v>14</v>
      </c>
      <c r="O1735" s="540"/>
      <c r="P1735" s="521"/>
      <c r="Q1735" s="522"/>
      <c r="R1735" s="525"/>
      <c r="S1735" s="526"/>
      <c r="T1735" s="529"/>
      <c r="U1735" s="530"/>
      <c r="V1735" s="532"/>
      <c r="W1735" s="518"/>
      <c r="X1735" s="521"/>
      <c r="Y1735" s="518"/>
      <c r="Z1735" s="521"/>
      <c r="AA1735" s="518"/>
      <c r="AB1735" s="521"/>
      <c r="AC1735" s="522"/>
      <c r="AD1735" s="525"/>
      <c r="AE1735" s="526"/>
      <c r="AF1735" s="535"/>
      <c r="AG1735" s="536"/>
      <c r="AH1735" s="521"/>
      <c r="AI1735" s="522"/>
      <c r="AJ1735" s="525"/>
      <c r="AK1735" s="526"/>
      <c r="AL1735" s="529"/>
      <c r="AM1735" s="530"/>
      <c r="AN1735" s="521"/>
      <c r="AO1735" s="522"/>
      <c r="AP1735" s="525"/>
      <c r="AQ1735" s="526"/>
      <c r="AR1735" s="529"/>
      <c r="AS1735" s="530"/>
      <c r="AT1735" s="543"/>
      <c r="AU1735" s="544"/>
      <c r="AV1735" s="547"/>
      <c r="AW1735" s="548"/>
      <c r="AX1735" s="529"/>
      <c r="AY1735" s="530"/>
      <c r="AZ1735" s="521"/>
      <c r="BA1735" s="522"/>
      <c r="BB1735" s="525"/>
      <c r="BC1735" s="526"/>
      <c r="BD1735" s="529"/>
      <c r="BE1735" s="530"/>
      <c r="BF1735" s="543"/>
      <c r="BG1735" s="544"/>
      <c r="BH1735" s="547"/>
      <c r="BI1735" s="548"/>
      <c r="BJ1735" s="529"/>
      <c r="BK1735" s="530"/>
      <c r="BL1735" s="552"/>
      <c r="BM1735" s="553"/>
      <c r="BN1735" s="554"/>
      <c r="BO1735" s="502"/>
      <c r="BP1735" s="502"/>
      <c r="BQ1735" s="54"/>
      <c r="BR1735" s="54"/>
      <c r="BS1735" s="54"/>
    </row>
    <row r="1736" spans="1:71" ht="21.75" customHeight="1" x14ac:dyDescent="0.2">
      <c r="A1736" s="54"/>
      <c r="B1736" s="505" t="str">
        <f>IF(ROSTER!B32="","",ROSTER!B32)</f>
        <v>42</v>
      </c>
      <c r="C1736" s="507" t="str">
        <f>IF(ROSTER!C$32="","",ROSTER!C$32)</f>
        <v/>
      </c>
      <c r="D1736" s="508"/>
      <c r="E1736" s="509"/>
      <c r="F1736" s="511">
        <f>IF(E1736="y",1,IF(E1736="S",1,0))</f>
        <v>0</v>
      </c>
      <c r="G1736" s="513">
        <f>IF(E1736="S",1,0)</f>
        <v>0</v>
      </c>
      <c r="H1736" s="515"/>
      <c r="I1736" s="516"/>
      <c r="J1736" s="519"/>
      <c r="K1736" s="520"/>
      <c r="L1736" s="523"/>
      <c r="M1736" s="524"/>
      <c r="N1736" s="537">
        <f>L1736+J1736</f>
        <v>0</v>
      </c>
      <c r="O1736" s="538"/>
      <c r="P1736" s="519"/>
      <c r="Q1736" s="520"/>
      <c r="R1736" s="523"/>
      <c r="S1736" s="524"/>
      <c r="T1736" s="527">
        <f t="shared" ref="T1736" si="1550">R1736-P1736</f>
        <v>0</v>
      </c>
      <c r="U1736" s="528"/>
      <c r="V1736" s="531"/>
      <c r="W1736" s="516"/>
      <c r="X1736" s="519"/>
      <c r="Y1736" s="516"/>
      <c r="Z1736" s="519"/>
      <c r="AA1736" s="516"/>
      <c r="AB1736" s="519"/>
      <c r="AC1736" s="520"/>
      <c r="AD1736" s="523"/>
      <c r="AE1736" s="524"/>
      <c r="AF1736" s="533">
        <f>IF(AB1736=0,0,(AD1736/AB1736)*100)</f>
        <v>0</v>
      </c>
      <c r="AG1736" s="534"/>
      <c r="AH1736" s="519"/>
      <c r="AI1736" s="520"/>
      <c r="AJ1736" s="523"/>
      <c r="AK1736" s="524"/>
      <c r="AL1736" s="527">
        <f>IF(AH1736=0,0,(AJ1736/AH1736)*100)</f>
        <v>0</v>
      </c>
      <c r="AM1736" s="528"/>
      <c r="AN1736" s="519"/>
      <c r="AO1736" s="520"/>
      <c r="AP1736" s="523"/>
      <c r="AQ1736" s="524"/>
      <c r="AR1736" s="527">
        <f>IF(AN1736=0,0,(AP1736/AN1736)*100)</f>
        <v>0</v>
      </c>
      <c r="AS1736" s="528"/>
      <c r="AT1736" s="541">
        <f>AB1736+AH1736+AN1736</f>
        <v>0</v>
      </c>
      <c r="AU1736" s="542"/>
      <c r="AV1736" s="545">
        <f>AD1736+AJ1736+AP1736</f>
        <v>0</v>
      </c>
      <c r="AW1736" s="546"/>
      <c r="AX1736" s="527">
        <f>IF(AT1736=0,0,(AV1736/AT1736)*100)</f>
        <v>0</v>
      </c>
      <c r="AY1736" s="528"/>
      <c r="AZ1736" s="519"/>
      <c r="BA1736" s="520"/>
      <c r="BB1736" s="523"/>
      <c r="BC1736" s="524"/>
      <c r="BD1736" s="527">
        <f>IF(AZ1736=0,0,(BB1736/AZ1736)*100)</f>
        <v>0</v>
      </c>
      <c r="BE1736" s="528"/>
      <c r="BF1736" s="541">
        <f>AT1736+AZ1736</f>
        <v>0</v>
      </c>
      <c r="BG1736" s="542"/>
      <c r="BH1736" s="545">
        <f>AV1736+BB1736</f>
        <v>0</v>
      </c>
      <c r="BI1736" s="546"/>
      <c r="BJ1736" s="527">
        <f>IF(BF1736=0,0,(BH1736/BF1736)*100)</f>
        <v>0</v>
      </c>
      <c r="BK1736" s="528"/>
      <c r="BL1736" s="549">
        <f>(AD1736*2)+(AJ1736*2)+(AP1736*3)+BB1736</f>
        <v>0</v>
      </c>
      <c r="BM1736" s="550"/>
      <c r="BN1736" s="551"/>
      <c r="BO1736" s="501" t="e">
        <f>(BL1736*BR$1712)+(N1736*BR$1713)+(X1736*BR$1714)+(R1736*BR$1715)+(V1736*BR$1716)+(Z1736*BR$1717)</f>
        <v>#REF!</v>
      </c>
      <c r="BP1736" s="501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06"/>
      <c r="C1737" s="503" t="str">
        <f>IF(ROSTER!D$32="","",ROSTER!D$32)</f>
        <v/>
      </c>
      <c r="D1737" s="504"/>
      <c r="E1737" s="510"/>
      <c r="F1737" s="512"/>
      <c r="G1737" s="514"/>
      <c r="H1737" s="517"/>
      <c r="I1737" s="518"/>
      <c r="J1737" s="521"/>
      <c r="K1737" s="522"/>
      <c r="L1737" s="525"/>
      <c r="M1737" s="526"/>
      <c r="N1737" s="539" t="s">
        <v>14</v>
      </c>
      <c r="O1737" s="540"/>
      <c r="P1737" s="521"/>
      <c r="Q1737" s="522"/>
      <c r="R1737" s="525"/>
      <c r="S1737" s="526"/>
      <c r="T1737" s="529"/>
      <c r="U1737" s="530"/>
      <c r="V1737" s="532"/>
      <c r="W1737" s="518"/>
      <c r="X1737" s="521"/>
      <c r="Y1737" s="518"/>
      <c r="Z1737" s="521"/>
      <c r="AA1737" s="518"/>
      <c r="AB1737" s="521"/>
      <c r="AC1737" s="522"/>
      <c r="AD1737" s="525"/>
      <c r="AE1737" s="526"/>
      <c r="AF1737" s="535"/>
      <c r="AG1737" s="536"/>
      <c r="AH1737" s="521"/>
      <c r="AI1737" s="522"/>
      <c r="AJ1737" s="525"/>
      <c r="AK1737" s="526"/>
      <c r="AL1737" s="529"/>
      <c r="AM1737" s="530"/>
      <c r="AN1737" s="521"/>
      <c r="AO1737" s="522"/>
      <c r="AP1737" s="525"/>
      <c r="AQ1737" s="526"/>
      <c r="AR1737" s="529"/>
      <c r="AS1737" s="530"/>
      <c r="AT1737" s="543"/>
      <c r="AU1737" s="544"/>
      <c r="AV1737" s="547"/>
      <c r="AW1737" s="548"/>
      <c r="AX1737" s="529"/>
      <c r="AY1737" s="530"/>
      <c r="AZ1737" s="521"/>
      <c r="BA1737" s="522"/>
      <c r="BB1737" s="525"/>
      <c r="BC1737" s="526"/>
      <c r="BD1737" s="529"/>
      <c r="BE1737" s="530"/>
      <c r="BF1737" s="543"/>
      <c r="BG1737" s="544"/>
      <c r="BH1737" s="547"/>
      <c r="BI1737" s="548"/>
      <c r="BJ1737" s="529"/>
      <c r="BK1737" s="530"/>
      <c r="BL1737" s="552"/>
      <c r="BM1737" s="553"/>
      <c r="BN1737" s="554"/>
      <c r="BO1737" s="502"/>
      <c r="BP1737" s="502"/>
      <c r="BQ1737" s="54"/>
      <c r="BR1737" s="54"/>
      <c r="BS1737" s="54"/>
    </row>
    <row r="1738" spans="1:71" ht="21.75" customHeight="1" x14ac:dyDescent="0.2">
      <c r="A1738" s="54"/>
      <c r="B1738" s="505" t="str">
        <f>IF(ROSTER!B34="","",ROSTER!B34)</f>
        <v/>
      </c>
      <c r="C1738" s="507" t="str">
        <f>IF(ROSTER!C$34="","",ROSTER!C$34)</f>
        <v/>
      </c>
      <c r="D1738" s="508"/>
      <c r="E1738" s="509"/>
      <c r="F1738" s="511">
        <f>IF(E1738="y",1,IF(E1738="S",1,0))</f>
        <v>0</v>
      </c>
      <c r="G1738" s="513">
        <f>IF(E1738="S",1,0)</f>
        <v>0</v>
      </c>
      <c r="H1738" s="515"/>
      <c r="I1738" s="516"/>
      <c r="J1738" s="519"/>
      <c r="K1738" s="520"/>
      <c r="L1738" s="523"/>
      <c r="M1738" s="524"/>
      <c r="N1738" s="537">
        <f>L1738+J1738</f>
        <v>0</v>
      </c>
      <c r="O1738" s="538"/>
      <c r="P1738" s="519"/>
      <c r="Q1738" s="520"/>
      <c r="R1738" s="523"/>
      <c r="S1738" s="524"/>
      <c r="T1738" s="527">
        <f t="shared" ref="T1738" si="1551">R1738-P1738</f>
        <v>0</v>
      </c>
      <c r="U1738" s="528"/>
      <c r="V1738" s="531"/>
      <c r="W1738" s="516"/>
      <c r="X1738" s="519"/>
      <c r="Y1738" s="516"/>
      <c r="Z1738" s="519"/>
      <c r="AA1738" s="516"/>
      <c r="AB1738" s="519"/>
      <c r="AC1738" s="520"/>
      <c r="AD1738" s="523"/>
      <c r="AE1738" s="524"/>
      <c r="AF1738" s="533">
        <f>IF(AB1738=0,0,(AD1738/AB1738)*100)</f>
        <v>0</v>
      </c>
      <c r="AG1738" s="534"/>
      <c r="AH1738" s="519"/>
      <c r="AI1738" s="520"/>
      <c r="AJ1738" s="523"/>
      <c r="AK1738" s="524"/>
      <c r="AL1738" s="527">
        <f>IF(AH1738=0,0,(AJ1738/AH1738)*100)</f>
        <v>0</v>
      </c>
      <c r="AM1738" s="528"/>
      <c r="AN1738" s="519"/>
      <c r="AO1738" s="520"/>
      <c r="AP1738" s="523"/>
      <c r="AQ1738" s="524"/>
      <c r="AR1738" s="527">
        <f>IF(AN1738=0,0,(AP1738/AN1738)*100)</f>
        <v>0</v>
      </c>
      <c r="AS1738" s="528"/>
      <c r="AT1738" s="541">
        <f>AB1738+AH1738+AN1738</f>
        <v>0</v>
      </c>
      <c r="AU1738" s="542"/>
      <c r="AV1738" s="545">
        <f>AD1738+AJ1738+AP1738</f>
        <v>0</v>
      </c>
      <c r="AW1738" s="546"/>
      <c r="AX1738" s="527">
        <f>IF(AT1738=0,0,(AV1738/AT1738)*100)</f>
        <v>0</v>
      </c>
      <c r="AY1738" s="528"/>
      <c r="AZ1738" s="519"/>
      <c r="BA1738" s="520"/>
      <c r="BB1738" s="523"/>
      <c r="BC1738" s="524"/>
      <c r="BD1738" s="527">
        <f>IF(AZ1738=0,0,(BB1738/AZ1738)*100)</f>
        <v>0</v>
      </c>
      <c r="BE1738" s="528"/>
      <c r="BF1738" s="541">
        <f>AT1738+AZ1738</f>
        <v>0</v>
      </c>
      <c r="BG1738" s="542"/>
      <c r="BH1738" s="545">
        <f>AV1738+BB1738</f>
        <v>0</v>
      </c>
      <c r="BI1738" s="546"/>
      <c r="BJ1738" s="527">
        <f>IF(BF1738=0,0,(BH1738/BF1738)*100)</f>
        <v>0</v>
      </c>
      <c r="BK1738" s="528"/>
      <c r="BL1738" s="549">
        <f>(AD1738*2)+(AJ1738*2)+(AP1738*3)+BB1738</f>
        <v>0</v>
      </c>
      <c r="BM1738" s="550"/>
      <c r="BN1738" s="551"/>
      <c r="BO1738" s="501" t="e">
        <f>(BL1738*BR$1712)+(N1738*BR$1713)+(X1738*BR$1714)+(R1738*BR$1715)+(V1738*BR$1716)+(Z1738*BR$1717)</f>
        <v>#REF!</v>
      </c>
      <c r="BP1738" s="501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06"/>
      <c r="C1739" s="503" t="str">
        <f>IF(ROSTER!D$34="","",ROSTER!D$34)</f>
        <v/>
      </c>
      <c r="D1739" s="504"/>
      <c r="E1739" s="510"/>
      <c r="F1739" s="512"/>
      <c r="G1739" s="514"/>
      <c r="H1739" s="517"/>
      <c r="I1739" s="518"/>
      <c r="J1739" s="521"/>
      <c r="K1739" s="522"/>
      <c r="L1739" s="525"/>
      <c r="M1739" s="526"/>
      <c r="N1739" s="539" t="s">
        <v>14</v>
      </c>
      <c r="O1739" s="540"/>
      <c r="P1739" s="521"/>
      <c r="Q1739" s="522"/>
      <c r="R1739" s="525"/>
      <c r="S1739" s="526"/>
      <c r="T1739" s="529"/>
      <c r="U1739" s="530"/>
      <c r="V1739" s="532"/>
      <c r="W1739" s="518"/>
      <c r="X1739" s="521"/>
      <c r="Y1739" s="518"/>
      <c r="Z1739" s="521"/>
      <c r="AA1739" s="518"/>
      <c r="AB1739" s="521"/>
      <c r="AC1739" s="522"/>
      <c r="AD1739" s="525"/>
      <c r="AE1739" s="526"/>
      <c r="AF1739" s="535"/>
      <c r="AG1739" s="536"/>
      <c r="AH1739" s="521"/>
      <c r="AI1739" s="522"/>
      <c r="AJ1739" s="525"/>
      <c r="AK1739" s="526"/>
      <c r="AL1739" s="529"/>
      <c r="AM1739" s="530"/>
      <c r="AN1739" s="521"/>
      <c r="AO1739" s="522"/>
      <c r="AP1739" s="525"/>
      <c r="AQ1739" s="526"/>
      <c r="AR1739" s="529"/>
      <c r="AS1739" s="530"/>
      <c r="AT1739" s="543"/>
      <c r="AU1739" s="544"/>
      <c r="AV1739" s="547"/>
      <c r="AW1739" s="548"/>
      <c r="AX1739" s="529"/>
      <c r="AY1739" s="530"/>
      <c r="AZ1739" s="521"/>
      <c r="BA1739" s="522"/>
      <c r="BB1739" s="525"/>
      <c r="BC1739" s="526"/>
      <c r="BD1739" s="529"/>
      <c r="BE1739" s="530"/>
      <c r="BF1739" s="543"/>
      <c r="BG1739" s="544"/>
      <c r="BH1739" s="547"/>
      <c r="BI1739" s="548"/>
      <c r="BJ1739" s="529"/>
      <c r="BK1739" s="530"/>
      <c r="BL1739" s="552"/>
      <c r="BM1739" s="553"/>
      <c r="BN1739" s="554"/>
      <c r="BO1739" s="502"/>
      <c r="BP1739" s="502"/>
      <c r="BQ1739" s="54"/>
      <c r="BR1739" s="54"/>
      <c r="BS1739" s="54"/>
    </row>
    <row r="1740" spans="1:71" ht="21.75" customHeight="1" x14ac:dyDescent="0.2">
      <c r="A1740" s="54"/>
      <c r="B1740" s="505" t="str">
        <f>IF(ROSTER!B36="","",ROSTER!B36)</f>
        <v/>
      </c>
      <c r="C1740" s="507" t="str">
        <f>IF(ROSTER!C$36="","",ROSTER!C$36)</f>
        <v>Heather</v>
      </c>
      <c r="D1740" s="508"/>
      <c r="E1740" s="509"/>
      <c r="F1740" s="511">
        <f>IF(E1740="y",1,IF(E1740="S",1,0))</f>
        <v>0</v>
      </c>
      <c r="G1740" s="513">
        <f>IF(E1740="S",1,0)</f>
        <v>0</v>
      </c>
      <c r="H1740" s="515"/>
      <c r="I1740" s="516"/>
      <c r="J1740" s="519">
        <v>1</v>
      </c>
      <c r="K1740" s="520"/>
      <c r="L1740" s="523"/>
      <c r="M1740" s="524"/>
      <c r="N1740" s="537">
        <f>L1740+J1740</f>
        <v>1</v>
      </c>
      <c r="O1740" s="538"/>
      <c r="P1740" s="519"/>
      <c r="Q1740" s="520"/>
      <c r="R1740" s="523">
        <v>1</v>
      </c>
      <c r="S1740" s="524"/>
      <c r="T1740" s="527">
        <f t="shared" ref="T1740" si="1552">R1740-P1740</f>
        <v>1</v>
      </c>
      <c r="U1740" s="528"/>
      <c r="V1740" s="531"/>
      <c r="W1740" s="516"/>
      <c r="X1740" s="519"/>
      <c r="Y1740" s="516"/>
      <c r="Z1740" s="519"/>
      <c r="AA1740" s="516"/>
      <c r="AB1740" s="519"/>
      <c r="AC1740" s="520"/>
      <c r="AD1740" s="523"/>
      <c r="AE1740" s="524"/>
      <c r="AF1740" s="533">
        <f>IF(AB1740=0,0,(AD1740/AB1740)*100)</f>
        <v>0</v>
      </c>
      <c r="AG1740" s="534"/>
      <c r="AH1740" s="519">
        <v>2</v>
      </c>
      <c r="AI1740" s="520"/>
      <c r="AJ1740" s="523">
        <v>2</v>
      </c>
      <c r="AK1740" s="524"/>
      <c r="AL1740" s="527">
        <f>IF(AH1740=0,0,(AJ1740/AH1740)*100)</f>
        <v>100</v>
      </c>
      <c r="AM1740" s="528"/>
      <c r="AN1740" s="519"/>
      <c r="AO1740" s="520"/>
      <c r="AP1740" s="523"/>
      <c r="AQ1740" s="524"/>
      <c r="AR1740" s="527">
        <f>IF(AN1740=0,0,(AP1740/AN1740)*100)</f>
        <v>0</v>
      </c>
      <c r="AS1740" s="528"/>
      <c r="AT1740" s="541">
        <f>AB1740+AH1740+AN1740</f>
        <v>2</v>
      </c>
      <c r="AU1740" s="542"/>
      <c r="AV1740" s="545">
        <f>AD1740+AJ1740+AP1740</f>
        <v>2</v>
      </c>
      <c r="AW1740" s="546"/>
      <c r="AX1740" s="527">
        <f>IF(AT1740=0,0,(AV1740/AT1740)*100)</f>
        <v>100</v>
      </c>
      <c r="AY1740" s="528"/>
      <c r="AZ1740" s="519"/>
      <c r="BA1740" s="520"/>
      <c r="BB1740" s="523"/>
      <c r="BC1740" s="524"/>
      <c r="BD1740" s="527">
        <f>IF(AZ1740=0,0,(BB1740/AZ1740)*100)</f>
        <v>0</v>
      </c>
      <c r="BE1740" s="528"/>
      <c r="BF1740" s="541">
        <f>AT1740+AZ1740</f>
        <v>2</v>
      </c>
      <c r="BG1740" s="542"/>
      <c r="BH1740" s="545">
        <f>AV1740+BB1740</f>
        <v>2</v>
      </c>
      <c r="BI1740" s="546"/>
      <c r="BJ1740" s="527">
        <f>IF(BF1740=0,0,(BH1740/BF1740)*100)</f>
        <v>100</v>
      </c>
      <c r="BK1740" s="528"/>
      <c r="BL1740" s="549">
        <f>(AD1740*2)+(AJ1740*2)+(AP1740*3)+BB1740</f>
        <v>4</v>
      </c>
      <c r="BM1740" s="550"/>
      <c r="BN1740" s="551"/>
      <c r="BO1740" s="501" t="e">
        <f>(BL1740*BR$1712)+(N1740*BR$1713)+(X1740*BR$1714)+(R1740*BR$1715)+(V1740*BR$1716)+(Z1740*BR$1717)</f>
        <v>#REF!</v>
      </c>
      <c r="BP1740" s="501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06"/>
      <c r="C1741" s="503" t="str">
        <f>IF(ROSTER!D$36="","",ROSTER!D$36)</f>
        <v>Hamson</v>
      </c>
      <c r="D1741" s="504"/>
      <c r="E1741" s="510"/>
      <c r="F1741" s="512"/>
      <c r="G1741" s="514"/>
      <c r="H1741" s="517"/>
      <c r="I1741" s="518"/>
      <c r="J1741" s="521"/>
      <c r="K1741" s="522"/>
      <c r="L1741" s="525"/>
      <c r="M1741" s="526"/>
      <c r="N1741" s="539" t="s">
        <v>14</v>
      </c>
      <c r="O1741" s="540"/>
      <c r="P1741" s="521"/>
      <c r="Q1741" s="522"/>
      <c r="R1741" s="525"/>
      <c r="S1741" s="526"/>
      <c r="T1741" s="529"/>
      <c r="U1741" s="530"/>
      <c r="V1741" s="532"/>
      <c r="W1741" s="518"/>
      <c r="X1741" s="521"/>
      <c r="Y1741" s="518"/>
      <c r="Z1741" s="521"/>
      <c r="AA1741" s="518"/>
      <c r="AB1741" s="521"/>
      <c r="AC1741" s="522"/>
      <c r="AD1741" s="525"/>
      <c r="AE1741" s="526"/>
      <c r="AF1741" s="535"/>
      <c r="AG1741" s="536"/>
      <c r="AH1741" s="521"/>
      <c r="AI1741" s="522"/>
      <c r="AJ1741" s="525"/>
      <c r="AK1741" s="526"/>
      <c r="AL1741" s="529"/>
      <c r="AM1741" s="530"/>
      <c r="AN1741" s="521"/>
      <c r="AO1741" s="522"/>
      <c r="AP1741" s="525"/>
      <c r="AQ1741" s="526"/>
      <c r="AR1741" s="529"/>
      <c r="AS1741" s="530"/>
      <c r="AT1741" s="543"/>
      <c r="AU1741" s="544"/>
      <c r="AV1741" s="547"/>
      <c r="AW1741" s="548"/>
      <c r="AX1741" s="529"/>
      <c r="AY1741" s="530"/>
      <c r="AZ1741" s="521"/>
      <c r="BA1741" s="522"/>
      <c r="BB1741" s="525"/>
      <c r="BC1741" s="526"/>
      <c r="BD1741" s="529"/>
      <c r="BE1741" s="530"/>
      <c r="BF1741" s="543"/>
      <c r="BG1741" s="544"/>
      <c r="BH1741" s="547"/>
      <c r="BI1741" s="548"/>
      <c r="BJ1741" s="529"/>
      <c r="BK1741" s="530"/>
      <c r="BL1741" s="552"/>
      <c r="BM1741" s="553"/>
      <c r="BN1741" s="554"/>
      <c r="BO1741" s="502"/>
      <c r="BP1741" s="502"/>
      <c r="BQ1741" s="54"/>
      <c r="BR1741" s="54"/>
      <c r="BS1741" s="54"/>
    </row>
    <row r="1742" spans="1:71" ht="21.75" customHeight="1" x14ac:dyDescent="0.2">
      <c r="A1742" s="54"/>
      <c r="B1742" s="505" t="str">
        <f>IF(ROSTER!B38="","",ROSTER!B38)</f>
        <v/>
      </c>
      <c r="C1742" s="507" t="str">
        <f>IF(ROSTER!C$38="","",ROSTER!C$38)</f>
        <v>Emma</v>
      </c>
      <c r="D1742" s="508"/>
      <c r="E1742" s="509"/>
      <c r="F1742" s="511">
        <f>IF(E1742="y",1,IF(E1742="S",1,0))</f>
        <v>0</v>
      </c>
      <c r="G1742" s="513">
        <f>IF(E1742="S",1,0)</f>
        <v>0</v>
      </c>
      <c r="H1742" s="515"/>
      <c r="I1742" s="516"/>
      <c r="J1742" s="519">
        <v>3</v>
      </c>
      <c r="K1742" s="520"/>
      <c r="L1742" s="523"/>
      <c r="M1742" s="524"/>
      <c r="N1742" s="537">
        <f>L1742+J1742</f>
        <v>3</v>
      </c>
      <c r="O1742" s="538"/>
      <c r="P1742" s="519">
        <v>1</v>
      </c>
      <c r="Q1742" s="520"/>
      <c r="R1742" s="523"/>
      <c r="S1742" s="524"/>
      <c r="T1742" s="527">
        <f t="shared" ref="T1742" si="1553">R1742-P1742</f>
        <v>-1</v>
      </c>
      <c r="U1742" s="528"/>
      <c r="V1742" s="531"/>
      <c r="W1742" s="516"/>
      <c r="X1742" s="519"/>
      <c r="Y1742" s="516"/>
      <c r="Z1742" s="519"/>
      <c r="AA1742" s="516"/>
      <c r="AB1742" s="519"/>
      <c r="AC1742" s="520"/>
      <c r="AD1742" s="523"/>
      <c r="AE1742" s="524"/>
      <c r="AF1742" s="533">
        <f>IF(AB1742=0,0,(AD1742/AB1742)*100)</f>
        <v>0</v>
      </c>
      <c r="AG1742" s="534"/>
      <c r="AH1742" s="519">
        <v>2</v>
      </c>
      <c r="AI1742" s="520"/>
      <c r="AJ1742" s="523">
        <v>0</v>
      </c>
      <c r="AK1742" s="524"/>
      <c r="AL1742" s="527">
        <f>IF(AH1742=0,0,(AJ1742/AH1742)*100)</f>
        <v>0</v>
      </c>
      <c r="AM1742" s="528"/>
      <c r="AN1742" s="519"/>
      <c r="AO1742" s="520"/>
      <c r="AP1742" s="523"/>
      <c r="AQ1742" s="524"/>
      <c r="AR1742" s="527">
        <f>IF(AN1742=0,0,(AP1742/AN1742)*100)</f>
        <v>0</v>
      </c>
      <c r="AS1742" s="528"/>
      <c r="AT1742" s="541">
        <f>AB1742+AH1742+AN1742</f>
        <v>2</v>
      </c>
      <c r="AU1742" s="542"/>
      <c r="AV1742" s="545">
        <f>AD1742+AJ1742+AP1742</f>
        <v>0</v>
      </c>
      <c r="AW1742" s="546"/>
      <c r="AX1742" s="527">
        <f>IF(AT1742=0,0,(AV1742/AT1742)*100)</f>
        <v>0</v>
      </c>
      <c r="AY1742" s="528"/>
      <c r="AZ1742" s="519"/>
      <c r="BA1742" s="520"/>
      <c r="BB1742" s="523"/>
      <c r="BC1742" s="524"/>
      <c r="BD1742" s="527">
        <f>IF(AZ1742=0,0,(BB1742/AZ1742)*100)</f>
        <v>0</v>
      </c>
      <c r="BE1742" s="528"/>
      <c r="BF1742" s="541">
        <f>AT1742+AZ1742</f>
        <v>2</v>
      </c>
      <c r="BG1742" s="542"/>
      <c r="BH1742" s="545">
        <f>AV1742+BB1742</f>
        <v>0</v>
      </c>
      <c r="BI1742" s="546"/>
      <c r="BJ1742" s="527">
        <f>IF(BF1742=0,0,(BH1742/BF1742)*100)</f>
        <v>0</v>
      </c>
      <c r="BK1742" s="528"/>
      <c r="BL1742" s="549">
        <f>(AD1742*2)+(AJ1742*2)+(AP1742*3)+BB1742</f>
        <v>0</v>
      </c>
      <c r="BM1742" s="550"/>
      <c r="BN1742" s="551"/>
      <c r="BO1742" s="501" t="e">
        <f>(BL1742*BR$1712)+(N1742*BR$1713)+(X1742*BR$1714)+(R1742*BR$1715)+(V1742*BR$1716)+(Z1742*BR$1717)</f>
        <v>#REF!</v>
      </c>
      <c r="BP1742" s="501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06"/>
      <c r="C1743" s="503" t="str">
        <f>IF(ROSTER!D$38="","",ROSTER!D$38)</f>
        <v>Calvert</v>
      </c>
      <c r="D1743" s="504"/>
      <c r="E1743" s="510"/>
      <c r="F1743" s="512"/>
      <c r="G1743" s="514"/>
      <c r="H1743" s="517"/>
      <c r="I1743" s="518"/>
      <c r="J1743" s="521"/>
      <c r="K1743" s="522"/>
      <c r="L1743" s="525"/>
      <c r="M1743" s="526"/>
      <c r="N1743" s="539" t="s">
        <v>14</v>
      </c>
      <c r="O1743" s="540"/>
      <c r="P1743" s="521"/>
      <c r="Q1743" s="522"/>
      <c r="R1743" s="525"/>
      <c r="S1743" s="526"/>
      <c r="T1743" s="529"/>
      <c r="U1743" s="530"/>
      <c r="V1743" s="532"/>
      <c r="W1743" s="518"/>
      <c r="X1743" s="521"/>
      <c r="Y1743" s="518"/>
      <c r="Z1743" s="521"/>
      <c r="AA1743" s="518"/>
      <c r="AB1743" s="521"/>
      <c r="AC1743" s="522"/>
      <c r="AD1743" s="525"/>
      <c r="AE1743" s="526"/>
      <c r="AF1743" s="535"/>
      <c r="AG1743" s="536"/>
      <c r="AH1743" s="521"/>
      <c r="AI1743" s="522"/>
      <c r="AJ1743" s="525"/>
      <c r="AK1743" s="526"/>
      <c r="AL1743" s="529"/>
      <c r="AM1743" s="530"/>
      <c r="AN1743" s="521"/>
      <c r="AO1743" s="522"/>
      <c r="AP1743" s="525"/>
      <c r="AQ1743" s="526"/>
      <c r="AR1743" s="529"/>
      <c r="AS1743" s="530"/>
      <c r="AT1743" s="543"/>
      <c r="AU1743" s="544"/>
      <c r="AV1743" s="547"/>
      <c r="AW1743" s="548"/>
      <c r="AX1743" s="529"/>
      <c r="AY1743" s="530"/>
      <c r="AZ1743" s="521"/>
      <c r="BA1743" s="522"/>
      <c r="BB1743" s="525"/>
      <c r="BC1743" s="526"/>
      <c r="BD1743" s="529"/>
      <c r="BE1743" s="530"/>
      <c r="BF1743" s="543"/>
      <c r="BG1743" s="544"/>
      <c r="BH1743" s="547"/>
      <c r="BI1743" s="548"/>
      <c r="BJ1743" s="529"/>
      <c r="BK1743" s="530"/>
      <c r="BL1743" s="552"/>
      <c r="BM1743" s="553"/>
      <c r="BN1743" s="554"/>
      <c r="BO1743" s="502"/>
      <c r="BP1743" s="502"/>
      <c r="BQ1743" s="54"/>
      <c r="BR1743" s="54"/>
      <c r="BS1743" s="54"/>
    </row>
    <row r="1744" spans="1:71" ht="21.75" customHeight="1" x14ac:dyDescent="0.2">
      <c r="A1744" s="54"/>
      <c r="B1744" s="505" t="str">
        <f>IF(ROSTER!B40="","",ROSTER!B40)</f>
        <v>1</v>
      </c>
      <c r="C1744" s="507" t="str">
        <f>IF(ROSTER!C$40="","",ROSTER!C$40)</f>
        <v>Amanda</v>
      </c>
      <c r="D1744" s="508"/>
      <c r="E1744" s="509"/>
      <c r="F1744" s="511">
        <f>IF(E1744="y",1,IF(E1744="S",1,0))</f>
        <v>0</v>
      </c>
      <c r="G1744" s="513">
        <f>IF(E1744="S",1,0)</f>
        <v>0</v>
      </c>
      <c r="H1744" s="515"/>
      <c r="I1744" s="516"/>
      <c r="J1744" s="519"/>
      <c r="K1744" s="520"/>
      <c r="L1744" s="523"/>
      <c r="M1744" s="524"/>
      <c r="N1744" s="537">
        <f>L1744+J1744</f>
        <v>0</v>
      </c>
      <c r="O1744" s="538"/>
      <c r="P1744" s="519"/>
      <c r="Q1744" s="520"/>
      <c r="R1744" s="523"/>
      <c r="S1744" s="524"/>
      <c r="T1744" s="527">
        <f t="shared" ref="T1744" si="1554">R1744-P1744</f>
        <v>0</v>
      </c>
      <c r="U1744" s="528"/>
      <c r="V1744" s="531"/>
      <c r="W1744" s="516"/>
      <c r="X1744" s="519"/>
      <c r="Y1744" s="516"/>
      <c r="Z1744" s="519"/>
      <c r="AA1744" s="516"/>
      <c r="AB1744" s="519"/>
      <c r="AC1744" s="520"/>
      <c r="AD1744" s="523"/>
      <c r="AE1744" s="524"/>
      <c r="AF1744" s="533">
        <f>IF(AB1744=0,0,(AD1744/AB1744)*100)</f>
        <v>0</v>
      </c>
      <c r="AG1744" s="534"/>
      <c r="AH1744" s="519"/>
      <c r="AI1744" s="520"/>
      <c r="AJ1744" s="523"/>
      <c r="AK1744" s="524"/>
      <c r="AL1744" s="527">
        <f>IF(AH1744=0,0,(AJ1744/AH1744)*100)</f>
        <v>0</v>
      </c>
      <c r="AM1744" s="528"/>
      <c r="AN1744" s="519"/>
      <c r="AO1744" s="520"/>
      <c r="AP1744" s="523"/>
      <c r="AQ1744" s="524"/>
      <c r="AR1744" s="527">
        <f>IF(AN1744=0,0,(AP1744/AN1744)*100)</f>
        <v>0</v>
      </c>
      <c r="AS1744" s="528"/>
      <c r="AT1744" s="541">
        <f>AB1744+AH1744+AN1744</f>
        <v>0</v>
      </c>
      <c r="AU1744" s="542"/>
      <c r="AV1744" s="545">
        <f>AD1744+AJ1744+AP1744</f>
        <v>0</v>
      </c>
      <c r="AW1744" s="546"/>
      <c r="AX1744" s="527">
        <f>IF(AT1744=0,0,(AV1744/AT1744)*100)</f>
        <v>0</v>
      </c>
      <c r="AY1744" s="528"/>
      <c r="AZ1744" s="519"/>
      <c r="BA1744" s="520"/>
      <c r="BB1744" s="523"/>
      <c r="BC1744" s="524"/>
      <c r="BD1744" s="527">
        <f>IF(AZ1744=0,0,(BB1744/AZ1744)*100)</f>
        <v>0</v>
      </c>
      <c r="BE1744" s="528"/>
      <c r="BF1744" s="541">
        <f>AT1744+AZ1744</f>
        <v>0</v>
      </c>
      <c r="BG1744" s="542"/>
      <c r="BH1744" s="545">
        <f>AV1744+BB1744</f>
        <v>0</v>
      </c>
      <c r="BI1744" s="546"/>
      <c r="BJ1744" s="527">
        <f>IF(BF1744=0,0,(BH1744/BF1744)*100)</f>
        <v>0</v>
      </c>
      <c r="BK1744" s="528"/>
      <c r="BL1744" s="549">
        <f>(AD1744*2)+(AJ1744*2)+(AP1744*3)+BB1744</f>
        <v>0</v>
      </c>
      <c r="BM1744" s="550"/>
      <c r="BN1744" s="551"/>
      <c r="BO1744" s="501" t="e">
        <f>(BL1744*BR$1712)+(N1744*BR$1713)+(X1744*BR$1714)+(R1744*BR$1715)+(V1744*BR$1716)+(Z1744*BR$1717)</f>
        <v>#REF!</v>
      </c>
      <c r="BP1744" s="501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06"/>
      <c r="C1745" s="503" t="str">
        <f>IF(ROSTER!D$40="","",ROSTER!D$40)</f>
        <v>Barcello</v>
      </c>
      <c r="D1745" s="504"/>
      <c r="E1745" s="510"/>
      <c r="F1745" s="512"/>
      <c r="G1745" s="514"/>
      <c r="H1745" s="517"/>
      <c r="I1745" s="518"/>
      <c r="J1745" s="521"/>
      <c r="K1745" s="522"/>
      <c r="L1745" s="525"/>
      <c r="M1745" s="526"/>
      <c r="N1745" s="539" t="s">
        <v>14</v>
      </c>
      <c r="O1745" s="540"/>
      <c r="P1745" s="521"/>
      <c r="Q1745" s="522"/>
      <c r="R1745" s="525"/>
      <c r="S1745" s="526"/>
      <c r="T1745" s="529"/>
      <c r="U1745" s="530"/>
      <c r="V1745" s="532"/>
      <c r="W1745" s="518"/>
      <c r="X1745" s="521"/>
      <c r="Y1745" s="518"/>
      <c r="Z1745" s="521"/>
      <c r="AA1745" s="518"/>
      <c r="AB1745" s="521"/>
      <c r="AC1745" s="522"/>
      <c r="AD1745" s="525"/>
      <c r="AE1745" s="526"/>
      <c r="AF1745" s="535"/>
      <c r="AG1745" s="536"/>
      <c r="AH1745" s="521"/>
      <c r="AI1745" s="522"/>
      <c r="AJ1745" s="525"/>
      <c r="AK1745" s="526"/>
      <c r="AL1745" s="529"/>
      <c r="AM1745" s="530"/>
      <c r="AN1745" s="521"/>
      <c r="AO1745" s="522"/>
      <c r="AP1745" s="525"/>
      <c r="AQ1745" s="526"/>
      <c r="AR1745" s="529"/>
      <c r="AS1745" s="530"/>
      <c r="AT1745" s="543"/>
      <c r="AU1745" s="544"/>
      <c r="AV1745" s="547"/>
      <c r="AW1745" s="548"/>
      <c r="AX1745" s="529"/>
      <c r="AY1745" s="530"/>
      <c r="AZ1745" s="521"/>
      <c r="BA1745" s="522"/>
      <c r="BB1745" s="525"/>
      <c r="BC1745" s="526"/>
      <c r="BD1745" s="529"/>
      <c r="BE1745" s="530"/>
      <c r="BF1745" s="543"/>
      <c r="BG1745" s="544"/>
      <c r="BH1745" s="547"/>
      <c r="BI1745" s="548"/>
      <c r="BJ1745" s="529"/>
      <c r="BK1745" s="530"/>
      <c r="BL1745" s="552"/>
      <c r="BM1745" s="553"/>
      <c r="BN1745" s="554"/>
      <c r="BO1745" s="502"/>
      <c r="BP1745" s="502"/>
      <c r="BQ1745" s="54"/>
      <c r="BR1745" s="54"/>
      <c r="BS1745" s="54"/>
    </row>
    <row r="1746" spans="1:71" ht="21.75" customHeight="1" x14ac:dyDescent="0.2">
      <c r="A1746" s="54"/>
      <c r="B1746" s="505" t="str">
        <f>IF(ROSTER!B42="","",ROSTER!B42)</f>
        <v>4</v>
      </c>
      <c r="C1746" s="507" t="str">
        <f>IF(ROSTER!C$42="","",ROSTER!C$42)</f>
        <v>Arielle</v>
      </c>
      <c r="D1746" s="508"/>
      <c r="E1746" s="509"/>
      <c r="F1746" s="511">
        <f>IF(E1746="y",1,IF(E1746="S",1,0))</f>
        <v>0</v>
      </c>
      <c r="G1746" s="513">
        <f>IF(E1746="S",1,0)</f>
        <v>0</v>
      </c>
      <c r="H1746" s="515"/>
      <c r="I1746" s="516"/>
      <c r="J1746" s="519"/>
      <c r="K1746" s="520"/>
      <c r="L1746" s="523"/>
      <c r="M1746" s="524"/>
      <c r="N1746" s="537">
        <f>L1746+J1746</f>
        <v>0</v>
      </c>
      <c r="O1746" s="538"/>
      <c r="P1746" s="519"/>
      <c r="Q1746" s="520"/>
      <c r="R1746" s="523">
        <v>2</v>
      </c>
      <c r="S1746" s="524"/>
      <c r="T1746" s="527">
        <f t="shared" ref="T1746" si="1555">R1746-P1746</f>
        <v>2</v>
      </c>
      <c r="U1746" s="528"/>
      <c r="V1746" s="531"/>
      <c r="W1746" s="516"/>
      <c r="X1746" s="519"/>
      <c r="Y1746" s="516"/>
      <c r="Z1746" s="519"/>
      <c r="AA1746" s="516"/>
      <c r="AB1746" s="519"/>
      <c r="AC1746" s="520"/>
      <c r="AD1746" s="523"/>
      <c r="AE1746" s="524"/>
      <c r="AF1746" s="533">
        <f>IF(AB1746=0,0,(AD1746/AB1746)*100)</f>
        <v>0</v>
      </c>
      <c r="AG1746" s="534"/>
      <c r="AH1746" s="519"/>
      <c r="AI1746" s="520"/>
      <c r="AJ1746" s="523"/>
      <c r="AK1746" s="524"/>
      <c r="AL1746" s="527">
        <f>IF(AH1746=0,0,(AJ1746/AH1746)*100)</f>
        <v>0</v>
      </c>
      <c r="AM1746" s="528"/>
      <c r="AN1746" s="519">
        <v>3</v>
      </c>
      <c r="AO1746" s="520"/>
      <c r="AP1746" s="523">
        <v>1</v>
      </c>
      <c r="AQ1746" s="524"/>
      <c r="AR1746" s="527">
        <f>IF(AN1746=0,0,(AP1746/AN1746)*100)</f>
        <v>33.333333333333329</v>
      </c>
      <c r="AS1746" s="528"/>
      <c r="AT1746" s="541">
        <f>AB1746+AH1746+AN1746</f>
        <v>3</v>
      </c>
      <c r="AU1746" s="542"/>
      <c r="AV1746" s="545">
        <f>AD1746+AJ1746+AP1746</f>
        <v>1</v>
      </c>
      <c r="AW1746" s="546"/>
      <c r="AX1746" s="527">
        <f>IF(AT1746=0,0,(AV1746/AT1746)*100)</f>
        <v>33.333333333333329</v>
      </c>
      <c r="AY1746" s="528"/>
      <c r="AZ1746" s="519"/>
      <c r="BA1746" s="520"/>
      <c r="BB1746" s="523"/>
      <c r="BC1746" s="524"/>
      <c r="BD1746" s="527">
        <f>IF(AZ1746=0,0,(BB1746/AZ1746)*100)</f>
        <v>0</v>
      </c>
      <c r="BE1746" s="528"/>
      <c r="BF1746" s="541">
        <f>AT1746+AZ1746</f>
        <v>3</v>
      </c>
      <c r="BG1746" s="542"/>
      <c r="BH1746" s="545">
        <f>AV1746+BB1746</f>
        <v>1</v>
      </c>
      <c r="BI1746" s="546"/>
      <c r="BJ1746" s="527">
        <f>IF(BF1746=0,0,(BH1746/BF1746)*100)</f>
        <v>33.333333333333329</v>
      </c>
      <c r="BK1746" s="528"/>
      <c r="BL1746" s="549">
        <f>(AD1746*2)+(AJ1746*2)+(AP1746*3)+BB1746</f>
        <v>3</v>
      </c>
      <c r="BM1746" s="550"/>
      <c r="BN1746" s="551"/>
      <c r="BO1746" s="501" t="e">
        <f>(BL1746*BR$1712)+(N1746*BR$1713)+(X1746*BR$1714)+(R1746*BR$1715)+(V1746*BR$1716)+(Z1746*BR$1717)</f>
        <v>#REF!</v>
      </c>
      <c r="BP1746" s="501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06"/>
      <c r="C1747" s="503" t="str">
        <f>IF(ROSTER!D$42="","",ROSTER!D$42)</f>
        <v>Mackey-Williams</v>
      </c>
      <c r="D1747" s="504"/>
      <c r="E1747" s="510"/>
      <c r="F1747" s="512"/>
      <c r="G1747" s="514"/>
      <c r="H1747" s="517"/>
      <c r="I1747" s="518"/>
      <c r="J1747" s="521"/>
      <c r="K1747" s="522"/>
      <c r="L1747" s="525"/>
      <c r="M1747" s="526"/>
      <c r="N1747" s="539" t="s">
        <v>14</v>
      </c>
      <c r="O1747" s="540"/>
      <c r="P1747" s="521"/>
      <c r="Q1747" s="522"/>
      <c r="R1747" s="525"/>
      <c r="S1747" s="526"/>
      <c r="T1747" s="529"/>
      <c r="U1747" s="530"/>
      <c r="V1747" s="532"/>
      <c r="W1747" s="518"/>
      <c r="X1747" s="521"/>
      <c r="Y1747" s="518"/>
      <c r="Z1747" s="521"/>
      <c r="AA1747" s="518"/>
      <c r="AB1747" s="521"/>
      <c r="AC1747" s="522"/>
      <c r="AD1747" s="525"/>
      <c r="AE1747" s="526"/>
      <c r="AF1747" s="535"/>
      <c r="AG1747" s="536"/>
      <c r="AH1747" s="521"/>
      <c r="AI1747" s="522"/>
      <c r="AJ1747" s="525"/>
      <c r="AK1747" s="526"/>
      <c r="AL1747" s="529"/>
      <c r="AM1747" s="530"/>
      <c r="AN1747" s="521"/>
      <c r="AO1747" s="522"/>
      <c r="AP1747" s="525"/>
      <c r="AQ1747" s="526"/>
      <c r="AR1747" s="529"/>
      <c r="AS1747" s="530"/>
      <c r="AT1747" s="543"/>
      <c r="AU1747" s="544"/>
      <c r="AV1747" s="547"/>
      <c r="AW1747" s="548"/>
      <c r="AX1747" s="529"/>
      <c r="AY1747" s="530"/>
      <c r="AZ1747" s="521"/>
      <c r="BA1747" s="522"/>
      <c r="BB1747" s="525"/>
      <c r="BC1747" s="526"/>
      <c r="BD1747" s="529"/>
      <c r="BE1747" s="530"/>
      <c r="BF1747" s="543"/>
      <c r="BG1747" s="544"/>
      <c r="BH1747" s="547"/>
      <c r="BI1747" s="548"/>
      <c r="BJ1747" s="529"/>
      <c r="BK1747" s="530"/>
      <c r="BL1747" s="552"/>
      <c r="BM1747" s="553"/>
      <c r="BN1747" s="554"/>
      <c r="BO1747" s="502"/>
      <c r="BP1747" s="502"/>
      <c r="BQ1747" s="54"/>
      <c r="BR1747" s="54"/>
      <c r="BS1747" s="54"/>
    </row>
    <row r="1748" spans="1:71" ht="21.75" customHeight="1" x14ac:dyDescent="0.2">
      <c r="A1748" s="54"/>
      <c r="B1748" s="505" t="str">
        <f>IF(ROSTER!B44="","",ROSTER!B44)</f>
        <v/>
      </c>
      <c r="C1748" s="507" t="str">
        <f>IF(ROSTER!C$44="","",ROSTER!C$44)</f>
        <v>Rose</v>
      </c>
      <c r="D1748" s="508"/>
      <c r="E1748" s="509"/>
      <c r="F1748" s="511">
        <f>IF(E1748="y",1,IF(E1748="S",1,0))</f>
        <v>0</v>
      </c>
      <c r="G1748" s="513">
        <f>IF(E1748="S",1,0)</f>
        <v>0</v>
      </c>
      <c r="H1748" s="515"/>
      <c r="I1748" s="516"/>
      <c r="J1748" s="519">
        <v>1</v>
      </c>
      <c r="K1748" s="520"/>
      <c r="L1748" s="523"/>
      <c r="M1748" s="524"/>
      <c r="N1748" s="537">
        <f>L1748+J1748</f>
        <v>1</v>
      </c>
      <c r="O1748" s="538"/>
      <c r="P1748" s="519">
        <v>1</v>
      </c>
      <c r="Q1748" s="520"/>
      <c r="R1748" s="523"/>
      <c r="S1748" s="524"/>
      <c r="T1748" s="527">
        <f t="shared" ref="T1748" si="1556">R1748-P1748</f>
        <v>-1</v>
      </c>
      <c r="U1748" s="528"/>
      <c r="V1748" s="531"/>
      <c r="W1748" s="516"/>
      <c r="X1748" s="519"/>
      <c r="Y1748" s="516"/>
      <c r="Z1748" s="519"/>
      <c r="AA1748" s="516"/>
      <c r="AB1748" s="519"/>
      <c r="AC1748" s="520"/>
      <c r="AD1748" s="523"/>
      <c r="AE1748" s="524"/>
      <c r="AF1748" s="533">
        <f>IF(AB1748=0,0,(AD1748/AB1748)*100)</f>
        <v>0</v>
      </c>
      <c r="AG1748" s="534"/>
      <c r="AH1748" s="519"/>
      <c r="AI1748" s="520"/>
      <c r="AJ1748" s="523"/>
      <c r="AK1748" s="524"/>
      <c r="AL1748" s="527">
        <f>IF(AH1748=0,0,(AJ1748/AH1748)*100)</f>
        <v>0</v>
      </c>
      <c r="AM1748" s="528"/>
      <c r="AN1748" s="519">
        <v>2</v>
      </c>
      <c r="AO1748" s="520"/>
      <c r="AP1748" s="523">
        <v>0</v>
      </c>
      <c r="AQ1748" s="524"/>
      <c r="AR1748" s="527">
        <f>IF(AN1748=0,0,(AP1748/AN1748)*100)</f>
        <v>0</v>
      </c>
      <c r="AS1748" s="528"/>
      <c r="AT1748" s="541">
        <f>AB1748+AH1748+AN1748</f>
        <v>2</v>
      </c>
      <c r="AU1748" s="542"/>
      <c r="AV1748" s="545">
        <f>AD1748+AJ1748+AP1748</f>
        <v>0</v>
      </c>
      <c r="AW1748" s="546"/>
      <c r="AX1748" s="527">
        <f>IF(AT1748=0,0,(AV1748/AT1748)*100)</f>
        <v>0</v>
      </c>
      <c r="AY1748" s="528"/>
      <c r="AZ1748" s="519"/>
      <c r="BA1748" s="520"/>
      <c r="BB1748" s="523"/>
      <c r="BC1748" s="524"/>
      <c r="BD1748" s="527">
        <f>IF(AZ1748=0,0,(BB1748/AZ1748)*100)</f>
        <v>0</v>
      </c>
      <c r="BE1748" s="528"/>
      <c r="BF1748" s="541">
        <f>AT1748+AZ1748</f>
        <v>2</v>
      </c>
      <c r="BG1748" s="542"/>
      <c r="BH1748" s="545">
        <f>AV1748+BB1748</f>
        <v>0</v>
      </c>
      <c r="BI1748" s="546"/>
      <c r="BJ1748" s="527">
        <f>IF(BF1748=0,0,(BH1748/BF1748)*100)</f>
        <v>0</v>
      </c>
      <c r="BK1748" s="528"/>
      <c r="BL1748" s="549">
        <f>(AD1748*2)+(AJ1748*2)+(AP1748*3)+BB1748</f>
        <v>0</v>
      </c>
      <c r="BM1748" s="550"/>
      <c r="BN1748" s="551"/>
      <c r="BO1748" s="501" t="e">
        <f>(BL1748*BR$1712)+(N1748*BR$1713)+(X1748*BR$1714)+(R1748*BR$1715)+(V1748*BR$1716)+(Z1748*BR$1717)</f>
        <v>#REF!</v>
      </c>
      <c r="BP1748" s="501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06"/>
      <c r="C1749" s="503" t="str">
        <f>IF(ROSTER!D$44="","",ROSTER!D$44)</f>
        <v>Bubakar</v>
      </c>
      <c r="D1749" s="504"/>
      <c r="E1749" s="510"/>
      <c r="F1749" s="512"/>
      <c r="G1749" s="514"/>
      <c r="H1749" s="517"/>
      <c r="I1749" s="518"/>
      <c r="J1749" s="521"/>
      <c r="K1749" s="522"/>
      <c r="L1749" s="525"/>
      <c r="M1749" s="526"/>
      <c r="N1749" s="539" t="s">
        <v>14</v>
      </c>
      <c r="O1749" s="540"/>
      <c r="P1749" s="521"/>
      <c r="Q1749" s="522"/>
      <c r="R1749" s="525"/>
      <c r="S1749" s="526"/>
      <c r="T1749" s="529"/>
      <c r="U1749" s="530"/>
      <c r="V1749" s="532"/>
      <c r="W1749" s="518"/>
      <c r="X1749" s="521"/>
      <c r="Y1749" s="518"/>
      <c r="Z1749" s="521"/>
      <c r="AA1749" s="518"/>
      <c r="AB1749" s="521"/>
      <c r="AC1749" s="522"/>
      <c r="AD1749" s="525"/>
      <c r="AE1749" s="526"/>
      <c r="AF1749" s="535"/>
      <c r="AG1749" s="536"/>
      <c r="AH1749" s="521"/>
      <c r="AI1749" s="522"/>
      <c r="AJ1749" s="525"/>
      <c r="AK1749" s="526"/>
      <c r="AL1749" s="529"/>
      <c r="AM1749" s="530"/>
      <c r="AN1749" s="521"/>
      <c r="AO1749" s="522"/>
      <c r="AP1749" s="525"/>
      <c r="AQ1749" s="526"/>
      <c r="AR1749" s="529"/>
      <c r="AS1749" s="530"/>
      <c r="AT1749" s="543"/>
      <c r="AU1749" s="544"/>
      <c r="AV1749" s="547"/>
      <c r="AW1749" s="548"/>
      <c r="AX1749" s="529"/>
      <c r="AY1749" s="530"/>
      <c r="AZ1749" s="521"/>
      <c r="BA1749" s="522"/>
      <c r="BB1749" s="525"/>
      <c r="BC1749" s="526"/>
      <c r="BD1749" s="529"/>
      <c r="BE1749" s="530"/>
      <c r="BF1749" s="543"/>
      <c r="BG1749" s="544"/>
      <c r="BH1749" s="547"/>
      <c r="BI1749" s="548"/>
      <c r="BJ1749" s="529"/>
      <c r="BK1749" s="530"/>
      <c r="BL1749" s="552"/>
      <c r="BM1749" s="553"/>
      <c r="BN1749" s="554"/>
      <c r="BO1749" s="502"/>
      <c r="BP1749" s="502"/>
      <c r="BQ1749" s="54"/>
      <c r="BR1749" s="54"/>
      <c r="BS1749" s="54"/>
    </row>
    <row r="1750" spans="1:71" ht="21.75" customHeight="1" x14ac:dyDescent="0.2">
      <c r="A1750" s="54"/>
      <c r="B1750" s="505" t="str">
        <f>IF(ROSTER!B46="","",ROSTER!B46)</f>
        <v/>
      </c>
      <c r="C1750" s="507" t="str">
        <f>IF(ROSTER!C$46="","",ROSTER!C$46)</f>
        <v/>
      </c>
      <c r="D1750" s="508"/>
      <c r="E1750" s="509"/>
      <c r="F1750" s="511">
        <f>IF(E1750="y",1,IF(E1750="S",1,0))</f>
        <v>0</v>
      </c>
      <c r="G1750" s="513">
        <f>IF(E1750="S",1,0)</f>
        <v>0</v>
      </c>
      <c r="H1750" s="515"/>
      <c r="I1750" s="516"/>
      <c r="J1750" s="519"/>
      <c r="K1750" s="520"/>
      <c r="L1750" s="523"/>
      <c r="M1750" s="524"/>
      <c r="N1750" s="537">
        <f>L1750+J1750</f>
        <v>0</v>
      </c>
      <c r="O1750" s="538"/>
      <c r="P1750" s="519"/>
      <c r="Q1750" s="520"/>
      <c r="R1750" s="523"/>
      <c r="S1750" s="524"/>
      <c r="T1750" s="527">
        <f t="shared" ref="T1750" si="1557">R1750-P1750</f>
        <v>0</v>
      </c>
      <c r="U1750" s="528"/>
      <c r="V1750" s="531"/>
      <c r="W1750" s="516"/>
      <c r="X1750" s="519"/>
      <c r="Y1750" s="516"/>
      <c r="Z1750" s="519"/>
      <c r="AA1750" s="516"/>
      <c r="AB1750" s="519"/>
      <c r="AC1750" s="520"/>
      <c r="AD1750" s="523"/>
      <c r="AE1750" s="524"/>
      <c r="AF1750" s="533">
        <f>IF(AB1750=0,0,(AD1750/AB1750)*100)</f>
        <v>0</v>
      </c>
      <c r="AG1750" s="534"/>
      <c r="AH1750" s="519"/>
      <c r="AI1750" s="520"/>
      <c r="AJ1750" s="523"/>
      <c r="AK1750" s="524"/>
      <c r="AL1750" s="527">
        <f>IF(AH1750=0,0,(AJ1750/AH1750)*100)</f>
        <v>0</v>
      </c>
      <c r="AM1750" s="528"/>
      <c r="AN1750" s="519"/>
      <c r="AO1750" s="520"/>
      <c r="AP1750" s="523"/>
      <c r="AQ1750" s="524"/>
      <c r="AR1750" s="527">
        <f>IF(AN1750=0,0,(AP1750/AN1750)*100)</f>
        <v>0</v>
      </c>
      <c r="AS1750" s="528"/>
      <c r="AT1750" s="541">
        <f>AB1750+AH1750+AN1750</f>
        <v>0</v>
      </c>
      <c r="AU1750" s="542"/>
      <c r="AV1750" s="545">
        <f>AD1750+AJ1750+AP1750</f>
        <v>0</v>
      </c>
      <c r="AW1750" s="546"/>
      <c r="AX1750" s="527">
        <f>IF(AT1750=0,0,(AV1750/AT1750)*100)</f>
        <v>0</v>
      </c>
      <c r="AY1750" s="528"/>
      <c r="AZ1750" s="519"/>
      <c r="BA1750" s="520"/>
      <c r="BB1750" s="523"/>
      <c r="BC1750" s="524"/>
      <c r="BD1750" s="527">
        <f>IF(AZ1750=0,0,(BB1750/AZ1750)*100)</f>
        <v>0</v>
      </c>
      <c r="BE1750" s="528"/>
      <c r="BF1750" s="541">
        <f>AT1750+AZ1750</f>
        <v>0</v>
      </c>
      <c r="BG1750" s="542"/>
      <c r="BH1750" s="545">
        <f>AV1750+BB1750</f>
        <v>0</v>
      </c>
      <c r="BI1750" s="546"/>
      <c r="BJ1750" s="527">
        <f>IF(BF1750=0,0,(BH1750/BF1750)*100)</f>
        <v>0</v>
      </c>
      <c r="BK1750" s="528"/>
      <c r="BL1750" s="549">
        <f>(AD1750*2)+(AJ1750*2)+(AP1750*3)+BB1750</f>
        <v>0</v>
      </c>
      <c r="BM1750" s="550"/>
      <c r="BN1750" s="551"/>
      <c r="BO1750" s="499" t="e">
        <f>(BL1750*BR$74)+(N1750*BR$75)+(X1750*BR$76)+(R1750*BR$77)+(V1750*BR$78)+(Z1750*BR$79)</f>
        <v>#REF!</v>
      </c>
      <c r="BP1750" s="501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06"/>
      <c r="C1751" s="503" t="str">
        <f>IF(ROSTER!D$46="","",ROSTER!D$46)</f>
        <v/>
      </c>
      <c r="D1751" s="504"/>
      <c r="E1751" s="510"/>
      <c r="F1751" s="512"/>
      <c r="G1751" s="514"/>
      <c r="H1751" s="517"/>
      <c r="I1751" s="518"/>
      <c r="J1751" s="521"/>
      <c r="K1751" s="522"/>
      <c r="L1751" s="525"/>
      <c r="M1751" s="526"/>
      <c r="N1751" s="539" t="s">
        <v>14</v>
      </c>
      <c r="O1751" s="540"/>
      <c r="P1751" s="521"/>
      <c r="Q1751" s="522"/>
      <c r="R1751" s="525"/>
      <c r="S1751" s="526"/>
      <c r="T1751" s="529"/>
      <c r="U1751" s="530"/>
      <c r="V1751" s="532"/>
      <c r="W1751" s="518"/>
      <c r="X1751" s="521"/>
      <c r="Y1751" s="518"/>
      <c r="Z1751" s="521"/>
      <c r="AA1751" s="518"/>
      <c r="AB1751" s="521"/>
      <c r="AC1751" s="522"/>
      <c r="AD1751" s="525"/>
      <c r="AE1751" s="526"/>
      <c r="AF1751" s="535"/>
      <c r="AG1751" s="536"/>
      <c r="AH1751" s="521"/>
      <c r="AI1751" s="522"/>
      <c r="AJ1751" s="525"/>
      <c r="AK1751" s="526"/>
      <c r="AL1751" s="529"/>
      <c r="AM1751" s="530"/>
      <c r="AN1751" s="521"/>
      <c r="AO1751" s="522"/>
      <c r="AP1751" s="525"/>
      <c r="AQ1751" s="526"/>
      <c r="AR1751" s="529"/>
      <c r="AS1751" s="530"/>
      <c r="AT1751" s="543"/>
      <c r="AU1751" s="544"/>
      <c r="AV1751" s="547"/>
      <c r="AW1751" s="548"/>
      <c r="AX1751" s="529"/>
      <c r="AY1751" s="530"/>
      <c r="AZ1751" s="521"/>
      <c r="BA1751" s="522"/>
      <c r="BB1751" s="525"/>
      <c r="BC1751" s="526"/>
      <c r="BD1751" s="529"/>
      <c r="BE1751" s="530"/>
      <c r="BF1751" s="543"/>
      <c r="BG1751" s="544"/>
      <c r="BH1751" s="547"/>
      <c r="BI1751" s="548"/>
      <c r="BJ1751" s="529"/>
      <c r="BK1751" s="530"/>
      <c r="BL1751" s="552"/>
      <c r="BM1751" s="553"/>
      <c r="BN1751" s="554"/>
      <c r="BO1751" s="500"/>
      <c r="BP1751" s="502"/>
      <c r="BQ1751" s="54"/>
      <c r="BR1751" s="54"/>
      <c r="BS1751" s="54"/>
    </row>
    <row r="1752" spans="1:71" ht="21.75" customHeight="1" x14ac:dyDescent="0.2">
      <c r="A1752" s="54"/>
      <c r="B1752" s="505" t="str">
        <f>IF(ROSTER!B48="","",ROSTER!B48)</f>
        <v/>
      </c>
      <c r="C1752" s="507" t="str">
        <f>IF(ROSTER!C$48="","",ROSTER!C$48)</f>
        <v/>
      </c>
      <c r="D1752" s="508"/>
      <c r="E1752" s="509"/>
      <c r="F1752" s="511">
        <f t="shared" ref="F1752" si="1558">IF(E1752="y",1,IF(E1752="S",1,0))</f>
        <v>0</v>
      </c>
      <c r="G1752" s="513">
        <f t="shared" ref="G1752" si="1559">IF(E1752="S",1,0)</f>
        <v>0</v>
      </c>
      <c r="H1752" s="515"/>
      <c r="I1752" s="516"/>
      <c r="J1752" s="519"/>
      <c r="K1752" s="520"/>
      <c r="L1752" s="523"/>
      <c r="M1752" s="524"/>
      <c r="N1752" s="537">
        <f t="shared" ref="N1752" si="1560">L1752+J1752</f>
        <v>0</v>
      </c>
      <c r="O1752" s="538"/>
      <c r="P1752" s="519"/>
      <c r="Q1752" s="520"/>
      <c r="R1752" s="523"/>
      <c r="S1752" s="524"/>
      <c r="T1752" s="527">
        <f t="shared" ref="T1752" si="1561">R1752-P1752</f>
        <v>0</v>
      </c>
      <c r="U1752" s="528"/>
      <c r="V1752" s="531"/>
      <c r="W1752" s="516"/>
      <c r="X1752" s="519"/>
      <c r="Y1752" s="516"/>
      <c r="Z1752" s="519"/>
      <c r="AA1752" s="516"/>
      <c r="AB1752" s="519"/>
      <c r="AC1752" s="520"/>
      <c r="AD1752" s="523"/>
      <c r="AE1752" s="524"/>
      <c r="AF1752" s="533"/>
      <c r="AG1752" s="534"/>
      <c r="AH1752" s="519"/>
      <c r="AI1752" s="520"/>
      <c r="AJ1752" s="523"/>
      <c r="AK1752" s="524"/>
      <c r="AL1752" s="527">
        <f t="shared" ref="AL1752" si="1562">IF(AH1752=0,0,(AJ1752/AH1752)*100)</f>
        <v>0</v>
      </c>
      <c r="AM1752" s="528"/>
      <c r="AN1752" s="519"/>
      <c r="AO1752" s="520"/>
      <c r="AP1752" s="523"/>
      <c r="AQ1752" s="524"/>
      <c r="AR1752" s="527">
        <f t="shared" ref="AR1752" si="1563">IF(AN1752=0,0,(AP1752/AN1752)*100)</f>
        <v>0</v>
      </c>
      <c r="AS1752" s="528"/>
      <c r="AT1752" s="541">
        <f t="shared" ref="AT1752" si="1564">AB1752+AH1752+AN1752</f>
        <v>0</v>
      </c>
      <c r="AU1752" s="542"/>
      <c r="AV1752" s="545">
        <f t="shared" ref="AV1752" si="1565">AD1752+AJ1752+AP1752</f>
        <v>0</v>
      </c>
      <c r="AW1752" s="546"/>
      <c r="AX1752" s="527">
        <f t="shared" ref="AX1752" si="1566">IF(AT1752=0,0,(AV1752/AT1752)*100)</f>
        <v>0</v>
      </c>
      <c r="AY1752" s="528"/>
      <c r="AZ1752" s="519"/>
      <c r="BA1752" s="520"/>
      <c r="BB1752" s="523"/>
      <c r="BC1752" s="524"/>
      <c r="BD1752" s="527">
        <f t="shared" ref="BD1752" si="1567">IF(AZ1752=0,0,(BB1752/AZ1752)*100)</f>
        <v>0</v>
      </c>
      <c r="BE1752" s="528"/>
      <c r="BF1752" s="541">
        <f t="shared" ref="BF1752" si="1568">AT1752+AZ1752</f>
        <v>0</v>
      </c>
      <c r="BG1752" s="542"/>
      <c r="BH1752" s="545">
        <f t="shared" ref="BH1752" si="1569">AV1752+BB1752</f>
        <v>0</v>
      </c>
      <c r="BI1752" s="546"/>
      <c r="BJ1752" s="527">
        <f t="shared" ref="BJ1752" si="1570">IF(BF1752=0,0,(BH1752/BF1752)*100)</f>
        <v>0</v>
      </c>
      <c r="BK1752" s="528"/>
      <c r="BL1752" s="549">
        <f t="shared" ref="BL1752" si="1571">(AD1752*2)+(AJ1752*2)+(AP1752*3)+BB1752</f>
        <v>0</v>
      </c>
      <c r="BM1752" s="550"/>
      <c r="BN1752" s="551"/>
      <c r="BO1752" s="499" t="e">
        <f>(BL1752*BR$74)+(N1752*BR$75)+(X1752*BR$76)+(R1752*BR$77)+(V1752*BR$78)+(Z1752*BR$79)</f>
        <v>#REF!</v>
      </c>
      <c r="BP1752" s="501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06"/>
      <c r="C1753" s="503" t="str">
        <f>IF(ROSTER!D$48="","",ROSTER!D$48)</f>
        <v/>
      </c>
      <c r="D1753" s="504"/>
      <c r="E1753" s="510"/>
      <c r="F1753" s="512"/>
      <c r="G1753" s="514"/>
      <c r="H1753" s="517"/>
      <c r="I1753" s="518"/>
      <c r="J1753" s="521"/>
      <c r="K1753" s="522"/>
      <c r="L1753" s="525"/>
      <c r="M1753" s="526"/>
      <c r="N1753" s="539" t="s">
        <v>14</v>
      </c>
      <c r="O1753" s="540"/>
      <c r="P1753" s="521"/>
      <c r="Q1753" s="522"/>
      <c r="R1753" s="525"/>
      <c r="S1753" s="526"/>
      <c r="T1753" s="529"/>
      <c r="U1753" s="530"/>
      <c r="V1753" s="532"/>
      <c r="W1753" s="518"/>
      <c r="X1753" s="521"/>
      <c r="Y1753" s="518"/>
      <c r="Z1753" s="521"/>
      <c r="AA1753" s="518"/>
      <c r="AB1753" s="521"/>
      <c r="AC1753" s="522"/>
      <c r="AD1753" s="525"/>
      <c r="AE1753" s="526"/>
      <c r="AF1753" s="535"/>
      <c r="AG1753" s="536"/>
      <c r="AH1753" s="521"/>
      <c r="AI1753" s="522"/>
      <c r="AJ1753" s="525"/>
      <c r="AK1753" s="526"/>
      <c r="AL1753" s="529"/>
      <c r="AM1753" s="530"/>
      <c r="AN1753" s="521"/>
      <c r="AO1753" s="522"/>
      <c r="AP1753" s="525"/>
      <c r="AQ1753" s="526"/>
      <c r="AR1753" s="529"/>
      <c r="AS1753" s="530"/>
      <c r="AT1753" s="543"/>
      <c r="AU1753" s="544"/>
      <c r="AV1753" s="547"/>
      <c r="AW1753" s="548"/>
      <c r="AX1753" s="529"/>
      <c r="AY1753" s="530"/>
      <c r="AZ1753" s="521"/>
      <c r="BA1753" s="522"/>
      <c r="BB1753" s="525"/>
      <c r="BC1753" s="526"/>
      <c r="BD1753" s="529"/>
      <c r="BE1753" s="530"/>
      <c r="BF1753" s="543"/>
      <c r="BG1753" s="544"/>
      <c r="BH1753" s="547"/>
      <c r="BI1753" s="548"/>
      <c r="BJ1753" s="529"/>
      <c r="BK1753" s="530"/>
      <c r="BL1753" s="552"/>
      <c r="BM1753" s="553"/>
      <c r="BN1753" s="554"/>
      <c r="BO1753" s="500"/>
      <c r="BP1753" s="502"/>
      <c r="BQ1753" s="54"/>
      <c r="BR1753" s="54"/>
      <c r="BS1753" s="54"/>
    </row>
    <row r="1754" spans="1:71" ht="21.75" customHeight="1" x14ac:dyDescent="0.2">
      <c r="A1754" s="54"/>
      <c r="B1754" s="505" t="str">
        <f>IF(ROSTER!B50="","",ROSTER!B50)</f>
        <v/>
      </c>
      <c r="C1754" s="507" t="str">
        <f>IF(ROSTER!C$50="","",ROSTER!C$50)</f>
        <v/>
      </c>
      <c r="D1754" s="508"/>
      <c r="E1754" s="509"/>
      <c r="F1754" s="511">
        <f t="shared" ref="F1754" si="1572">IF(E1754="y",1,IF(E1754="S",1,0))</f>
        <v>0</v>
      </c>
      <c r="G1754" s="513">
        <f t="shared" ref="G1754" si="1573">IF(E1754="S",1,0)</f>
        <v>0</v>
      </c>
      <c r="H1754" s="515"/>
      <c r="I1754" s="516"/>
      <c r="J1754" s="519"/>
      <c r="K1754" s="520"/>
      <c r="L1754" s="523"/>
      <c r="M1754" s="524"/>
      <c r="N1754" s="537">
        <f t="shared" ref="N1754" si="1574">L1754+J1754</f>
        <v>0</v>
      </c>
      <c r="O1754" s="538"/>
      <c r="P1754" s="519"/>
      <c r="Q1754" s="520"/>
      <c r="R1754" s="523"/>
      <c r="S1754" s="524"/>
      <c r="T1754" s="527">
        <f t="shared" ref="T1754" si="1575">R1754-P1754</f>
        <v>0</v>
      </c>
      <c r="U1754" s="528"/>
      <c r="V1754" s="531"/>
      <c r="W1754" s="516"/>
      <c r="X1754" s="519"/>
      <c r="Y1754" s="516"/>
      <c r="Z1754" s="519"/>
      <c r="AA1754" s="516"/>
      <c r="AB1754" s="519"/>
      <c r="AC1754" s="520"/>
      <c r="AD1754" s="523"/>
      <c r="AE1754" s="524"/>
      <c r="AF1754" s="533"/>
      <c r="AG1754" s="534"/>
      <c r="AH1754" s="519"/>
      <c r="AI1754" s="520"/>
      <c r="AJ1754" s="523"/>
      <c r="AK1754" s="524"/>
      <c r="AL1754" s="527">
        <f t="shared" ref="AL1754" si="1576">IF(AH1754=0,0,(AJ1754/AH1754)*100)</f>
        <v>0</v>
      </c>
      <c r="AM1754" s="528"/>
      <c r="AN1754" s="519"/>
      <c r="AO1754" s="520"/>
      <c r="AP1754" s="523"/>
      <c r="AQ1754" s="524"/>
      <c r="AR1754" s="527">
        <f t="shared" ref="AR1754" si="1577">IF(AN1754=0,0,(AP1754/AN1754)*100)</f>
        <v>0</v>
      </c>
      <c r="AS1754" s="528"/>
      <c r="AT1754" s="541">
        <f t="shared" ref="AT1754" si="1578">AB1754+AH1754+AN1754</f>
        <v>0</v>
      </c>
      <c r="AU1754" s="542"/>
      <c r="AV1754" s="545">
        <f t="shared" ref="AV1754" si="1579">AD1754+AJ1754+AP1754</f>
        <v>0</v>
      </c>
      <c r="AW1754" s="546"/>
      <c r="AX1754" s="527">
        <f t="shared" ref="AX1754" si="1580">IF(AT1754=0,0,(AV1754/AT1754)*100)</f>
        <v>0</v>
      </c>
      <c r="AY1754" s="528"/>
      <c r="AZ1754" s="519"/>
      <c r="BA1754" s="520"/>
      <c r="BB1754" s="523"/>
      <c r="BC1754" s="524"/>
      <c r="BD1754" s="527">
        <f t="shared" ref="BD1754" si="1581">IF(AZ1754=0,0,(BB1754/AZ1754)*100)</f>
        <v>0</v>
      </c>
      <c r="BE1754" s="528"/>
      <c r="BF1754" s="541">
        <f t="shared" ref="BF1754" si="1582">AT1754+AZ1754</f>
        <v>0</v>
      </c>
      <c r="BG1754" s="542"/>
      <c r="BH1754" s="545">
        <f t="shared" ref="BH1754" si="1583">AV1754+BB1754</f>
        <v>0</v>
      </c>
      <c r="BI1754" s="546"/>
      <c r="BJ1754" s="527">
        <f t="shared" ref="BJ1754" si="1584">IF(BF1754=0,0,(BH1754/BF1754)*100)</f>
        <v>0</v>
      </c>
      <c r="BK1754" s="528"/>
      <c r="BL1754" s="549">
        <f t="shared" ref="BL1754" si="1585">(AD1754*2)+(AJ1754*2)+(AP1754*3)+BB1754</f>
        <v>0</v>
      </c>
      <c r="BM1754" s="550"/>
      <c r="BN1754" s="551"/>
      <c r="BO1754" s="499" t="e">
        <f>(BL1754*BR$74)+(N1754*BR$75)+(X1754*BR$76)+(R1754*BR$77)+(V1754*BR$78)+(Z1754*BR$79)</f>
        <v>#REF!</v>
      </c>
      <c r="BP1754" s="501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06"/>
      <c r="C1755" s="503" t="str">
        <f>IF(ROSTER!D$50="","",ROSTER!D$50)</f>
        <v/>
      </c>
      <c r="D1755" s="504"/>
      <c r="E1755" s="510"/>
      <c r="F1755" s="512"/>
      <c r="G1755" s="514"/>
      <c r="H1755" s="517"/>
      <c r="I1755" s="518"/>
      <c r="J1755" s="521"/>
      <c r="K1755" s="522"/>
      <c r="L1755" s="525"/>
      <c r="M1755" s="526"/>
      <c r="N1755" s="539" t="s">
        <v>14</v>
      </c>
      <c r="O1755" s="540"/>
      <c r="P1755" s="521"/>
      <c r="Q1755" s="522"/>
      <c r="R1755" s="525"/>
      <c r="S1755" s="526"/>
      <c r="T1755" s="529"/>
      <c r="U1755" s="530"/>
      <c r="V1755" s="532"/>
      <c r="W1755" s="518"/>
      <c r="X1755" s="521"/>
      <c r="Y1755" s="518"/>
      <c r="Z1755" s="521"/>
      <c r="AA1755" s="518"/>
      <c r="AB1755" s="521"/>
      <c r="AC1755" s="522"/>
      <c r="AD1755" s="525"/>
      <c r="AE1755" s="526"/>
      <c r="AF1755" s="535"/>
      <c r="AG1755" s="536"/>
      <c r="AH1755" s="521"/>
      <c r="AI1755" s="522"/>
      <c r="AJ1755" s="525"/>
      <c r="AK1755" s="526"/>
      <c r="AL1755" s="529"/>
      <c r="AM1755" s="530"/>
      <c r="AN1755" s="521"/>
      <c r="AO1755" s="522"/>
      <c r="AP1755" s="525"/>
      <c r="AQ1755" s="526"/>
      <c r="AR1755" s="529"/>
      <c r="AS1755" s="530"/>
      <c r="AT1755" s="543"/>
      <c r="AU1755" s="544"/>
      <c r="AV1755" s="547"/>
      <c r="AW1755" s="548"/>
      <c r="AX1755" s="529"/>
      <c r="AY1755" s="530"/>
      <c r="AZ1755" s="521"/>
      <c r="BA1755" s="522"/>
      <c r="BB1755" s="525"/>
      <c r="BC1755" s="526"/>
      <c r="BD1755" s="529"/>
      <c r="BE1755" s="530"/>
      <c r="BF1755" s="543"/>
      <c r="BG1755" s="544"/>
      <c r="BH1755" s="547"/>
      <c r="BI1755" s="548"/>
      <c r="BJ1755" s="529"/>
      <c r="BK1755" s="530"/>
      <c r="BL1755" s="552"/>
      <c r="BM1755" s="553"/>
      <c r="BN1755" s="554"/>
      <c r="BO1755" s="500"/>
      <c r="BP1755" s="502"/>
      <c r="BQ1755" s="54"/>
      <c r="BR1755" s="54"/>
      <c r="BS1755" s="54"/>
    </row>
    <row r="1756" spans="1:71" s="335" customFormat="1" ht="33.5" customHeight="1" x14ac:dyDescent="0.35">
      <c r="A1756" s="333"/>
      <c r="B1756" s="631"/>
      <c r="C1756" s="627"/>
      <c r="D1756" s="627" t="s">
        <v>10</v>
      </c>
      <c r="E1756" s="628"/>
      <c r="F1756" s="334"/>
      <c r="G1756" s="334"/>
      <c r="H1756" s="597">
        <f>SUM(H1712:I1755)</f>
        <v>0</v>
      </c>
      <c r="I1756" s="598"/>
      <c r="J1756" s="597">
        <f>SUM(J1712:K1755)</f>
        <v>13</v>
      </c>
      <c r="K1756" s="598"/>
      <c r="L1756" s="593">
        <f>SUM(L1712:M1755)</f>
        <v>2</v>
      </c>
      <c r="M1756" s="594"/>
      <c r="N1756" s="589">
        <f>L1756+J1756</f>
        <v>15</v>
      </c>
      <c r="O1756" s="590"/>
      <c r="P1756" s="593">
        <f>SUM(P1712:Q1755)</f>
        <v>8</v>
      </c>
      <c r="Q1756" s="598"/>
      <c r="R1756" s="593">
        <f t="shared" ref="R1756" si="1586">SUM(R1712:S1755)</f>
        <v>9</v>
      </c>
      <c r="S1756" s="594"/>
      <c r="T1756" s="593">
        <f t="shared" ref="T1756" si="1587">SUM(T1712:U1755)</f>
        <v>1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7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19</v>
      </c>
      <c r="AI1756" s="598"/>
      <c r="AJ1756" s="593">
        <f t="shared" ref="AJ1756" si="1595">SUM(AJ1712:AK1755)</f>
        <v>11</v>
      </c>
      <c r="AK1756" s="594"/>
      <c r="AL1756" s="589">
        <f>IF(AH1756=0,0,(AJ1756/AH1756)*100)</f>
        <v>57.894736842105267</v>
      </c>
      <c r="AM1756" s="590"/>
      <c r="AN1756" s="593">
        <f>SUM(AN1712:AO1755)</f>
        <v>22</v>
      </c>
      <c r="AO1756" s="598"/>
      <c r="AP1756" s="593">
        <f>SUM(AP1712:AQ1755)</f>
        <v>9</v>
      </c>
      <c r="AQ1756" s="594"/>
      <c r="AR1756" s="589">
        <f>IF(AN1756=0,0,(AP1756/AN1756)*100)</f>
        <v>40.909090909090914</v>
      </c>
      <c r="AS1756" s="590"/>
      <c r="AT1756" s="597">
        <f>AB1756+AH1756+AN1756</f>
        <v>41</v>
      </c>
      <c r="AU1756" s="598"/>
      <c r="AV1756" s="593">
        <f>AD1756+AJ1756+AP1756</f>
        <v>20</v>
      </c>
      <c r="AW1756" s="601"/>
      <c r="AX1756" s="589">
        <f>IF(AT1756=0,0,(AV1756/AT1756)*100)</f>
        <v>48.780487804878049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41</v>
      </c>
      <c r="BG1756" s="598"/>
      <c r="BH1756" s="593">
        <f>AV1756+BB1756</f>
        <v>20</v>
      </c>
      <c r="BI1756" s="601"/>
      <c r="BJ1756" s="589">
        <f>IF(BF1756=0,0,(BH1756/BF1756)*100)</f>
        <v>48.780487804878049</v>
      </c>
      <c r="BK1756" s="649"/>
      <c r="BL1756" s="643">
        <f>SUM(BL1712:BN1755)</f>
        <v>49</v>
      </c>
      <c r="BM1756" s="644"/>
      <c r="BN1756" s="645"/>
      <c r="BO1756" s="499" t="e">
        <f>(BL1756*BR$74)+(N1756*BR$75)+(X1756*BR$76)+(R1756*BR$77)+(V1756*BR$78)+(Z1756*BR$79)</f>
        <v>#REF!</v>
      </c>
      <c r="BP1756" s="501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32"/>
      <c r="C1757" s="629"/>
      <c r="D1757" s="629"/>
      <c r="E1757" s="630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50"/>
      <c r="BL1757" s="646"/>
      <c r="BM1757" s="647"/>
      <c r="BN1757" s="648"/>
      <c r="BO1757" s="500"/>
      <c r="BP1757" s="502"/>
      <c r="BQ1757" s="333"/>
      <c r="BR1757" s="333"/>
      <c r="BS1757" s="333"/>
    </row>
    <row r="1758" spans="1:71" s="341" customFormat="1" ht="48.25" customHeight="1" thickBot="1" x14ac:dyDescent="0.4">
      <c r="A1758" s="337"/>
      <c r="B1758" s="637"/>
      <c r="C1758" s="587"/>
      <c r="D1758" s="587" t="s">
        <v>13</v>
      </c>
      <c r="E1758" s="588"/>
      <c r="F1758" s="338"/>
      <c r="G1758" s="334"/>
      <c r="H1758" s="585"/>
      <c r="I1758" s="586"/>
      <c r="J1758" s="625"/>
      <c r="K1758" s="626"/>
      <c r="L1758" s="623"/>
      <c r="M1758" s="624"/>
      <c r="N1758" s="633">
        <f>J1758+L1758</f>
        <v>0</v>
      </c>
      <c r="O1758" s="634"/>
      <c r="P1758" s="625"/>
      <c r="Q1758" s="626"/>
      <c r="R1758" s="623"/>
      <c r="S1758" s="626"/>
      <c r="T1758" s="589">
        <f>R1758-P1758</f>
        <v>0</v>
      </c>
      <c r="U1758" s="590"/>
      <c r="V1758" s="625"/>
      <c r="W1758" s="638"/>
      <c r="X1758" s="639"/>
      <c r="Y1758" s="640"/>
      <c r="Z1758" s="625"/>
      <c r="AA1758" s="638"/>
      <c r="AB1758" s="625"/>
      <c r="AC1758" s="626"/>
      <c r="AD1758" s="623"/>
      <c r="AE1758" s="624"/>
      <c r="AF1758" s="635">
        <f>IF(AB1758=0,0,(AD1758/AB1758)*100)</f>
        <v>0</v>
      </c>
      <c r="AG1758" s="636"/>
      <c r="AH1758" s="625"/>
      <c r="AI1758" s="626"/>
      <c r="AJ1758" s="623"/>
      <c r="AK1758" s="624"/>
      <c r="AL1758" s="589">
        <f>IF(AH1758=0,0,(AJ1758/AH1758)*100)</f>
        <v>0</v>
      </c>
      <c r="AM1758" s="590"/>
      <c r="AN1758" s="625"/>
      <c r="AO1758" s="626"/>
      <c r="AP1758" s="623"/>
      <c r="AQ1758" s="624"/>
      <c r="AR1758" s="589">
        <f>IF(AN1758=0,0,(AP1758/AN1758)*100)</f>
        <v>0</v>
      </c>
      <c r="AS1758" s="590"/>
      <c r="AT1758" s="609">
        <f>AB1758+AH1758+AN1758</f>
        <v>0</v>
      </c>
      <c r="AU1758" s="610"/>
      <c r="AV1758" s="607">
        <f>AD1758+AJ1758+AP1758</f>
        <v>0</v>
      </c>
      <c r="AW1758" s="608"/>
      <c r="AX1758" s="589">
        <f>IF(AT1758=0,0,(AV1758/AT1758)*100)</f>
        <v>0</v>
      </c>
      <c r="AY1758" s="590"/>
      <c r="AZ1758" s="625"/>
      <c r="BA1758" s="626"/>
      <c r="BB1758" s="623"/>
      <c r="BC1758" s="624"/>
      <c r="BD1758" s="589">
        <f>IF(AZ1758=0,0,(BB1758/AZ1758)*100)</f>
        <v>0</v>
      </c>
      <c r="BE1758" s="590"/>
      <c r="BF1758" s="609">
        <f>AT1758+AZ1758</f>
        <v>0</v>
      </c>
      <c r="BG1758" s="610"/>
      <c r="BH1758" s="607">
        <f>AV1758+BB1758</f>
        <v>0</v>
      </c>
      <c r="BI1758" s="608"/>
      <c r="BJ1758" s="589">
        <f>IF(BF1758=0,0,(BH1758/BF1758)*100)</f>
        <v>0</v>
      </c>
      <c r="BK1758" s="590"/>
      <c r="BL1758" s="604"/>
      <c r="BM1758" s="605"/>
      <c r="BN1758" s="606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9" t="s">
        <v>95</v>
      </c>
      <c r="E1759" s="620"/>
      <c r="F1759" s="344"/>
      <c r="G1759" s="344"/>
      <c r="H1759" s="343"/>
      <c r="I1759" s="343"/>
      <c r="J1759" s="616">
        <f>IF((J1756+L1758)=0,0,J1756/(J1756+L1758)*100)</f>
        <v>100</v>
      </c>
      <c r="K1759" s="618"/>
      <c r="L1759" s="616">
        <f>IF((L1756+J1758)=0,0,L1756/(L1756+J1758)*100)</f>
        <v>100</v>
      </c>
      <c r="M1759" s="618"/>
      <c r="N1759" s="616">
        <f>IF((N1756+N1758)=0,0,N1756/(N1756+N1758)*100)</f>
        <v>100</v>
      </c>
      <c r="O1759" s="617"/>
      <c r="P1759" s="611"/>
      <c r="Q1759" s="583"/>
      <c r="R1759" s="583"/>
      <c r="S1759" s="583"/>
      <c r="T1759" s="612"/>
      <c r="U1759" s="612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14" t="s">
        <v>62</v>
      </c>
      <c r="C1761" s="615"/>
      <c r="D1761" s="613" t="s">
        <v>54</v>
      </c>
      <c r="E1761" s="613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21" t="s">
        <v>117</v>
      </c>
      <c r="BC1761" s="622"/>
      <c r="BD1761" s="622"/>
      <c r="BE1761" s="642"/>
      <c r="BF1761" s="574">
        <f>BL1756</f>
        <v>49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21" t="s">
        <v>47</v>
      </c>
      <c r="C1763" s="622"/>
      <c r="D1763" s="613" t="s">
        <v>55</v>
      </c>
      <c r="E1763" s="613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21" t="s">
        <v>118</v>
      </c>
      <c r="BC1763" s="622"/>
      <c r="BD1763" s="622"/>
      <c r="BE1763" s="642"/>
      <c r="BF1763" s="574">
        <f>BF1761-AU1761</f>
        <v>49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41" t="s">
        <v>11</v>
      </c>
      <c r="AF1768" s="641"/>
      <c r="AG1768" s="641"/>
      <c r="AH1768" s="641"/>
      <c r="AI1768" s="641"/>
      <c r="AJ1768" s="641"/>
      <c r="AK1768" s="641"/>
      <c r="AL1768" s="641"/>
      <c r="AM1768" s="641"/>
      <c r="AN1768" s="651"/>
      <c r="AO1768" s="651"/>
      <c r="AP1768" s="651"/>
      <c r="AQ1768" s="651"/>
      <c r="AR1768" s="651"/>
      <c r="AS1768" s="651"/>
      <c r="AT1768" s="651"/>
      <c r="AU1768" s="651"/>
      <c r="AV1768" s="651"/>
      <c r="AW1768" s="651"/>
      <c r="AX1768" s="651"/>
      <c r="AY1768" s="651"/>
      <c r="AZ1768" s="651"/>
      <c r="BA1768" s="651"/>
      <c r="BB1768" s="651"/>
      <c r="BC1768" s="651"/>
      <c r="BD1768" s="651"/>
      <c r="BE1768" s="651"/>
      <c r="BF1768" s="651"/>
      <c r="BG1768" s="651"/>
      <c r="BH1768" s="651"/>
      <c r="BI1768" s="651"/>
      <c r="BJ1768" s="651"/>
      <c r="BK1768" s="651"/>
      <c r="BL1768" s="651"/>
      <c r="BM1768" s="651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51"/>
      <c r="F1770" s="651"/>
      <c r="G1770" s="651"/>
      <c r="H1770" s="651"/>
      <c r="I1770" s="651"/>
      <c r="J1770" s="651"/>
      <c r="K1770" s="651"/>
      <c r="L1770" s="651"/>
      <c r="M1770" s="651"/>
      <c r="N1770" s="651"/>
      <c r="O1770" s="651"/>
      <c r="P1770" s="651"/>
      <c r="Q1770" s="651"/>
      <c r="R1770" s="651"/>
      <c r="S1770" s="651"/>
      <c r="T1770" s="651"/>
      <c r="U1770" s="651"/>
      <c r="V1770" s="651"/>
      <c r="W1770" s="651"/>
      <c r="X1770" s="651"/>
      <c r="Y1770" s="651"/>
      <c r="Z1770" s="651"/>
      <c r="AA1770" s="651"/>
      <c r="AB1770" s="651"/>
      <c r="AC1770" s="651"/>
      <c r="AD1770" s="198"/>
      <c r="AE1770" s="239" t="s">
        <v>19</v>
      </c>
      <c r="AF1770" s="239"/>
      <c r="AG1770" s="239"/>
      <c r="AH1770" s="641" t="s">
        <v>19</v>
      </c>
      <c r="AI1770" s="641"/>
      <c r="AJ1770" s="641"/>
      <c r="AK1770" s="641"/>
      <c r="AL1770" s="641"/>
      <c r="AM1770" s="641"/>
      <c r="AN1770" s="651"/>
      <c r="AO1770" s="651"/>
      <c r="AP1770" s="651"/>
      <c r="AQ1770" s="651"/>
      <c r="AR1770" s="651"/>
      <c r="AS1770" s="651"/>
      <c r="AT1770" s="651"/>
      <c r="AU1770" s="651"/>
      <c r="AV1770" s="651"/>
      <c r="AW1770" s="651"/>
      <c r="AX1770" s="651"/>
      <c r="AY1770" s="651"/>
      <c r="AZ1770" s="651"/>
      <c r="BA1770" s="641" t="s">
        <v>12</v>
      </c>
      <c r="BB1770" s="641"/>
      <c r="BC1770" s="641"/>
      <c r="BD1770" s="652">
        <v>44508</v>
      </c>
      <c r="BE1770" s="652"/>
      <c r="BF1770" s="652"/>
      <c r="BG1770" s="652"/>
      <c r="BH1770" s="652"/>
      <c r="BI1770" s="652"/>
      <c r="BJ1770" s="652"/>
      <c r="BK1770" s="652"/>
      <c r="BL1770" s="652"/>
      <c r="BM1770" s="652"/>
      <c r="BN1770" s="206"/>
      <c r="BO1770" s="207"/>
      <c r="BP1770" s="207"/>
      <c r="BQ1770" s="64">
        <f>IF(BD1770=0,0,1)</f>
        <v>1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53" t="s">
        <v>119</v>
      </c>
      <c r="BM1773" s="654"/>
      <c r="BN1773" s="655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56"/>
      <c r="BM1774" s="657"/>
      <c r="BN1774" s="658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07" t="str">
        <f>IF(ROSTER!C$8="","",ROSTER!C$8)</f>
        <v>Shaylee</v>
      </c>
      <c r="D1775" s="508"/>
      <c r="E1775" s="509"/>
      <c r="F1775" s="511">
        <f>IF(E1775="y",1,IF(E1775="S",1,0))</f>
        <v>0</v>
      </c>
      <c r="G1775" s="513">
        <f>IF(E1775="S",1,0)</f>
        <v>0</v>
      </c>
      <c r="H1775" s="515"/>
      <c r="I1775" s="516"/>
      <c r="J1775" s="519"/>
      <c r="K1775" s="520"/>
      <c r="L1775" s="523">
        <v>1</v>
      </c>
      <c r="M1775" s="524"/>
      <c r="N1775" s="537">
        <f>L1775+J1775</f>
        <v>1</v>
      </c>
      <c r="O1775" s="538"/>
      <c r="P1775" s="519"/>
      <c r="Q1775" s="520"/>
      <c r="R1775" s="523"/>
      <c r="S1775" s="524"/>
      <c r="T1775" s="527">
        <f>R1775-P1775</f>
        <v>0</v>
      </c>
      <c r="U1775" s="528"/>
      <c r="V1775" s="531"/>
      <c r="W1775" s="516"/>
      <c r="X1775" s="519">
        <v>2</v>
      </c>
      <c r="Y1775" s="516"/>
      <c r="Z1775" s="519"/>
      <c r="AA1775" s="516"/>
      <c r="AB1775" s="519"/>
      <c r="AC1775" s="520"/>
      <c r="AD1775" s="523"/>
      <c r="AE1775" s="524"/>
      <c r="AF1775" s="533">
        <f>IF(AB1775=0,0,(AD1775/AB1775)*100)</f>
        <v>0</v>
      </c>
      <c r="AG1775" s="534"/>
      <c r="AH1775" s="519">
        <v>2</v>
      </c>
      <c r="AI1775" s="520"/>
      <c r="AJ1775" s="523">
        <v>2</v>
      </c>
      <c r="AK1775" s="524"/>
      <c r="AL1775" s="527">
        <f>IF(AH1775=0,0,(AJ1775/AH1775)*100)</f>
        <v>100</v>
      </c>
      <c r="AM1775" s="528"/>
      <c r="AN1775" s="519">
        <v>3</v>
      </c>
      <c r="AO1775" s="520"/>
      <c r="AP1775" s="523">
        <v>2</v>
      </c>
      <c r="AQ1775" s="524"/>
      <c r="AR1775" s="527">
        <f>IF(AN1775=0,0,(AP1775/AN1775)*100)</f>
        <v>66.666666666666657</v>
      </c>
      <c r="AS1775" s="528"/>
      <c r="AT1775" s="541">
        <f>AB1775+AH1775+AN1775</f>
        <v>5</v>
      </c>
      <c r="AU1775" s="542"/>
      <c r="AV1775" s="545">
        <f>AD1775+AJ1775+AP1775</f>
        <v>4</v>
      </c>
      <c r="AW1775" s="546"/>
      <c r="AX1775" s="527">
        <f>IF(AT1775=0,0,(AV1775/AT1775)*100)</f>
        <v>80</v>
      </c>
      <c r="AY1775" s="528"/>
      <c r="AZ1775" s="519"/>
      <c r="BA1775" s="520"/>
      <c r="BB1775" s="523"/>
      <c r="BC1775" s="524"/>
      <c r="BD1775" s="527">
        <f>IF(AZ1775=0,0,(BB1775/AZ1775)*100)</f>
        <v>0</v>
      </c>
      <c r="BE1775" s="528"/>
      <c r="BF1775" s="541">
        <f>AT1775+AZ1775</f>
        <v>5</v>
      </c>
      <c r="BG1775" s="542"/>
      <c r="BH1775" s="545">
        <f>AV1775+BB1775</f>
        <v>4</v>
      </c>
      <c r="BI1775" s="546"/>
      <c r="BJ1775" s="527">
        <f>IF(BF1775=0,0,(BH1775/BF1775)*100)</f>
        <v>80</v>
      </c>
      <c r="BK1775" s="528"/>
      <c r="BL1775" s="549">
        <f>(AD1775*2)+(AJ1775*2)+(AP1775*3)+BB1775</f>
        <v>10</v>
      </c>
      <c r="BM1775" s="550"/>
      <c r="BN1775" s="551"/>
      <c r="BO1775" s="501" t="e">
        <f>(BL1775*BR$1775)+(N1775*BR$1776)+(X1775*BR$1777)+(R1775*BR$1778)+(V1775*BR$1779)+(Z1775*BR$1780)</f>
        <v>#REF!</v>
      </c>
      <c r="BP1775" s="501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03" t="str">
        <f>IF(ROSTER!D$8="","",ROSTER!D$8)</f>
        <v>Gonzales</v>
      </c>
      <c r="D1776" s="504"/>
      <c r="E1776" s="510"/>
      <c r="F1776" s="512"/>
      <c r="G1776" s="514"/>
      <c r="H1776" s="517"/>
      <c r="I1776" s="518"/>
      <c r="J1776" s="521"/>
      <c r="K1776" s="522"/>
      <c r="L1776" s="525"/>
      <c r="M1776" s="526"/>
      <c r="N1776" s="539" t="s">
        <v>14</v>
      </c>
      <c r="O1776" s="540"/>
      <c r="P1776" s="521"/>
      <c r="Q1776" s="522"/>
      <c r="R1776" s="525"/>
      <c r="S1776" s="526"/>
      <c r="T1776" s="529"/>
      <c r="U1776" s="530"/>
      <c r="V1776" s="532"/>
      <c r="W1776" s="518"/>
      <c r="X1776" s="521"/>
      <c r="Y1776" s="518"/>
      <c r="Z1776" s="521"/>
      <c r="AA1776" s="518"/>
      <c r="AB1776" s="521"/>
      <c r="AC1776" s="522"/>
      <c r="AD1776" s="525"/>
      <c r="AE1776" s="526"/>
      <c r="AF1776" s="535"/>
      <c r="AG1776" s="536"/>
      <c r="AH1776" s="521"/>
      <c r="AI1776" s="522"/>
      <c r="AJ1776" s="525"/>
      <c r="AK1776" s="526"/>
      <c r="AL1776" s="529"/>
      <c r="AM1776" s="530"/>
      <c r="AN1776" s="521"/>
      <c r="AO1776" s="522"/>
      <c r="AP1776" s="525"/>
      <c r="AQ1776" s="526"/>
      <c r="AR1776" s="529"/>
      <c r="AS1776" s="530"/>
      <c r="AT1776" s="543"/>
      <c r="AU1776" s="544"/>
      <c r="AV1776" s="547"/>
      <c r="AW1776" s="548"/>
      <c r="AX1776" s="529"/>
      <c r="AY1776" s="530"/>
      <c r="AZ1776" s="521"/>
      <c r="BA1776" s="522"/>
      <c r="BB1776" s="525"/>
      <c r="BC1776" s="526"/>
      <c r="BD1776" s="529"/>
      <c r="BE1776" s="530"/>
      <c r="BF1776" s="543"/>
      <c r="BG1776" s="544"/>
      <c r="BH1776" s="547"/>
      <c r="BI1776" s="548"/>
      <c r="BJ1776" s="529"/>
      <c r="BK1776" s="530"/>
      <c r="BL1776" s="552"/>
      <c r="BM1776" s="553"/>
      <c r="BN1776" s="554"/>
      <c r="BO1776" s="502"/>
      <c r="BP1776" s="502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07" t="str">
        <f>IF(ROSTER!C$10="","",ROSTER!C$10)</f>
        <v>Nani</v>
      </c>
      <c r="D1777" s="508"/>
      <c r="E1777" s="509"/>
      <c r="F1777" s="511">
        <f>IF(E1777="y",1,IF(E1777="S",1,0))</f>
        <v>0</v>
      </c>
      <c r="G1777" s="513">
        <f>IF(E1777="S",1,0)</f>
        <v>0</v>
      </c>
      <c r="H1777" s="515"/>
      <c r="I1777" s="516"/>
      <c r="J1777" s="519">
        <v>1</v>
      </c>
      <c r="K1777" s="520"/>
      <c r="L1777" s="523">
        <v>1</v>
      </c>
      <c r="M1777" s="524"/>
      <c r="N1777" s="537">
        <f>L1777+J1777</f>
        <v>2</v>
      </c>
      <c r="O1777" s="538"/>
      <c r="P1777" s="519"/>
      <c r="Q1777" s="520"/>
      <c r="R1777" s="523">
        <v>1</v>
      </c>
      <c r="S1777" s="524"/>
      <c r="T1777" s="527">
        <f t="shared" ref="T1777" si="1596">R1777-P1777</f>
        <v>1</v>
      </c>
      <c r="U1777" s="528"/>
      <c r="V1777" s="531"/>
      <c r="W1777" s="516"/>
      <c r="X1777" s="519">
        <v>2</v>
      </c>
      <c r="Y1777" s="516"/>
      <c r="Z1777" s="519"/>
      <c r="AA1777" s="516"/>
      <c r="AB1777" s="519"/>
      <c r="AC1777" s="520"/>
      <c r="AD1777" s="523"/>
      <c r="AE1777" s="524"/>
      <c r="AF1777" s="533">
        <f>IF(AB1777=0,0,(AD1777/AB1777)*100)</f>
        <v>0</v>
      </c>
      <c r="AG1777" s="534"/>
      <c r="AH1777" s="519">
        <v>1</v>
      </c>
      <c r="AI1777" s="520"/>
      <c r="AJ1777" s="523">
        <v>0</v>
      </c>
      <c r="AK1777" s="524"/>
      <c r="AL1777" s="527">
        <f>IF(AH1777=0,0,(AJ1777/AH1777)*100)</f>
        <v>0</v>
      </c>
      <c r="AM1777" s="528"/>
      <c r="AN1777" s="519">
        <v>3</v>
      </c>
      <c r="AO1777" s="520"/>
      <c r="AP1777" s="523">
        <v>0</v>
      </c>
      <c r="AQ1777" s="524"/>
      <c r="AR1777" s="527">
        <f>IF(AN1777=0,0,(AP1777/AN1777)*100)</f>
        <v>0</v>
      </c>
      <c r="AS1777" s="528"/>
      <c r="AT1777" s="541">
        <f>AB1777+AH1777+AN1777</f>
        <v>4</v>
      </c>
      <c r="AU1777" s="542"/>
      <c r="AV1777" s="545">
        <f>AD1777+AJ1777+AP1777</f>
        <v>0</v>
      </c>
      <c r="AW1777" s="546"/>
      <c r="AX1777" s="527">
        <f>IF(AT1777=0,0,(AV1777/AT1777)*100)</f>
        <v>0</v>
      </c>
      <c r="AY1777" s="528"/>
      <c r="AZ1777" s="519"/>
      <c r="BA1777" s="520"/>
      <c r="BB1777" s="523"/>
      <c r="BC1777" s="524"/>
      <c r="BD1777" s="527">
        <f>IF(AZ1777=0,0,(BB1777/AZ1777)*100)</f>
        <v>0</v>
      </c>
      <c r="BE1777" s="528"/>
      <c r="BF1777" s="541">
        <f>AT1777+AZ1777</f>
        <v>4</v>
      </c>
      <c r="BG1777" s="542"/>
      <c r="BH1777" s="545">
        <f>AV1777+BB1777</f>
        <v>0</v>
      </c>
      <c r="BI1777" s="546"/>
      <c r="BJ1777" s="527">
        <f>IF(BF1777=0,0,(BH1777/BF1777)*100)</f>
        <v>0</v>
      </c>
      <c r="BK1777" s="528"/>
      <c r="BL1777" s="549">
        <f>(AD1777*2)+(AJ1777*2)+(AP1777*3)+BB1777</f>
        <v>0</v>
      </c>
      <c r="BM1777" s="550"/>
      <c r="BN1777" s="551"/>
      <c r="BO1777" s="501" t="e">
        <f>(BL1777*BR$1775)+(N1777*BR$1776)+(X1777*BR$1777)+(R1777*BR$1778)+(V1777*BR$1779)+(Z1777*BR$1780)</f>
        <v>#REF!</v>
      </c>
      <c r="BP1777" s="501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03" t="str">
        <f>IF(ROSTER!D$10="","",ROSTER!D$10)</f>
        <v>Falatea</v>
      </c>
      <c r="D1778" s="504"/>
      <c r="E1778" s="510"/>
      <c r="F1778" s="512"/>
      <c r="G1778" s="514"/>
      <c r="H1778" s="517"/>
      <c r="I1778" s="518"/>
      <c r="J1778" s="521"/>
      <c r="K1778" s="522"/>
      <c r="L1778" s="525"/>
      <c r="M1778" s="526"/>
      <c r="N1778" s="539" t="s">
        <v>14</v>
      </c>
      <c r="O1778" s="540"/>
      <c r="P1778" s="521"/>
      <c r="Q1778" s="522"/>
      <c r="R1778" s="525"/>
      <c r="S1778" s="526"/>
      <c r="T1778" s="529"/>
      <c r="U1778" s="530"/>
      <c r="V1778" s="532"/>
      <c r="W1778" s="518"/>
      <c r="X1778" s="521"/>
      <c r="Y1778" s="518"/>
      <c r="Z1778" s="521"/>
      <c r="AA1778" s="518"/>
      <c r="AB1778" s="521"/>
      <c r="AC1778" s="522"/>
      <c r="AD1778" s="525"/>
      <c r="AE1778" s="526"/>
      <c r="AF1778" s="535"/>
      <c r="AG1778" s="536"/>
      <c r="AH1778" s="521"/>
      <c r="AI1778" s="522"/>
      <c r="AJ1778" s="525"/>
      <c r="AK1778" s="526"/>
      <c r="AL1778" s="529"/>
      <c r="AM1778" s="530"/>
      <c r="AN1778" s="521"/>
      <c r="AO1778" s="522"/>
      <c r="AP1778" s="525"/>
      <c r="AQ1778" s="526"/>
      <c r="AR1778" s="529"/>
      <c r="AS1778" s="530"/>
      <c r="AT1778" s="543"/>
      <c r="AU1778" s="544"/>
      <c r="AV1778" s="547"/>
      <c r="AW1778" s="548"/>
      <c r="AX1778" s="529"/>
      <c r="AY1778" s="530"/>
      <c r="AZ1778" s="521"/>
      <c r="BA1778" s="522"/>
      <c r="BB1778" s="525"/>
      <c r="BC1778" s="526"/>
      <c r="BD1778" s="529"/>
      <c r="BE1778" s="530"/>
      <c r="BF1778" s="543"/>
      <c r="BG1778" s="544"/>
      <c r="BH1778" s="547"/>
      <c r="BI1778" s="548"/>
      <c r="BJ1778" s="529"/>
      <c r="BK1778" s="530"/>
      <c r="BL1778" s="552"/>
      <c r="BM1778" s="553"/>
      <c r="BN1778" s="554"/>
      <c r="BO1778" s="502"/>
      <c r="BP1778" s="502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05" t="str">
        <f>IF(ROSTER!B12="","",ROSTER!B12)</f>
        <v>20</v>
      </c>
      <c r="C1779" s="507" t="str">
        <f>IF(ROSTER!C$12="","",ROSTER!C$12)</f>
        <v>Devry</v>
      </c>
      <c r="D1779" s="508"/>
      <c r="E1779" s="509"/>
      <c r="F1779" s="511">
        <f>IF(E1779="y",1,IF(E1779="S",1,0))</f>
        <v>0</v>
      </c>
      <c r="G1779" s="513">
        <f>IF(E1779="S",1,0)</f>
        <v>0</v>
      </c>
      <c r="H1779" s="515"/>
      <c r="I1779" s="516"/>
      <c r="J1779" s="519">
        <v>1</v>
      </c>
      <c r="K1779" s="520"/>
      <c r="L1779" s="523"/>
      <c r="M1779" s="524"/>
      <c r="N1779" s="537">
        <f>L1779+J1779</f>
        <v>1</v>
      </c>
      <c r="O1779" s="538"/>
      <c r="P1779" s="519"/>
      <c r="Q1779" s="520"/>
      <c r="R1779" s="523"/>
      <c r="S1779" s="524"/>
      <c r="T1779" s="527">
        <f t="shared" ref="T1779" si="1597">R1779-P1779</f>
        <v>0</v>
      </c>
      <c r="U1779" s="528"/>
      <c r="V1779" s="531"/>
      <c r="W1779" s="516"/>
      <c r="X1779" s="519"/>
      <c r="Y1779" s="516"/>
      <c r="Z1779" s="519"/>
      <c r="AA1779" s="516"/>
      <c r="AB1779" s="519"/>
      <c r="AC1779" s="520"/>
      <c r="AD1779" s="523"/>
      <c r="AE1779" s="524"/>
      <c r="AF1779" s="533">
        <f>IF(AB1779=0,0,(AD1779/AB1779)*100)</f>
        <v>0</v>
      </c>
      <c r="AG1779" s="534"/>
      <c r="AH1779" s="519">
        <v>1</v>
      </c>
      <c r="AI1779" s="520"/>
      <c r="AJ1779" s="523">
        <v>0</v>
      </c>
      <c r="AK1779" s="524"/>
      <c r="AL1779" s="527">
        <f>IF(AH1779=0,0,(AJ1779/AH1779)*100)</f>
        <v>0</v>
      </c>
      <c r="AM1779" s="528"/>
      <c r="AN1779" s="519">
        <v>6</v>
      </c>
      <c r="AO1779" s="520"/>
      <c r="AP1779" s="523">
        <v>1</v>
      </c>
      <c r="AQ1779" s="524"/>
      <c r="AR1779" s="527">
        <f>IF(AN1779=0,0,(AP1779/AN1779)*100)</f>
        <v>16.666666666666664</v>
      </c>
      <c r="AS1779" s="528"/>
      <c r="AT1779" s="541">
        <f>AB1779+AH1779+AN1779</f>
        <v>7</v>
      </c>
      <c r="AU1779" s="542"/>
      <c r="AV1779" s="545">
        <f>AD1779+AJ1779+AP1779</f>
        <v>1</v>
      </c>
      <c r="AW1779" s="546"/>
      <c r="AX1779" s="527">
        <f>IF(AT1779=0,0,(AV1779/AT1779)*100)</f>
        <v>14.285714285714285</v>
      </c>
      <c r="AY1779" s="528"/>
      <c r="AZ1779" s="519"/>
      <c r="BA1779" s="520"/>
      <c r="BB1779" s="523"/>
      <c r="BC1779" s="524"/>
      <c r="BD1779" s="527">
        <f>IF(AZ1779=0,0,(BB1779/AZ1779)*100)</f>
        <v>0</v>
      </c>
      <c r="BE1779" s="528"/>
      <c r="BF1779" s="541">
        <f>AT1779+AZ1779</f>
        <v>7</v>
      </c>
      <c r="BG1779" s="542"/>
      <c r="BH1779" s="545">
        <f>AV1779+BB1779</f>
        <v>1</v>
      </c>
      <c r="BI1779" s="546"/>
      <c r="BJ1779" s="527">
        <f>IF(BF1779=0,0,(BH1779/BF1779)*100)</f>
        <v>14.285714285714285</v>
      </c>
      <c r="BK1779" s="528"/>
      <c r="BL1779" s="549">
        <f>(AD1779*2)+(AJ1779*2)+(AP1779*3)+BB1779</f>
        <v>3</v>
      </c>
      <c r="BM1779" s="550"/>
      <c r="BN1779" s="551"/>
      <c r="BO1779" s="501" t="e">
        <f>(BL1779*BR$1775)+(N1779*BR$1776)+(X1779*BR$1777)+(R1779*BR$1778)+(V1779*BR$1779)+(Z1779*BR$1780)</f>
        <v>#REF!</v>
      </c>
      <c r="BP1779" s="501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06"/>
      <c r="C1780" s="503" t="str">
        <f>IF(ROSTER!D$12="","",ROSTER!D$12)</f>
        <v>Millett</v>
      </c>
      <c r="D1780" s="504"/>
      <c r="E1780" s="510"/>
      <c r="F1780" s="512"/>
      <c r="G1780" s="514"/>
      <c r="H1780" s="517"/>
      <c r="I1780" s="518"/>
      <c r="J1780" s="521"/>
      <c r="K1780" s="522"/>
      <c r="L1780" s="525"/>
      <c r="M1780" s="526"/>
      <c r="N1780" s="539" t="s">
        <v>14</v>
      </c>
      <c r="O1780" s="540"/>
      <c r="P1780" s="521"/>
      <c r="Q1780" s="522"/>
      <c r="R1780" s="525"/>
      <c r="S1780" s="526"/>
      <c r="T1780" s="529"/>
      <c r="U1780" s="530"/>
      <c r="V1780" s="532"/>
      <c r="W1780" s="518"/>
      <c r="X1780" s="521"/>
      <c r="Y1780" s="518"/>
      <c r="Z1780" s="521"/>
      <c r="AA1780" s="518"/>
      <c r="AB1780" s="521"/>
      <c r="AC1780" s="522"/>
      <c r="AD1780" s="525"/>
      <c r="AE1780" s="526"/>
      <c r="AF1780" s="535"/>
      <c r="AG1780" s="536"/>
      <c r="AH1780" s="521"/>
      <c r="AI1780" s="522"/>
      <c r="AJ1780" s="525"/>
      <c r="AK1780" s="526"/>
      <c r="AL1780" s="529"/>
      <c r="AM1780" s="530"/>
      <c r="AN1780" s="521"/>
      <c r="AO1780" s="522"/>
      <c r="AP1780" s="525"/>
      <c r="AQ1780" s="526"/>
      <c r="AR1780" s="529"/>
      <c r="AS1780" s="530"/>
      <c r="AT1780" s="543"/>
      <c r="AU1780" s="544"/>
      <c r="AV1780" s="547"/>
      <c r="AW1780" s="548"/>
      <c r="AX1780" s="529"/>
      <c r="AY1780" s="530"/>
      <c r="AZ1780" s="521"/>
      <c r="BA1780" s="522"/>
      <c r="BB1780" s="525"/>
      <c r="BC1780" s="526"/>
      <c r="BD1780" s="529"/>
      <c r="BE1780" s="530"/>
      <c r="BF1780" s="543"/>
      <c r="BG1780" s="544"/>
      <c r="BH1780" s="547"/>
      <c r="BI1780" s="548"/>
      <c r="BJ1780" s="529"/>
      <c r="BK1780" s="530"/>
      <c r="BL1780" s="552"/>
      <c r="BM1780" s="553"/>
      <c r="BN1780" s="554"/>
      <c r="BO1780" s="502"/>
      <c r="BP1780" s="502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05" t="str">
        <f>IF(ROSTER!B14="","",ROSTER!B14)</f>
        <v>5</v>
      </c>
      <c r="C1781" s="507" t="str">
        <f>IF(ROSTER!C$14="","",ROSTER!C$14)</f>
        <v>Maria</v>
      </c>
      <c r="D1781" s="508"/>
      <c r="E1781" s="509"/>
      <c r="F1781" s="511">
        <f>IF(E1781="y",1,IF(E1781="S",1,0))</f>
        <v>0</v>
      </c>
      <c r="G1781" s="513">
        <f>IF(E1781="S",1,0)</f>
        <v>0</v>
      </c>
      <c r="H1781" s="515"/>
      <c r="I1781" s="516"/>
      <c r="J1781" s="519">
        <v>1</v>
      </c>
      <c r="K1781" s="520"/>
      <c r="L1781" s="523">
        <v>1</v>
      </c>
      <c r="M1781" s="524"/>
      <c r="N1781" s="537">
        <f>L1781+J1781</f>
        <v>2</v>
      </c>
      <c r="O1781" s="538"/>
      <c r="P1781" s="519">
        <v>1</v>
      </c>
      <c r="Q1781" s="520"/>
      <c r="R1781" s="523">
        <v>2</v>
      </c>
      <c r="S1781" s="524"/>
      <c r="T1781" s="527">
        <f t="shared" ref="T1781" si="1598">R1781-P1781</f>
        <v>1</v>
      </c>
      <c r="U1781" s="528"/>
      <c r="V1781" s="531"/>
      <c r="W1781" s="516"/>
      <c r="X1781" s="519">
        <v>1</v>
      </c>
      <c r="Y1781" s="516"/>
      <c r="Z1781" s="519"/>
      <c r="AA1781" s="516"/>
      <c r="AB1781" s="519"/>
      <c r="AC1781" s="520"/>
      <c r="AD1781" s="523"/>
      <c r="AE1781" s="524"/>
      <c r="AF1781" s="533">
        <f>IF(AB1781=0,0,(AD1781/AB1781)*100)</f>
        <v>0</v>
      </c>
      <c r="AG1781" s="534"/>
      <c r="AH1781" s="519">
        <v>2</v>
      </c>
      <c r="AI1781" s="520"/>
      <c r="AJ1781" s="523">
        <v>1</v>
      </c>
      <c r="AK1781" s="524"/>
      <c r="AL1781" s="527">
        <f>IF(AH1781=0,0,(AJ1781/AH1781)*100)</f>
        <v>50</v>
      </c>
      <c r="AM1781" s="528"/>
      <c r="AN1781" s="519">
        <v>5</v>
      </c>
      <c r="AO1781" s="520"/>
      <c r="AP1781" s="523">
        <v>4</v>
      </c>
      <c r="AQ1781" s="524"/>
      <c r="AR1781" s="527">
        <f>IF(AN1781=0,0,(AP1781/AN1781)*100)</f>
        <v>80</v>
      </c>
      <c r="AS1781" s="528"/>
      <c r="AT1781" s="541">
        <f>AB1781+AH1781+AN1781</f>
        <v>7</v>
      </c>
      <c r="AU1781" s="542"/>
      <c r="AV1781" s="545">
        <f>AD1781+AJ1781+AP1781</f>
        <v>5</v>
      </c>
      <c r="AW1781" s="546"/>
      <c r="AX1781" s="527">
        <f>IF(AT1781=0,0,(AV1781/AT1781)*100)</f>
        <v>71.428571428571431</v>
      </c>
      <c r="AY1781" s="528"/>
      <c r="AZ1781" s="519"/>
      <c r="BA1781" s="520"/>
      <c r="BB1781" s="523"/>
      <c r="BC1781" s="524"/>
      <c r="BD1781" s="527">
        <f>IF(AZ1781=0,0,(BB1781/AZ1781)*100)</f>
        <v>0</v>
      </c>
      <c r="BE1781" s="528"/>
      <c r="BF1781" s="541">
        <f>AT1781+AZ1781</f>
        <v>7</v>
      </c>
      <c r="BG1781" s="542"/>
      <c r="BH1781" s="545">
        <f>AV1781+BB1781</f>
        <v>5</v>
      </c>
      <c r="BI1781" s="546"/>
      <c r="BJ1781" s="527">
        <f>IF(BF1781=0,0,(BH1781/BF1781)*100)</f>
        <v>71.428571428571431</v>
      </c>
      <c r="BK1781" s="528"/>
      <c r="BL1781" s="549">
        <f>(AD1781*2)+(AJ1781*2)+(AP1781*3)+BB1781</f>
        <v>14</v>
      </c>
      <c r="BM1781" s="550"/>
      <c r="BN1781" s="551"/>
      <c r="BO1781" s="501" t="e">
        <f>(BL1781*BR$1775)+(N1781*BR$1776)+(X1781*BR$1777)+(R1781*BR$1778)+(V1781*BR$1779)+(Z1781*BR$1780)</f>
        <v>#REF!</v>
      </c>
      <c r="BP1781" s="501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06"/>
      <c r="C1782" s="503" t="str">
        <f>IF(ROSTER!D$14="","",ROSTER!D$14)</f>
        <v>Albiero</v>
      </c>
      <c r="D1782" s="504"/>
      <c r="E1782" s="510"/>
      <c r="F1782" s="512"/>
      <c r="G1782" s="514"/>
      <c r="H1782" s="517"/>
      <c r="I1782" s="518"/>
      <c r="J1782" s="521"/>
      <c r="K1782" s="522"/>
      <c r="L1782" s="525"/>
      <c r="M1782" s="526"/>
      <c r="N1782" s="539" t="s">
        <v>14</v>
      </c>
      <c r="O1782" s="540"/>
      <c r="P1782" s="521"/>
      <c r="Q1782" s="522"/>
      <c r="R1782" s="525"/>
      <c r="S1782" s="526"/>
      <c r="T1782" s="529"/>
      <c r="U1782" s="530"/>
      <c r="V1782" s="532"/>
      <c r="W1782" s="518"/>
      <c r="X1782" s="521"/>
      <c r="Y1782" s="518"/>
      <c r="Z1782" s="521"/>
      <c r="AA1782" s="518"/>
      <c r="AB1782" s="521"/>
      <c r="AC1782" s="522"/>
      <c r="AD1782" s="525"/>
      <c r="AE1782" s="526"/>
      <c r="AF1782" s="535"/>
      <c r="AG1782" s="536"/>
      <c r="AH1782" s="521"/>
      <c r="AI1782" s="522"/>
      <c r="AJ1782" s="525"/>
      <c r="AK1782" s="526"/>
      <c r="AL1782" s="529"/>
      <c r="AM1782" s="530"/>
      <c r="AN1782" s="521"/>
      <c r="AO1782" s="522"/>
      <c r="AP1782" s="525"/>
      <c r="AQ1782" s="526"/>
      <c r="AR1782" s="529"/>
      <c r="AS1782" s="530"/>
      <c r="AT1782" s="543"/>
      <c r="AU1782" s="544"/>
      <c r="AV1782" s="547"/>
      <c r="AW1782" s="548"/>
      <c r="AX1782" s="529"/>
      <c r="AY1782" s="530"/>
      <c r="AZ1782" s="521"/>
      <c r="BA1782" s="522"/>
      <c r="BB1782" s="525"/>
      <c r="BC1782" s="526"/>
      <c r="BD1782" s="529"/>
      <c r="BE1782" s="530"/>
      <c r="BF1782" s="543"/>
      <c r="BG1782" s="544"/>
      <c r="BH1782" s="547"/>
      <c r="BI1782" s="548"/>
      <c r="BJ1782" s="529"/>
      <c r="BK1782" s="530"/>
      <c r="BL1782" s="552"/>
      <c r="BM1782" s="553"/>
      <c r="BN1782" s="554"/>
      <c r="BO1782" s="502"/>
      <c r="BP1782" s="502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05" t="str">
        <f>IF(ROSTER!B16="","",ROSTER!B16)</f>
        <v>10</v>
      </c>
      <c r="C1783" s="507" t="str">
        <f>IF(ROSTER!C$16="","",ROSTER!C$16)</f>
        <v>Tegan</v>
      </c>
      <c r="D1783" s="508"/>
      <c r="E1783" s="509"/>
      <c r="F1783" s="511">
        <f>IF(E1783="y",1,IF(E1783="S",1,0))</f>
        <v>0</v>
      </c>
      <c r="G1783" s="513">
        <f>IF(E1783="S",1,0)</f>
        <v>0</v>
      </c>
      <c r="H1783" s="515"/>
      <c r="I1783" s="516"/>
      <c r="J1783" s="519">
        <v>1</v>
      </c>
      <c r="K1783" s="520"/>
      <c r="L1783" s="523">
        <v>1</v>
      </c>
      <c r="M1783" s="524"/>
      <c r="N1783" s="537">
        <f>L1783+J1783</f>
        <v>2</v>
      </c>
      <c r="O1783" s="538"/>
      <c r="P1783" s="519"/>
      <c r="Q1783" s="520"/>
      <c r="R1783" s="523">
        <v>2</v>
      </c>
      <c r="S1783" s="524"/>
      <c r="T1783" s="527">
        <f t="shared" ref="T1783" si="1599">R1783-P1783</f>
        <v>2</v>
      </c>
      <c r="U1783" s="528"/>
      <c r="V1783" s="531"/>
      <c r="W1783" s="516"/>
      <c r="X1783" s="519">
        <v>3</v>
      </c>
      <c r="Y1783" s="516"/>
      <c r="Z1783" s="519"/>
      <c r="AA1783" s="516"/>
      <c r="AB1783" s="519"/>
      <c r="AC1783" s="520"/>
      <c r="AD1783" s="523"/>
      <c r="AE1783" s="524"/>
      <c r="AF1783" s="533">
        <f>IF(AB1783=0,0,(AD1783/AB1783)*100)</f>
        <v>0</v>
      </c>
      <c r="AG1783" s="534"/>
      <c r="AH1783" s="519">
        <v>3</v>
      </c>
      <c r="AI1783" s="520"/>
      <c r="AJ1783" s="523">
        <v>2</v>
      </c>
      <c r="AK1783" s="524"/>
      <c r="AL1783" s="527">
        <f>IF(AH1783=0,0,(AJ1783/AH1783)*100)</f>
        <v>66.666666666666657</v>
      </c>
      <c r="AM1783" s="528"/>
      <c r="AN1783" s="519">
        <v>3</v>
      </c>
      <c r="AO1783" s="520"/>
      <c r="AP1783" s="523">
        <v>0</v>
      </c>
      <c r="AQ1783" s="524"/>
      <c r="AR1783" s="527">
        <f>IF(AN1783=0,0,(AP1783/AN1783)*100)</f>
        <v>0</v>
      </c>
      <c r="AS1783" s="528"/>
      <c r="AT1783" s="541">
        <f>AB1783+AH1783+AN1783</f>
        <v>6</v>
      </c>
      <c r="AU1783" s="542"/>
      <c r="AV1783" s="545">
        <f>AD1783+AJ1783+AP1783</f>
        <v>2</v>
      </c>
      <c r="AW1783" s="546"/>
      <c r="AX1783" s="527">
        <f>IF(AT1783=0,0,(AV1783/AT1783)*100)</f>
        <v>33.333333333333329</v>
      </c>
      <c r="AY1783" s="528"/>
      <c r="AZ1783" s="519"/>
      <c r="BA1783" s="520"/>
      <c r="BB1783" s="523"/>
      <c r="BC1783" s="524"/>
      <c r="BD1783" s="527">
        <f>IF(AZ1783=0,0,(BB1783/AZ1783)*100)</f>
        <v>0</v>
      </c>
      <c r="BE1783" s="528"/>
      <c r="BF1783" s="541">
        <f>AT1783+AZ1783</f>
        <v>6</v>
      </c>
      <c r="BG1783" s="542"/>
      <c r="BH1783" s="545">
        <f>AV1783+BB1783</f>
        <v>2</v>
      </c>
      <c r="BI1783" s="546"/>
      <c r="BJ1783" s="527">
        <f>IF(BF1783=0,0,(BH1783/BF1783)*100)</f>
        <v>33.333333333333329</v>
      </c>
      <c r="BK1783" s="528"/>
      <c r="BL1783" s="549">
        <f>(AD1783*2)+(AJ1783*2)+(AP1783*3)+BB1783</f>
        <v>4</v>
      </c>
      <c r="BM1783" s="550"/>
      <c r="BN1783" s="551"/>
      <c r="BO1783" s="501" t="e">
        <f>(BL1783*BR$1775)+(N1783*BR$1776)+(X1783*BR$1777)+(R1783*BR$1778)+(V1783*BR$1779)+(Z1783*BR$1780)</f>
        <v>#REF!</v>
      </c>
      <c r="BP1783" s="501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06"/>
      <c r="C1784" s="503" t="str">
        <f>IF(ROSTER!D$16="","",ROSTER!D$16)</f>
        <v>Graham</v>
      </c>
      <c r="D1784" s="504"/>
      <c r="E1784" s="510"/>
      <c r="F1784" s="512"/>
      <c r="G1784" s="514"/>
      <c r="H1784" s="517"/>
      <c r="I1784" s="518"/>
      <c r="J1784" s="521"/>
      <c r="K1784" s="522"/>
      <c r="L1784" s="525"/>
      <c r="M1784" s="526"/>
      <c r="N1784" s="539" t="s">
        <v>14</v>
      </c>
      <c r="O1784" s="540"/>
      <c r="P1784" s="521"/>
      <c r="Q1784" s="522"/>
      <c r="R1784" s="525"/>
      <c r="S1784" s="526"/>
      <c r="T1784" s="529"/>
      <c r="U1784" s="530"/>
      <c r="V1784" s="532"/>
      <c r="W1784" s="518"/>
      <c r="X1784" s="521"/>
      <c r="Y1784" s="518"/>
      <c r="Z1784" s="521"/>
      <c r="AA1784" s="518"/>
      <c r="AB1784" s="521"/>
      <c r="AC1784" s="522"/>
      <c r="AD1784" s="525"/>
      <c r="AE1784" s="526"/>
      <c r="AF1784" s="535"/>
      <c r="AG1784" s="536"/>
      <c r="AH1784" s="521"/>
      <c r="AI1784" s="522"/>
      <c r="AJ1784" s="525"/>
      <c r="AK1784" s="526"/>
      <c r="AL1784" s="529"/>
      <c r="AM1784" s="530"/>
      <c r="AN1784" s="521"/>
      <c r="AO1784" s="522"/>
      <c r="AP1784" s="525"/>
      <c r="AQ1784" s="526"/>
      <c r="AR1784" s="529"/>
      <c r="AS1784" s="530"/>
      <c r="AT1784" s="543"/>
      <c r="AU1784" s="544"/>
      <c r="AV1784" s="547"/>
      <c r="AW1784" s="548"/>
      <c r="AX1784" s="529"/>
      <c r="AY1784" s="530"/>
      <c r="AZ1784" s="521"/>
      <c r="BA1784" s="522"/>
      <c r="BB1784" s="525"/>
      <c r="BC1784" s="526"/>
      <c r="BD1784" s="529"/>
      <c r="BE1784" s="530"/>
      <c r="BF1784" s="543"/>
      <c r="BG1784" s="544"/>
      <c r="BH1784" s="547"/>
      <c r="BI1784" s="548"/>
      <c r="BJ1784" s="529"/>
      <c r="BK1784" s="530"/>
      <c r="BL1784" s="552"/>
      <c r="BM1784" s="553"/>
      <c r="BN1784" s="554"/>
      <c r="BO1784" s="502"/>
      <c r="BP1784" s="502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05" t="str">
        <f>IF(ROSTER!B18="","",ROSTER!B18)</f>
        <v>11</v>
      </c>
      <c r="C1785" s="507" t="str">
        <f>IF(ROSTER!C$18="","",ROSTER!C$18)</f>
        <v>Kaylee</v>
      </c>
      <c r="D1785" s="508"/>
      <c r="E1785" s="509"/>
      <c r="F1785" s="511">
        <f>IF(E1785="y",1,IF(E1785="S",1,0))</f>
        <v>0</v>
      </c>
      <c r="G1785" s="513">
        <f>IF(E1785="S",1,0)</f>
        <v>0</v>
      </c>
      <c r="H1785" s="515"/>
      <c r="I1785" s="516"/>
      <c r="J1785" s="519"/>
      <c r="K1785" s="520"/>
      <c r="L1785" s="523"/>
      <c r="M1785" s="524"/>
      <c r="N1785" s="537">
        <f>L1785+J1785</f>
        <v>0</v>
      </c>
      <c r="O1785" s="538"/>
      <c r="P1785" s="519">
        <v>1</v>
      </c>
      <c r="Q1785" s="520"/>
      <c r="R1785" s="523"/>
      <c r="S1785" s="524"/>
      <c r="T1785" s="527">
        <f t="shared" ref="T1785" si="1600">R1785-P1785</f>
        <v>-1</v>
      </c>
      <c r="U1785" s="528"/>
      <c r="V1785" s="531"/>
      <c r="W1785" s="516"/>
      <c r="X1785" s="519">
        <v>2</v>
      </c>
      <c r="Y1785" s="516"/>
      <c r="Z1785" s="519"/>
      <c r="AA1785" s="516"/>
      <c r="AB1785" s="519"/>
      <c r="AC1785" s="520"/>
      <c r="AD1785" s="523"/>
      <c r="AE1785" s="524"/>
      <c r="AF1785" s="533">
        <f>IF(AB1785=0,0,(AD1785/AB1785)*100)</f>
        <v>0</v>
      </c>
      <c r="AG1785" s="534"/>
      <c r="AH1785" s="519"/>
      <c r="AI1785" s="520"/>
      <c r="AJ1785" s="523"/>
      <c r="AK1785" s="524"/>
      <c r="AL1785" s="527">
        <f>IF(AH1785=0,0,(AJ1785/AH1785)*100)</f>
        <v>0</v>
      </c>
      <c r="AM1785" s="528"/>
      <c r="AN1785" s="519">
        <v>4</v>
      </c>
      <c r="AO1785" s="520"/>
      <c r="AP1785" s="523">
        <v>0</v>
      </c>
      <c r="AQ1785" s="524"/>
      <c r="AR1785" s="527">
        <f>IF(AN1785=0,0,(AP1785/AN1785)*100)</f>
        <v>0</v>
      </c>
      <c r="AS1785" s="528"/>
      <c r="AT1785" s="541">
        <f>AB1785+AH1785+AN1785</f>
        <v>4</v>
      </c>
      <c r="AU1785" s="542"/>
      <c r="AV1785" s="545">
        <f>AD1785+AJ1785+AP1785</f>
        <v>0</v>
      </c>
      <c r="AW1785" s="546"/>
      <c r="AX1785" s="527">
        <f>IF(AT1785=0,0,(AV1785/AT1785)*100)</f>
        <v>0</v>
      </c>
      <c r="AY1785" s="528"/>
      <c r="AZ1785" s="519"/>
      <c r="BA1785" s="520"/>
      <c r="BB1785" s="523"/>
      <c r="BC1785" s="524"/>
      <c r="BD1785" s="527">
        <f>IF(AZ1785=0,0,(BB1785/AZ1785)*100)</f>
        <v>0</v>
      </c>
      <c r="BE1785" s="528"/>
      <c r="BF1785" s="541">
        <f>AT1785+AZ1785</f>
        <v>4</v>
      </c>
      <c r="BG1785" s="542"/>
      <c r="BH1785" s="545">
        <f>AV1785+BB1785</f>
        <v>0</v>
      </c>
      <c r="BI1785" s="546"/>
      <c r="BJ1785" s="527">
        <f>IF(BF1785=0,0,(BH1785/BF1785)*100)</f>
        <v>0</v>
      </c>
      <c r="BK1785" s="528"/>
      <c r="BL1785" s="549">
        <f>(AD1785*2)+(AJ1785*2)+(AP1785*3)+BB1785</f>
        <v>0</v>
      </c>
      <c r="BM1785" s="550"/>
      <c r="BN1785" s="551"/>
      <c r="BO1785" s="501" t="e">
        <f>(BL1785*BR$1775)+(N1785*BR$1776)+(X1785*BR$1777)+(R1785*BR$1778)+(V1785*BR$1779)+(Z1785*BR$1780)</f>
        <v>#REF!</v>
      </c>
      <c r="BP1785" s="501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06"/>
      <c r="C1786" s="503" t="str">
        <f>IF(ROSTER!D$18="","",ROSTER!D$18)</f>
        <v>Smiler</v>
      </c>
      <c r="D1786" s="504"/>
      <c r="E1786" s="510"/>
      <c r="F1786" s="512"/>
      <c r="G1786" s="514"/>
      <c r="H1786" s="517"/>
      <c r="I1786" s="518"/>
      <c r="J1786" s="521"/>
      <c r="K1786" s="522"/>
      <c r="L1786" s="525"/>
      <c r="M1786" s="526"/>
      <c r="N1786" s="539"/>
      <c r="O1786" s="540"/>
      <c r="P1786" s="521"/>
      <c r="Q1786" s="522"/>
      <c r="R1786" s="525"/>
      <c r="S1786" s="526"/>
      <c r="T1786" s="529"/>
      <c r="U1786" s="530"/>
      <c r="V1786" s="532"/>
      <c r="W1786" s="518"/>
      <c r="X1786" s="521"/>
      <c r="Y1786" s="518"/>
      <c r="Z1786" s="521"/>
      <c r="AA1786" s="518"/>
      <c r="AB1786" s="521"/>
      <c r="AC1786" s="522"/>
      <c r="AD1786" s="525"/>
      <c r="AE1786" s="526"/>
      <c r="AF1786" s="535"/>
      <c r="AG1786" s="536"/>
      <c r="AH1786" s="521"/>
      <c r="AI1786" s="522"/>
      <c r="AJ1786" s="525"/>
      <c r="AK1786" s="526"/>
      <c r="AL1786" s="529"/>
      <c r="AM1786" s="530"/>
      <c r="AN1786" s="521"/>
      <c r="AO1786" s="522"/>
      <c r="AP1786" s="525"/>
      <c r="AQ1786" s="526"/>
      <c r="AR1786" s="529"/>
      <c r="AS1786" s="530"/>
      <c r="AT1786" s="543"/>
      <c r="AU1786" s="544"/>
      <c r="AV1786" s="547"/>
      <c r="AW1786" s="548"/>
      <c r="AX1786" s="529"/>
      <c r="AY1786" s="530"/>
      <c r="AZ1786" s="521"/>
      <c r="BA1786" s="522"/>
      <c r="BB1786" s="525"/>
      <c r="BC1786" s="526"/>
      <c r="BD1786" s="529"/>
      <c r="BE1786" s="530"/>
      <c r="BF1786" s="543"/>
      <c r="BG1786" s="544"/>
      <c r="BH1786" s="547"/>
      <c r="BI1786" s="548"/>
      <c r="BJ1786" s="529"/>
      <c r="BK1786" s="530"/>
      <c r="BL1786" s="552"/>
      <c r="BM1786" s="553"/>
      <c r="BN1786" s="554"/>
      <c r="BO1786" s="502"/>
      <c r="BP1786" s="502"/>
      <c r="BQ1786" s="54"/>
      <c r="BR1786" s="54"/>
      <c r="BS1786" s="54"/>
    </row>
    <row r="1787" spans="1:71" ht="21.75" customHeight="1" x14ac:dyDescent="0.2">
      <c r="A1787" s="54"/>
      <c r="B1787" s="505" t="str">
        <f>IF(ROSTER!B20="","",ROSTER!B20)</f>
        <v>12</v>
      </c>
      <c r="C1787" s="507" t="str">
        <f>IF(ROSTER!C$20="","",ROSTER!C$20)</f>
        <v>Lauren</v>
      </c>
      <c r="D1787" s="508"/>
      <c r="E1787" s="509"/>
      <c r="F1787" s="511">
        <f>IF(E1787="y",1,IF(E1787="S",1,0))</f>
        <v>0</v>
      </c>
      <c r="G1787" s="513">
        <f>IF(E1787="S",1,0)</f>
        <v>0</v>
      </c>
      <c r="H1787" s="515"/>
      <c r="I1787" s="516"/>
      <c r="J1787" s="519">
        <v>3</v>
      </c>
      <c r="K1787" s="520"/>
      <c r="L1787" s="523">
        <v>3</v>
      </c>
      <c r="M1787" s="524"/>
      <c r="N1787" s="537">
        <f>L1787+J1787</f>
        <v>6</v>
      </c>
      <c r="O1787" s="538"/>
      <c r="P1787" s="519"/>
      <c r="Q1787" s="520"/>
      <c r="R1787" s="523">
        <v>2</v>
      </c>
      <c r="S1787" s="524"/>
      <c r="T1787" s="527">
        <f t="shared" ref="T1787" si="1601">R1787-P1787</f>
        <v>2</v>
      </c>
      <c r="U1787" s="528"/>
      <c r="V1787" s="531"/>
      <c r="W1787" s="516"/>
      <c r="X1787" s="519"/>
      <c r="Y1787" s="516"/>
      <c r="Z1787" s="519"/>
      <c r="AA1787" s="516"/>
      <c r="AB1787" s="519"/>
      <c r="AC1787" s="520"/>
      <c r="AD1787" s="523"/>
      <c r="AE1787" s="524"/>
      <c r="AF1787" s="533">
        <f>IF(AB1787=0,0,(AD1787/AB1787)*100)</f>
        <v>0</v>
      </c>
      <c r="AG1787" s="534"/>
      <c r="AH1787" s="519">
        <v>6</v>
      </c>
      <c r="AI1787" s="520"/>
      <c r="AJ1787" s="523">
        <v>4</v>
      </c>
      <c r="AK1787" s="524"/>
      <c r="AL1787" s="527">
        <f>IF(AH1787=0,0,(AJ1787/AH1787)*100)</f>
        <v>66.666666666666657</v>
      </c>
      <c r="AM1787" s="528"/>
      <c r="AN1787" s="519"/>
      <c r="AO1787" s="520"/>
      <c r="AP1787" s="523"/>
      <c r="AQ1787" s="524"/>
      <c r="AR1787" s="527">
        <f>IF(AN1787=0,0,(AP1787/AN1787)*100)</f>
        <v>0</v>
      </c>
      <c r="AS1787" s="528"/>
      <c r="AT1787" s="541">
        <f>AB1787+AH1787+AN1787</f>
        <v>6</v>
      </c>
      <c r="AU1787" s="542"/>
      <c r="AV1787" s="545">
        <f>AD1787+AJ1787+AP1787</f>
        <v>4</v>
      </c>
      <c r="AW1787" s="546"/>
      <c r="AX1787" s="527">
        <f>IF(AT1787=0,0,(AV1787/AT1787)*100)</f>
        <v>66.666666666666657</v>
      </c>
      <c r="AY1787" s="528"/>
      <c r="AZ1787" s="519"/>
      <c r="BA1787" s="520"/>
      <c r="BB1787" s="523"/>
      <c r="BC1787" s="524"/>
      <c r="BD1787" s="527">
        <f>IF(AZ1787=0,0,(BB1787/AZ1787)*100)</f>
        <v>0</v>
      </c>
      <c r="BE1787" s="528"/>
      <c r="BF1787" s="541">
        <f>AT1787+AZ1787</f>
        <v>6</v>
      </c>
      <c r="BG1787" s="542"/>
      <c r="BH1787" s="545">
        <f>AV1787+BB1787</f>
        <v>4</v>
      </c>
      <c r="BI1787" s="546"/>
      <c r="BJ1787" s="527">
        <f>IF(BF1787=0,0,(BH1787/BF1787)*100)</f>
        <v>66.666666666666657</v>
      </c>
      <c r="BK1787" s="528"/>
      <c r="BL1787" s="549">
        <f>(AD1787*2)+(AJ1787*2)+(AP1787*3)+BB1787</f>
        <v>8</v>
      </c>
      <c r="BM1787" s="550"/>
      <c r="BN1787" s="551"/>
      <c r="BO1787" s="501" t="e">
        <f>(BL1787*BR$1775)+(N1787*BR$1776)+(X1787*BR$1777)+(R1787*BR$1778)+(V1787*BR$1779)+(Z1787*BR$1780)</f>
        <v>#REF!</v>
      </c>
      <c r="BP1787" s="501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06"/>
      <c r="C1788" s="503" t="str">
        <f>IF(ROSTER!D$20="","",ROSTER!D$20)</f>
        <v>Gustin</v>
      </c>
      <c r="D1788" s="504"/>
      <c r="E1788" s="510"/>
      <c r="F1788" s="512"/>
      <c r="G1788" s="514"/>
      <c r="H1788" s="517"/>
      <c r="I1788" s="518"/>
      <c r="J1788" s="521"/>
      <c r="K1788" s="522"/>
      <c r="L1788" s="525"/>
      <c r="M1788" s="526"/>
      <c r="N1788" s="539" t="s">
        <v>14</v>
      </c>
      <c r="O1788" s="540"/>
      <c r="P1788" s="521"/>
      <c r="Q1788" s="522"/>
      <c r="R1788" s="525"/>
      <c r="S1788" s="526"/>
      <c r="T1788" s="529"/>
      <c r="U1788" s="530"/>
      <c r="V1788" s="532"/>
      <c r="W1788" s="518"/>
      <c r="X1788" s="521"/>
      <c r="Y1788" s="518"/>
      <c r="Z1788" s="521"/>
      <c r="AA1788" s="518"/>
      <c r="AB1788" s="521"/>
      <c r="AC1788" s="522"/>
      <c r="AD1788" s="525"/>
      <c r="AE1788" s="526"/>
      <c r="AF1788" s="535"/>
      <c r="AG1788" s="536"/>
      <c r="AH1788" s="521"/>
      <c r="AI1788" s="522"/>
      <c r="AJ1788" s="525"/>
      <c r="AK1788" s="526"/>
      <c r="AL1788" s="529"/>
      <c r="AM1788" s="530"/>
      <c r="AN1788" s="521"/>
      <c r="AO1788" s="522"/>
      <c r="AP1788" s="525"/>
      <c r="AQ1788" s="526"/>
      <c r="AR1788" s="529"/>
      <c r="AS1788" s="530"/>
      <c r="AT1788" s="543"/>
      <c r="AU1788" s="544"/>
      <c r="AV1788" s="547"/>
      <c r="AW1788" s="548"/>
      <c r="AX1788" s="529"/>
      <c r="AY1788" s="530"/>
      <c r="AZ1788" s="521"/>
      <c r="BA1788" s="522"/>
      <c r="BB1788" s="525"/>
      <c r="BC1788" s="526"/>
      <c r="BD1788" s="529"/>
      <c r="BE1788" s="530"/>
      <c r="BF1788" s="543"/>
      <c r="BG1788" s="544"/>
      <c r="BH1788" s="547"/>
      <c r="BI1788" s="548"/>
      <c r="BJ1788" s="529"/>
      <c r="BK1788" s="530"/>
      <c r="BL1788" s="552"/>
      <c r="BM1788" s="553"/>
      <c r="BN1788" s="554"/>
      <c r="BO1788" s="502"/>
      <c r="BP1788" s="502"/>
      <c r="BQ1788" s="54"/>
      <c r="BR1788" s="54"/>
      <c r="BS1788" s="54"/>
    </row>
    <row r="1789" spans="1:71" ht="21.75" customHeight="1" x14ac:dyDescent="0.2">
      <c r="A1789" s="54"/>
      <c r="B1789" s="505" t="str">
        <f>IF(ROSTER!B22="","",ROSTER!B22)</f>
        <v>13</v>
      </c>
      <c r="C1789" s="507" t="str">
        <f>IF(ROSTER!C$22="","",ROSTER!C$22)</f>
        <v>Paisley</v>
      </c>
      <c r="D1789" s="508"/>
      <c r="E1789" s="509"/>
      <c r="F1789" s="511">
        <f>IF(E1789="y",1,IF(E1789="S",1,0))</f>
        <v>0</v>
      </c>
      <c r="G1789" s="513">
        <f>IF(E1789="S",1,0)</f>
        <v>0</v>
      </c>
      <c r="H1789" s="515"/>
      <c r="I1789" s="516"/>
      <c r="J1789" s="519">
        <v>1</v>
      </c>
      <c r="K1789" s="520"/>
      <c r="L1789" s="523">
        <v>2</v>
      </c>
      <c r="M1789" s="524"/>
      <c r="N1789" s="537">
        <f>L1789+J1789</f>
        <v>3</v>
      </c>
      <c r="O1789" s="538"/>
      <c r="P1789" s="519"/>
      <c r="Q1789" s="520"/>
      <c r="R1789" s="523"/>
      <c r="S1789" s="524"/>
      <c r="T1789" s="527">
        <f t="shared" ref="T1789" si="1602">R1789-P1789</f>
        <v>0</v>
      </c>
      <c r="U1789" s="528"/>
      <c r="V1789" s="531"/>
      <c r="W1789" s="516"/>
      <c r="X1789" s="519">
        <v>4</v>
      </c>
      <c r="Y1789" s="516"/>
      <c r="Z1789" s="519"/>
      <c r="AA1789" s="516"/>
      <c r="AB1789" s="519"/>
      <c r="AC1789" s="520"/>
      <c r="AD1789" s="523"/>
      <c r="AE1789" s="524"/>
      <c r="AF1789" s="533">
        <f>IF(AB1789=0,0,(AD1789/AB1789)*100)</f>
        <v>0</v>
      </c>
      <c r="AG1789" s="534"/>
      <c r="AH1789" s="519">
        <v>1</v>
      </c>
      <c r="AI1789" s="520"/>
      <c r="AJ1789" s="523">
        <v>0</v>
      </c>
      <c r="AK1789" s="524"/>
      <c r="AL1789" s="527">
        <f>IF(AH1789=0,0,(AJ1789/AH1789)*100)</f>
        <v>0</v>
      </c>
      <c r="AM1789" s="528"/>
      <c r="AN1789" s="519">
        <v>4</v>
      </c>
      <c r="AO1789" s="520"/>
      <c r="AP1789" s="523">
        <v>1</v>
      </c>
      <c r="AQ1789" s="524"/>
      <c r="AR1789" s="527">
        <f>IF(AN1789=0,0,(AP1789/AN1789)*100)</f>
        <v>25</v>
      </c>
      <c r="AS1789" s="528"/>
      <c r="AT1789" s="541">
        <f>AB1789+AH1789+AN1789</f>
        <v>5</v>
      </c>
      <c r="AU1789" s="542"/>
      <c r="AV1789" s="545">
        <f>AD1789+AJ1789+AP1789</f>
        <v>1</v>
      </c>
      <c r="AW1789" s="546"/>
      <c r="AX1789" s="527">
        <f>IF(AT1789=0,0,(AV1789/AT1789)*100)</f>
        <v>20</v>
      </c>
      <c r="AY1789" s="528"/>
      <c r="AZ1789" s="519"/>
      <c r="BA1789" s="520"/>
      <c r="BB1789" s="523"/>
      <c r="BC1789" s="524"/>
      <c r="BD1789" s="527">
        <f>IF(AZ1789=0,0,(BB1789/AZ1789)*100)</f>
        <v>0</v>
      </c>
      <c r="BE1789" s="528"/>
      <c r="BF1789" s="541">
        <f>AT1789+AZ1789</f>
        <v>5</v>
      </c>
      <c r="BG1789" s="542"/>
      <c r="BH1789" s="545">
        <f>AV1789+BB1789</f>
        <v>1</v>
      </c>
      <c r="BI1789" s="546"/>
      <c r="BJ1789" s="527">
        <f>IF(BF1789=0,0,(BH1789/BF1789)*100)</f>
        <v>20</v>
      </c>
      <c r="BK1789" s="528"/>
      <c r="BL1789" s="549">
        <f>(AD1789*2)+(AJ1789*2)+(AP1789*3)+BB1789</f>
        <v>3</v>
      </c>
      <c r="BM1789" s="550"/>
      <c r="BN1789" s="551"/>
      <c r="BO1789" s="501" t="e">
        <f>(BL1789*BR$1775)+(N1789*BR$1776)+(X1789*BR$1777)+(R1789*BR$1778)+(V1789*BR$1779)+(Z1789*BR$1780)</f>
        <v>#REF!</v>
      </c>
      <c r="BP1789" s="501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06"/>
      <c r="C1790" s="503" t="str">
        <f>IF(ROSTER!D$22="","",ROSTER!D$22)</f>
        <v>Harding</v>
      </c>
      <c r="D1790" s="504"/>
      <c r="E1790" s="510"/>
      <c r="F1790" s="512"/>
      <c r="G1790" s="514"/>
      <c r="H1790" s="517"/>
      <c r="I1790" s="518"/>
      <c r="J1790" s="521"/>
      <c r="K1790" s="522"/>
      <c r="L1790" s="525"/>
      <c r="M1790" s="526"/>
      <c r="N1790" s="539" t="s">
        <v>14</v>
      </c>
      <c r="O1790" s="540"/>
      <c r="P1790" s="521"/>
      <c r="Q1790" s="522"/>
      <c r="R1790" s="525"/>
      <c r="S1790" s="526"/>
      <c r="T1790" s="529"/>
      <c r="U1790" s="530"/>
      <c r="V1790" s="532"/>
      <c r="W1790" s="518"/>
      <c r="X1790" s="521"/>
      <c r="Y1790" s="518"/>
      <c r="Z1790" s="521"/>
      <c r="AA1790" s="518"/>
      <c r="AB1790" s="521"/>
      <c r="AC1790" s="522"/>
      <c r="AD1790" s="525"/>
      <c r="AE1790" s="526"/>
      <c r="AF1790" s="535"/>
      <c r="AG1790" s="536"/>
      <c r="AH1790" s="521"/>
      <c r="AI1790" s="522"/>
      <c r="AJ1790" s="525"/>
      <c r="AK1790" s="526"/>
      <c r="AL1790" s="529"/>
      <c r="AM1790" s="530"/>
      <c r="AN1790" s="521"/>
      <c r="AO1790" s="522"/>
      <c r="AP1790" s="525"/>
      <c r="AQ1790" s="526"/>
      <c r="AR1790" s="529"/>
      <c r="AS1790" s="530"/>
      <c r="AT1790" s="543"/>
      <c r="AU1790" s="544"/>
      <c r="AV1790" s="547"/>
      <c r="AW1790" s="548"/>
      <c r="AX1790" s="529"/>
      <c r="AY1790" s="530"/>
      <c r="AZ1790" s="521"/>
      <c r="BA1790" s="522"/>
      <c r="BB1790" s="525"/>
      <c r="BC1790" s="526"/>
      <c r="BD1790" s="529"/>
      <c r="BE1790" s="530"/>
      <c r="BF1790" s="543"/>
      <c r="BG1790" s="544"/>
      <c r="BH1790" s="547"/>
      <c r="BI1790" s="548"/>
      <c r="BJ1790" s="529"/>
      <c r="BK1790" s="530"/>
      <c r="BL1790" s="552"/>
      <c r="BM1790" s="553"/>
      <c r="BN1790" s="554"/>
      <c r="BO1790" s="502"/>
      <c r="BP1790" s="502"/>
      <c r="BQ1790" s="54"/>
      <c r="BR1790" s="54"/>
      <c r="BS1790" s="54"/>
    </row>
    <row r="1791" spans="1:71" ht="21.75" customHeight="1" x14ac:dyDescent="0.2">
      <c r="A1791" s="54"/>
      <c r="B1791" s="505" t="str">
        <f>IF(ROSTER!B24="","",ROSTER!B24)</f>
        <v>22</v>
      </c>
      <c r="C1791" s="507" t="str">
        <f>IF(ROSTER!C$24="","",ROSTER!C$24)</f>
        <v>Sara</v>
      </c>
      <c r="D1791" s="508"/>
      <c r="E1791" s="509"/>
      <c r="F1791" s="511">
        <f>IF(E1791="y",1,IF(E1791="S",1,0))</f>
        <v>0</v>
      </c>
      <c r="G1791" s="513">
        <f>IF(E1791="S",1,0)</f>
        <v>0</v>
      </c>
      <c r="H1791" s="515"/>
      <c r="I1791" s="516"/>
      <c r="J1791" s="519">
        <v>5</v>
      </c>
      <c r="K1791" s="520"/>
      <c r="L1791" s="523"/>
      <c r="M1791" s="524"/>
      <c r="N1791" s="537">
        <f>L1791+J1791</f>
        <v>5</v>
      </c>
      <c r="O1791" s="538"/>
      <c r="P1791" s="519">
        <v>1</v>
      </c>
      <c r="Q1791" s="520"/>
      <c r="R1791" s="523"/>
      <c r="S1791" s="524"/>
      <c r="T1791" s="527">
        <f t="shared" ref="T1791" si="1603">R1791-P1791</f>
        <v>-1</v>
      </c>
      <c r="U1791" s="528"/>
      <c r="V1791" s="531"/>
      <c r="W1791" s="516"/>
      <c r="X1791" s="519"/>
      <c r="Y1791" s="516"/>
      <c r="Z1791" s="519"/>
      <c r="AA1791" s="516"/>
      <c r="AB1791" s="519"/>
      <c r="AC1791" s="520"/>
      <c r="AD1791" s="523"/>
      <c r="AE1791" s="524"/>
      <c r="AF1791" s="533">
        <f>IF(AB1791=0,0,(AD1791/AB1791)*100)</f>
        <v>0</v>
      </c>
      <c r="AG1791" s="534"/>
      <c r="AH1791" s="519">
        <v>4</v>
      </c>
      <c r="AI1791" s="520"/>
      <c r="AJ1791" s="523">
        <v>2</v>
      </c>
      <c r="AK1791" s="524"/>
      <c r="AL1791" s="527">
        <f>IF(AH1791=0,0,(AJ1791/AH1791)*100)</f>
        <v>50</v>
      </c>
      <c r="AM1791" s="528"/>
      <c r="AN1791" s="519"/>
      <c r="AO1791" s="520"/>
      <c r="AP1791" s="523"/>
      <c r="AQ1791" s="524"/>
      <c r="AR1791" s="527">
        <f>IF(AN1791=0,0,(AP1791/AN1791)*100)</f>
        <v>0</v>
      </c>
      <c r="AS1791" s="528"/>
      <c r="AT1791" s="541">
        <f>AB1791+AH1791+AN1791</f>
        <v>4</v>
      </c>
      <c r="AU1791" s="542"/>
      <c r="AV1791" s="545">
        <f>AD1791+AJ1791+AP1791</f>
        <v>2</v>
      </c>
      <c r="AW1791" s="546"/>
      <c r="AX1791" s="527">
        <f>IF(AT1791=0,0,(AV1791/AT1791)*100)</f>
        <v>50</v>
      </c>
      <c r="AY1791" s="528"/>
      <c r="AZ1791" s="519"/>
      <c r="BA1791" s="520"/>
      <c r="BB1791" s="523"/>
      <c r="BC1791" s="524"/>
      <c r="BD1791" s="527">
        <f>IF(AZ1791=0,0,(BB1791/AZ1791)*100)</f>
        <v>0</v>
      </c>
      <c r="BE1791" s="528"/>
      <c r="BF1791" s="541">
        <f>AT1791+AZ1791</f>
        <v>4</v>
      </c>
      <c r="BG1791" s="542"/>
      <c r="BH1791" s="545">
        <f>AV1791+BB1791</f>
        <v>2</v>
      </c>
      <c r="BI1791" s="546"/>
      <c r="BJ1791" s="527">
        <f>IF(BF1791=0,0,(BH1791/BF1791)*100)</f>
        <v>50</v>
      </c>
      <c r="BK1791" s="528"/>
      <c r="BL1791" s="549">
        <f>(AD1791*2)+(AJ1791*2)+(AP1791*3)+BB1791</f>
        <v>4</v>
      </c>
      <c r="BM1791" s="550"/>
      <c r="BN1791" s="551"/>
      <c r="BO1791" s="501" t="e">
        <f>(BL1791*BR$1775)+(N1791*BR$1776)+(X1791*BR$1777)+(R1791*BR$1778)+(V1791*BR$1779)+(Z1791*BR$1780)</f>
        <v>#REF!</v>
      </c>
      <c r="BP1791" s="501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06"/>
      <c r="C1792" s="503" t="str">
        <f>IF(ROSTER!D$24="","",ROSTER!D$24)</f>
        <v>Hamson</v>
      </c>
      <c r="D1792" s="504"/>
      <c r="E1792" s="510"/>
      <c r="F1792" s="512"/>
      <c r="G1792" s="514"/>
      <c r="H1792" s="517"/>
      <c r="I1792" s="518"/>
      <c r="J1792" s="521"/>
      <c r="K1792" s="522"/>
      <c r="L1792" s="525"/>
      <c r="M1792" s="526"/>
      <c r="N1792" s="539" t="s">
        <v>14</v>
      </c>
      <c r="O1792" s="540"/>
      <c r="P1792" s="521"/>
      <c r="Q1792" s="522"/>
      <c r="R1792" s="525"/>
      <c r="S1792" s="526"/>
      <c r="T1792" s="529"/>
      <c r="U1792" s="530"/>
      <c r="V1792" s="532"/>
      <c r="W1792" s="518"/>
      <c r="X1792" s="521"/>
      <c r="Y1792" s="518"/>
      <c r="Z1792" s="521"/>
      <c r="AA1792" s="518"/>
      <c r="AB1792" s="521"/>
      <c r="AC1792" s="522"/>
      <c r="AD1792" s="525"/>
      <c r="AE1792" s="526"/>
      <c r="AF1792" s="535"/>
      <c r="AG1792" s="536"/>
      <c r="AH1792" s="521"/>
      <c r="AI1792" s="522"/>
      <c r="AJ1792" s="525"/>
      <c r="AK1792" s="526"/>
      <c r="AL1792" s="529"/>
      <c r="AM1792" s="530"/>
      <c r="AN1792" s="521"/>
      <c r="AO1792" s="522"/>
      <c r="AP1792" s="525"/>
      <c r="AQ1792" s="526"/>
      <c r="AR1792" s="529"/>
      <c r="AS1792" s="530"/>
      <c r="AT1792" s="543"/>
      <c r="AU1792" s="544"/>
      <c r="AV1792" s="547"/>
      <c r="AW1792" s="548"/>
      <c r="AX1792" s="529"/>
      <c r="AY1792" s="530"/>
      <c r="AZ1792" s="521"/>
      <c r="BA1792" s="522"/>
      <c r="BB1792" s="525"/>
      <c r="BC1792" s="526"/>
      <c r="BD1792" s="529"/>
      <c r="BE1792" s="530"/>
      <c r="BF1792" s="543"/>
      <c r="BG1792" s="544"/>
      <c r="BH1792" s="547"/>
      <c r="BI1792" s="548"/>
      <c r="BJ1792" s="529"/>
      <c r="BK1792" s="530"/>
      <c r="BL1792" s="552"/>
      <c r="BM1792" s="553"/>
      <c r="BN1792" s="554"/>
      <c r="BO1792" s="502"/>
      <c r="BP1792" s="502"/>
      <c r="BQ1792" s="54"/>
      <c r="BR1792" s="54"/>
      <c r="BS1792" s="54"/>
    </row>
    <row r="1793" spans="1:71" ht="21.75" customHeight="1" x14ac:dyDescent="0.2">
      <c r="A1793" s="54"/>
      <c r="B1793" s="505" t="str">
        <f>IF(ROSTER!B26="","",ROSTER!B26)</f>
        <v>30</v>
      </c>
      <c r="C1793" s="507" t="str">
        <f>IF(ROSTER!C$26="","",ROSTER!C$26)</f>
        <v>Kate</v>
      </c>
      <c r="D1793" s="508"/>
      <c r="E1793" s="509"/>
      <c r="F1793" s="511">
        <f>IF(E1793="y",1,IF(E1793="S",1,0))</f>
        <v>0</v>
      </c>
      <c r="G1793" s="513">
        <f>IF(E1793="S",1,0)</f>
        <v>0</v>
      </c>
      <c r="H1793" s="515"/>
      <c r="I1793" s="516"/>
      <c r="J1793" s="519"/>
      <c r="K1793" s="520"/>
      <c r="L1793" s="523"/>
      <c r="M1793" s="524"/>
      <c r="N1793" s="537">
        <f>L1793+J1793</f>
        <v>0</v>
      </c>
      <c r="O1793" s="538"/>
      <c r="P1793" s="519"/>
      <c r="Q1793" s="520"/>
      <c r="R1793" s="523"/>
      <c r="S1793" s="524"/>
      <c r="T1793" s="527">
        <f t="shared" ref="T1793" si="1604">R1793-P1793</f>
        <v>0</v>
      </c>
      <c r="U1793" s="528"/>
      <c r="V1793" s="531"/>
      <c r="W1793" s="516"/>
      <c r="X1793" s="519"/>
      <c r="Y1793" s="516"/>
      <c r="Z1793" s="519"/>
      <c r="AA1793" s="516"/>
      <c r="AB1793" s="519"/>
      <c r="AC1793" s="520"/>
      <c r="AD1793" s="523"/>
      <c r="AE1793" s="524"/>
      <c r="AF1793" s="533">
        <f>IF(AB1793=0,0,(AD1793/AB1793)*100)</f>
        <v>0</v>
      </c>
      <c r="AG1793" s="534"/>
      <c r="AH1793" s="519">
        <v>1</v>
      </c>
      <c r="AI1793" s="520"/>
      <c r="AJ1793" s="523">
        <v>1</v>
      </c>
      <c r="AK1793" s="524"/>
      <c r="AL1793" s="527">
        <f>IF(AH1793=0,0,(AJ1793/AH1793)*100)</f>
        <v>100</v>
      </c>
      <c r="AM1793" s="528"/>
      <c r="AN1793" s="519">
        <v>1</v>
      </c>
      <c r="AO1793" s="520"/>
      <c r="AP1793" s="523">
        <v>1</v>
      </c>
      <c r="AQ1793" s="524"/>
      <c r="AR1793" s="527">
        <f>IF(AN1793=0,0,(AP1793/AN1793)*100)</f>
        <v>100</v>
      </c>
      <c r="AS1793" s="528"/>
      <c r="AT1793" s="541">
        <f>AB1793+AH1793+AN1793</f>
        <v>2</v>
      </c>
      <c r="AU1793" s="542"/>
      <c r="AV1793" s="545">
        <f>AD1793+AJ1793+AP1793</f>
        <v>2</v>
      </c>
      <c r="AW1793" s="546"/>
      <c r="AX1793" s="527">
        <f>IF(AT1793=0,0,(AV1793/AT1793)*100)</f>
        <v>100</v>
      </c>
      <c r="AY1793" s="528"/>
      <c r="AZ1793" s="519"/>
      <c r="BA1793" s="520"/>
      <c r="BB1793" s="523"/>
      <c r="BC1793" s="524"/>
      <c r="BD1793" s="527">
        <f>IF(AZ1793=0,0,(BB1793/AZ1793)*100)</f>
        <v>0</v>
      </c>
      <c r="BE1793" s="528"/>
      <c r="BF1793" s="541">
        <f>AT1793+AZ1793</f>
        <v>2</v>
      </c>
      <c r="BG1793" s="542"/>
      <c r="BH1793" s="545">
        <f>AV1793+BB1793</f>
        <v>2</v>
      </c>
      <c r="BI1793" s="546"/>
      <c r="BJ1793" s="527">
        <f>IF(BF1793=0,0,(BH1793/BF1793)*100)</f>
        <v>100</v>
      </c>
      <c r="BK1793" s="528"/>
      <c r="BL1793" s="549">
        <f>(AD1793*2)+(AJ1793*2)+(AP1793*3)+BB1793</f>
        <v>5</v>
      </c>
      <c r="BM1793" s="550"/>
      <c r="BN1793" s="551"/>
      <c r="BO1793" s="501" t="e">
        <f>(BL1793*BR$1775)+(N1793*BR$1776)+(X1793*BR$1777)+(R1793*BR$1778)+(V1793*BR$1779)+(Z1793*BR$1780)</f>
        <v>#REF!</v>
      </c>
      <c r="BP1793" s="501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06"/>
      <c r="C1794" s="503" t="str">
        <f>IF(ROSTER!D$26="","",ROSTER!D$26)</f>
        <v>Vorwaller</v>
      </c>
      <c r="D1794" s="504"/>
      <c r="E1794" s="510"/>
      <c r="F1794" s="512"/>
      <c r="G1794" s="514"/>
      <c r="H1794" s="517"/>
      <c r="I1794" s="518"/>
      <c r="J1794" s="521"/>
      <c r="K1794" s="522"/>
      <c r="L1794" s="525"/>
      <c r="M1794" s="526"/>
      <c r="N1794" s="539" t="s">
        <v>14</v>
      </c>
      <c r="O1794" s="540"/>
      <c r="P1794" s="521"/>
      <c r="Q1794" s="522"/>
      <c r="R1794" s="525"/>
      <c r="S1794" s="526"/>
      <c r="T1794" s="529"/>
      <c r="U1794" s="530"/>
      <c r="V1794" s="532"/>
      <c r="W1794" s="518"/>
      <c r="X1794" s="521"/>
      <c r="Y1794" s="518"/>
      <c r="Z1794" s="521"/>
      <c r="AA1794" s="518"/>
      <c r="AB1794" s="521"/>
      <c r="AC1794" s="522"/>
      <c r="AD1794" s="525"/>
      <c r="AE1794" s="526"/>
      <c r="AF1794" s="535"/>
      <c r="AG1794" s="536"/>
      <c r="AH1794" s="521"/>
      <c r="AI1794" s="522"/>
      <c r="AJ1794" s="525"/>
      <c r="AK1794" s="526"/>
      <c r="AL1794" s="529"/>
      <c r="AM1794" s="530"/>
      <c r="AN1794" s="521"/>
      <c r="AO1794" s="522"/>
      <c r="AP1794" s="525"/>
      <c r="AQ1794" s="526"/>
      <c r="AR1794" s="529"/>
      <c r="AS1794" s="530"/>
      <c r="AT1794" s="543"/>
      <c r="AU1794" s="544"/>
      <c r="AV1794" s="547"/>
      <c r="AW1794" s="548"/>
      <c r="AX1794" s="529"/>
      <c r="AY1794" s="530"/>
      <c r="AZ1794" s="521"/>
      <c r="BA1794" s="522"/>
      <c r="BB1794" s="525"/>
      <c r="BC1794" s="526"/>
      <c r="BD1794" s="529"/>
      <c r="BE1794" s="530"/>
      <c r="BF1794" s="543"/>
      <c r="BG1794" s="544"/>
      <c r="BH1794" s="547"/>
      <c r="BI1794" s="548"/>
      <c r="BJ1794" s="529"/>
      <c r="BK1794" s="530"/>
      <c r="BL1794" s="552"/>
      <c r="BM1794" s="553"/>
      <c r="BN1794" s="554"/>
      <c r="BO1794" s="502"/>
      <c r="BP1794" s="502"/>
      <c r="BQ1794" s="54"/>
      <c r="BR1794" s="54"/>
      <c r="BS1794" s="54"/>
    </row>
    <row r="1795" spans="1:71" ht="21.75" customHeight="1" x14ac:dyDescent="0.2">
      <c r="A1795" s="54"/>
      <c r="B1795" s="505" t="str">
        <f>IF(ROSTER!B28="","",ROSTER!B28)</f>
        <v>32</v>
      </c>
      <c r="C1795" s="507" t="str">
        <f>IF(ROSTER!C$28="","",ROSTER!C$28)</f>
        <v>Signe</v>
      </c>
      <c r="D1795" s="508"/>
      <c r="E1795" s="509"/>
      <c r="F1795" s="511">
        <f>IF(E1795="y",1,IF(E1795="S",1,0))</f>
        <v>0</v>
      </c>
      <c r="G1795" s="513">
        <f>IF(E1795="S",1,0)</f>
        <v>0</v>
      </c>
      <c r="H1795" s="515"/>
      <c r="I1795" s="516"/>
      <c r="J1795" s="519">
        <v>1</v>
      </c>
      <c r="K1795" s="520"/>
      <c r="L1795" s="523"/>
      <c r="M1795" s="524"/>
      <c r="N1795" s="537">
        <f>L1795+J1795</f>
        <v>1</v>
      </c>
      <c r="O1795" s="538"/>
      <c r="P1795" s="519"/>
      <c r="Q1795" s="520"/>
      <c r="R1795" s="523"/>
      <c r="S1795" s="524"/>
      <c r="T1795" s="527">
        <f t="shared" ref="T1795" si="1605">R1795-P1795</f>
        <v>0</v>
      </c>
      <c r="U1795" s="528"/>
      <c r="V1795" s="531"/>
      <c r="W1795" s="516"/>
      <c r="X1795" s="519"/>
      <c r="Y1795" s="516"/>
      <c r="Z1795" s="519"/>
      <c r="AA1795" s="516"/>
      <c r="AB1795" s="519"/>
      <c r="AC1795" s="520"/>
      <c r="AD1795" s="523"/>
      <c r="AE1795" s="524"/>
      <c r="AF1795" s="533">
        <f>IF(AB1795=0,0,(AD1795/AB1795)*100)</f>
        <v>0</v>
      </c>
      <c r="AG1795" s="534"/>
      <c r="AH1795" s="519">
        <v>2</v>
      </c>
      <c r="AI1795" s="520"/>
      <c r="AJ1795" s="523">
        <v>0</v>
      </c>
      <c r="AK1795" s="524"/>
      <c r="AL1795" s="527">
        <f>IF(AH1795=0,0,(AJ1795/AH1795)*100)</f>
        <v>0</v>
      </c>
      <c r="AM1795" s="528"/>
      <c r="AN1795" s="519">
        <v>4</v>
      </c>
      <c r="AO1795" s="520"/>
      <c r="AP1795" s="523">
        <v>2</v>
      </c>
      <c r="AQ1795" s="524"/>
      <c r="AR1795" s="527">
        <f>IF(AN1795=0,0,(AP1795/AN1795)*100)</f>
        <v>50</v>
      </c>
      <c r="AS1795" s="528"/>
      <c r="AT1795" s="541">
        <f>AB1795+AH1795+AN1795</f>
        <v>6</v>
      </c>
      <c r="AU1795" s="542"/>
      <c r="AV1795" s="545">
        <f>AD1795+AJ1795+AP1795</f>
        <v>2</v>
      </c>
      <c r="AW1795" s="546"/>
      <c r="AX1795" s="527">
        <f>IF(AT1795=0,0,(AV1795/AT1795)*100)</f>
        <v>33.333333333333329</v>
      </c>
      <c r="AY1795" s="528"/>
      <c r="AZ1795" s="519"/>
      <c r="BA1795" s="520"/>
      <c r="BB1795" s="523"/>
      <c r="BC1795" s="524"/>
      <c r="BD1795" s="527">
        <f>IF(AZ1795=0,0,(BB1795/AZ1795)*100)</f>
        <v>0</v>
      </c>
      <c r="BE1795" s="528"/>
      <c r="BF1795" s="541">
        <f>AT1795+AZ1795</f>
        <v>6</v>
      </c>
      <c r="BG1795" s="542"/>
      <c r="BH1795" s="545">
        <f>AV1795+BB1795</f>
        <v>2</v>
      </c>
      <c r="BI1795" s="546"/>
      <c r="BJ1795" s="527">
        <f>IF(BF1795=0,0,(BH1795/BF1795)*100)</f>
        <v>33.333333333333329</v>
      </c>
      <c r="BK1795" s="528"/>
      <c r="BL1795" s="549">
        <f>(AD1795*2)+(AJ1795*2)+(AP1795*3)+BB1795</f>
        <v>6</v>
      </c>
      <c r="BM1795" s="550"/>
      <c r="BN1795" s="551"/>
      <c r="BO1795" s="501" t="e">
        <f>(BL1795*BR$1775)+(N1795*BR$1776)+(X1795*BR$1777)+(R1795*BR$1778)+(V1795*BR$1779)+(Z1795*BR$1780)</f>
        <v>#REF!</v>
      </c>
      <c r="BP1795" s="501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06"/>
      <c r="C1796" s="503" t="str">
        <f>IF(ROSTER!D$28="","",ROSTER!D$28)</f>
        <v>Glantz</v>
      </c>
      <c r="D1796" s="504"/>
      <c r="E1796" s="510"/>
      <c r="F1796" s="512"/>
      <c r="G1796" s="514"/>
      <c r="H1796" s="517"/>
      <c r="I1796" s="518"/>
      <c r="J1796" s="521"/>
      <c r="K1796" s="522"/>
      <c r="L1796" s="525"/>
      <c r="M1796" s="526"/>
      <c r="N1796" s="539" t="s">
        <v>14</v>
      </c>
      <c r="O1796" s="540"/>
      <c r="P1796" s="521"/>
      <c r="Q1796" s="522"/>
      <c r="R1796" s="525"/>
      <c r="S1796" s="526"/>
      <c r="T1796" s="529"/>
      <c r="U1796" s="530"/>
      <c r="V1796" s="532"/>
      <c r="W1796" s="518"/>
      <c r="X1796" s="521"/>
      <c r="Y1796" s="518"/>
      <c r="Z1796" s="521"/>
      <c r="AA1796" s="518"/>
      <c r="AB1796" s="521"/>
      <c r="AC1796" s="522"/>
      <c r="AD1796" s="525"/>
      <c r="AE1796" s="526"/>
      <c r="AF1796" s="535"/>
      <c r="AG1796" s="536"/>
      <c r="AH1796" s="521"/>
      <c r="AI1796" s="522"/>
      <c r="AJ1796" s="525"/>
      <c r="AK1796" s="526"/>
      <c r="AL1796" s="529"/>
      <c r="AM1796" s="530"/>
      <c r="AN1796" s="521"/>
      <c r="AO1796" s="522"/>
      <c r="AP1796" s="525"/>
      <c r="AQ1796" s="526"/>
      <c r="AR1796" s="529"/>
      <c r="AS1796" s="530"/>
      <c r="AT1796" s="543"/>
      <c r="AU1796" s="544"/>
      <c r="AV1796" s="547"/>
      <c r="AW1796" s="548"/>
      <c r="AX1796" s="529"/>
      <c r="AY1796" s="530"/>
      <c r="AZ1796" s="521"/>
      <c r="BA1796" s="522"/>
      <c r="BB1796" s="525"/>
      <c r="BC1796" s="526"/>
      <c r="BD1796" s="529"/>
      <c r="BE1796" s="530"/>
      <c r="BF1796" s="543"/>
      <c r="BG1796" s="544"/>
      <c r="BH1796" s="547"/>
      <c r="BI1796" s="548"/>
      <c r="BJ1796" s="529"/>
      <c r="BK1796" s="530"/>
      <c r="BL1796" s="552"/>
      <c r="BM1796" s="553"/>
      <c r="BN1796" s="554"/>
      <c r="BO1796" s="502"/>
      <c r="BP1796" s="502"/>
      <c r="BQ1796" s="54"/>
      <c r="BR1796" s="54"/>
      <c r="BS1796" s="54"/>
    </row>
    <row r="1797" spans="1:71" ht="21.75" customHeight="1" x14ac:dyDescent="0.2">
      <c r="A1797" s="54"/>
      <c r="B1797" s="505" t="str">
        <f>IF(ROSTER!B30="","",ROSTER!B30)</f>
        <v>34</v>
      </c>
      <c r="C1797" s="507" t="str">
        <f>IF(ROSTER!C$30="","",ROSTER!C$30)</f>
        <v/>
      </c>
      <c r="D1797" s="508"/>
      <c r="E1797" s="509"/>
      <c r="F1797" s="511">
        <f>IF(E1797="y",1,IF(E1797="S",1,0))</f>
        <v>0</v>
      </c>
      <c r="G1797" s="513">
        <f>IF(E1797="S",1,0)</f>
        <v>0</v>
      </c>
      <c r="H1797" s="515"/>
      <c r="I1797" s="516"/>
      <c r="J1797" s="519"/>
      <c r="K1797" s="520"/>
      <c r="L1797" s="523"/>
      <c r="M1797" s="524"/>
      <c r="N1797" s="537">
        <f>L1797+J1797</f>
        <v>0</v>
      </c>
      <c r="O1797" s="538"/>
      <c r="P1797" s="519"/>
      <c r="Q1797" s="520"/>
      <c r="R1797" s="523"/>
      <c r="S1797" s="524"/>
      <c r="T1797" s="527">
        <f t="shared" ref="T1797" si="1606">R1797-P1797</f>
        <v>0</v>
      </c>
      <c r="U1797" s="528"/>
      <c r="V1797" s="531"/>
      <c r="W1797" s="516"/>
      <c r="X1797" s="519"/>
      <c r="Y1797" s="516"/>
      <c r="Z1797" s="519"/>
      <c r="AA1797" s="516"/>
      <c r="AB1797" s="519"/>
      <c r="AC1797" s="520"/>
      <c r="AD1797" s="523"/>
      <c r="AE1797" s="524"/>
      <c r="AF1797" s="533">
        <f>IF(AB1797=0,0,(AD1797/AB1797)*100)</f>
        <v>0</v>
      </c>
      <c r="AG1797" s="534"/>
      <c r="AH1797" s="519"/>
      <c r="AI1797" s="520"/>
      <c r="AJ1797" s="523"/>
      <c r="AK1797" s="524"/>
      <c r="AL1797" s="527">
        <f>IF(AH1797=0,0,(AJ1797/AH1797)*100)</f>
        <v>0</v>
      </c>
      <c r="AM1797" s="528"/>
      <c r="AN1797" s="519"/>
      <c r="AO1797" s="520"/>
      <c r="AP1797" s="523"/>
      <c r="AQ1797" s="524"/>
      <c r="AR1797" s="527">
        <f>IF(AN1797=0,0,(AP1797/AN1797)*100)</f>
        <v>0</v>
      </c>
      <c r="AS1797" s="528"/>
      <c r="AT1797" s="541">
        <f>AB1797+AH1797+AN1797</f>
        <v>0</v>
      </c>
      <c r="AU1797" s="542"/>
      <c r="AV1797" s="545">
        <f>AD1797+AJ1797+AP1797</f>
        <v>0</v>
      </c>
      <c r="AW1797" s="546"/>
      <c r="AX1797" s="527">
        <f>IF(AT1797=0,0,(AV1797/AT1797)*100)</f>
        <v>0</v>
      </c>
      <c r="AY1797" s="528"/>
      <c r="AZ1797" s="519"/>
      <c r="BA1797" s="520"/>
      <c r="BB1797" s="523"/>
      <c r="BC1797" s="524"/>
      <c r="BD1797" s="527">
        <f>IF(AZ1797=0,0,(BB1797/AZ1797)*100)</f>
        <v>0</v>
      </c>
      <c r="BE1797" s="528"/>
      <c r="BF1797" s="541">
        <f>AT1797+AZ1797</f>
        <v>0</v>
      </c>
      <c r="BG1797" s="542"/>
      <c r="BH1797" s="545">
        <f>AV1797+BB1797</f>
        <v>0</v>
      </c>
      <c r="BI1797" s="546"/>
      <c r="BJ1797" s="527">
        <f>IF(BF1797=0,0,(BH1797/BF1797)*100)</f>
        <v>0</v>
      </c>
      <c r="BK1797" s="528"/>
      <c r="BL1797" s="549">
        <f>(AD1797*2)+(AJ1797*2)+(AP1797*3)+BB1797</f>
        <v>0</v>
      </c>
      <c r="BM1797" s="550"/>
      <c r="BN1797" s="551"/>
      <c r="BO1797" s="501" t="e">
        <f>(BL1797*BR$1775)+(N1797*BR$1776)+(X1797*BR$1777)+(R1797*BR$1778)+(V1797*BR$1779)+(Z1797*BR$1780)</f>
        <v>#REF!</v>
      </c>
      <c r="BP1797" s="501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06"/>
      <c r="C1798" s="503" t="str">
        <f>IF(ROSTER!D$30="","",ROSTER!D$30)</f>
        <v/>
      </c>
      <c r="D1798" s="504"/>
      <c r="E1798" s="510"/>
      <c r="F1798" s="512"/>
      <c r="G1798" s="514"/>
      <c r="H1798" s="517"/>
      <c r="I1798" s="518"/>
      <c r="J1798" s="521"/>
      <c r="K1798" s="522"/>
      <c r="L1798" s="525"/>
      <c r="M1798" s="526"/>
      <c r="N1798" s="539" t="s">
        <v>14</v>
      </c>
      <c r="O1798" s="540"/>
      <c r="P1798" s="521"/>
      <c r="Q1798" s="522"/>
      <c r="R1798" s="525"/>
      <c r="S1798" s="526"/>
      <c r="T1798" s="529"/>
      <c r="U1798" s="530"/>
      <c r="V1798" s="532"/>
      <c r="W1798" s="518"/>
      <c r="X1798" s="521"/>
      <c r="Y1798" s="518"/>
      <c r="Z1798" s="521"/>
      <c r="AA1798" s="518"/>
      <c r="AB1798" s="521"/>
      <c r="AC1798" s="522"/>
      <c r="AD1798" s="525"/>
      <c r="AE1798" s="526"/>
      <c r="AF1798" s="535"/>
      <c r="AG1798" s="536"/>
      <c r="AH1798" s="521"/>
      <c r="AI1798" s="522"/>
      <c r="AJ1798" s="525"/>
      <c r="AK1798" s="526"/>
      <c r="AL1798" s="529"/>
      <c r="AM1798" s="530"/>
      <c r="AN1798" s="521"/>
      <c r="AO1798" s="522"/>
      <c r="AP1798" s="525"/>
      <c r="AQ1798" s="526"/>
      <c r="AR1798" s="529"/>
      <c r="AS1798" s="530"/>
      <c r="AT1798" s="543"/>
      <c r="AU1798" s="544"/>
      <c r="AV1798" s="547"/>
      <c r="AW1798" s="548"/>
      <c r="AX1798" s="529"/>
      <c r="AY1798" s="530"/>
      <c r="AZ1798" s="521"/>
      <c r="BA1798" s="522"/>
      <c r="BB1798" s="525"/>
      <c r="BC1798" s="526"/>
      <c r="BD1798" s="529"/>
      <c r="BE1798" s="530"/>
      <c r="BF1798" s="543"/>
      <c r="BG1798" s="544"/>
      <c r="BH1798" s="547"/>
      <c r="BI1798" s="548"/>
      <c r="BJ1798" s="529"/>
      <c r="BK1798" s="530"/>
      <c r="BL1798" s="552"/>
      <c r="BM1798" s="553"/>
      <c r="BN1798" s="554"/>
      <c r="BO1798" s="502"/>
      <c r="BP1798" s="502"/>
      <c r="BQ1798" s="54"/>
      <c r="BR1798" s="54"/>
      <c r="BS1798" s="54"/>
    </row>
    <row r="1799" spans="1:71" ht="21.75" customHeight="1" x14ac:dyDescent="0.2">
      <c r="A1799" s="54"/>
      <c r="B1799" s="505" t="str">
        <f>IF(ROSTER!B32="","",ROSTER!B32)</f>
        <v>42</v>
      </c>
      <c r="C1799" s="507" t="str">
        <f>IF(ROSTER!C$32="","",ROSTER!C$32)</f>
        <v/>
      </c>
      <c r="D1799" s="508"/>
      <c r="E1799" s="509"/>
      <c r="F1799" s="511">
        <f>IF(E1799="y",1,IF(E1799="S",1,0))</f>
        <v>0</v>
      </c>
      <c r="G1799" s="513">
        <f>IF(E1799="S",1,0)</f>
        <v>0</v>
      </c>
      <c r="H1799" s="515"/>
      <c r="I1799" s="516"/>
      <c r="J1799" s="519"/>
      <c r="K1799" s="520"/>
      <c r="L1799" s="523"/>
      <c r="M1799" s="524"/>
      <c r="N1799" s="537">
        <f>L1799+J1799</f>
        <v>0</v>
      </c>
      <c r="O1799" s="538"/>
      <c r="P1799" s="519"/>
      <c r="Q1799" s="520"/>
      <c r="R1799" s="523"/>
      <c r="S1799" s="524"/>
      <c r="T1799" s="527">
        <f t="shared" ref="T1799" si="1607">R1799-P1799</f>
        <v>0</v>
      </c>
      <c r="U1799" s="528"/>
      <c r="V1799" s="531"/>
      <c r="W1799" s="516"/>
      <c r="X1799" s="519"/>
      <c r="Y1799" s="516"/>
      <c r="Z1799" s="519"/>
      <c r="AA1799" s="516"/>
      <c r="AB1799" s="519"/>
      <c r="AC1799" s="520"/>
      <c r="AD1799" s="523"/>
      <c r="AE1799" s="524"/>
      <c r="AF1799" s="533">
        <f>IF(AB1799=0,0,(AD1799/AB1799)*100)</f>
        <v>0</v>
      </c>
      <c r="AG1799" s="534"/>
      <c r="AH1799" s="519"/>
      <c r="AI1799" s="520"/>
      <c r="AJ1799" s="523"/>
      <c r="AK1799" s="524"/>
      <c r="AL1799" s="527">
        <f>IF(AH1799=0,0,(AJ1799/AH1799)*100)</f>
        <v>0</v>
      </c>
      <c r="AM1799" s="528"/>
      <c r="AN1799" s="519"/>
      <c r="AO1799" s="520"/>
      <c r="AP1799" s="523"/>
      <c r="AQ1799" s="524"/>
      <c r="AR1799" s="527">
        <f>IF(AN1799=0,0,(AP1799/AN1799)*100)</f>
        <v>0</v>
      </c>
      <c r="AS1799" s="528"/>
      <c r="AT1799" s="541">
        <f>AB1799+AH1799+AN1799</f>
        <v>0</v>
      </c>
      <c r="AU1799" s="542"/>
      <c r="AV1799" s="545">
        <f>AD1799+AJ1799+AP1799</f>
        <v>0</v>
      </c>
      <c r="AW1799" s="546"/>
      <c r="AX1799" s="527">
        <f>IF(AT1799=0,0,(AV1799/AT1799)*100)</f>
        <v>0</v>
      </c>
      <c r="AY1799" s="528"/>
      <c r="AZ1799" s="519"/>
      <c r="BA1799" s="520"/>
      <c r="BB1799" s="523"/>
      <c r="BC1799" s="524"/>
      <c r="BD1799" s="527">
        <f>IF(AZ1799=0,0,(BB1799/AZ1799)*100)</f>
        <v>0</v>
      </c>
      <c r="BE1799" s="528"/>
      <c r="BF1799" s="541">
        <f>AT1799+AZ1799</f>
        <v>0</v>
      </c>
      <c r="BG1799" s="542"/>
      <c r="BH1799" s="545">
        <f>AV1799+BB1799</f>
        <v>0</v>
      </c>
      <c r="BI1799" s="546"/>
      <c r="BJ1799" s="527">
        <f>IF(BF1799=0,0,(BH1799/BF1799)*100)</f>
        <v>0</v>
      </c>
      <c r="BK1799" s="528"/>
      <c r="BL1799" s="549">
        <f>(AD1799*2)+(AJ1799*2)+(AP1799*3)+BB1799</f>
        <v>0</v>
      </c>
      <c r="BM1799" s="550"/>
      <c r="BN1799" s="551"/>
      <c r="BO1799" s="501" t="e">
        <f>(BL1799*BR$1775)+(N1799*BR$1776)+(X1799*BR$1777)+(R1799*BR$1778)+(V1799*BR$1779)+(Z1799*BR$1780)</f>
        <v>#REF!</v>
      </c>
      <c r="BP1799" s="501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06"/>
      <c r="C1800" s="503" t="str">
        <f>IF(ROSTER!D$32="","",ROSTER!D$32)</f>
        <v/>
      </c>
      <c r="D1800" s="504"/>
      <c r="E1800" s="510"/>
      <c r="F1800" s="512"/>
      <c r="G1800" s="514"/>
      <c r="H1800" s="517"/>
      <c r="I1800" s="518"/>
      <c r="J1800" s="521"/>
      <c r="K1800" s="522"/>
      <c r="L1800" s="525"/>
      <c r="M1800" s="526"/>
      <c r="N1800" s="539" t="s">
        <v>14</v>
      </c>
      <c r="O1800" s="540"/>
      <c r="P1800" s="521"/>
      <c r="Q1800" s="522"/>
      <c r="R1800" s="525"/>
      <c r="S1800" s="526"/>
      <c r="T1800" s="529"/>
      <c r="U1800" s="530"/>
      <c r="V1800" s="532"/>
      <c r="W1800" s="518"/>
      <c r="X1800" s="521"/>
      <c r="Y1800" s="518"/>
      <c r="Z1800" s="521"/>
      <c r="AA1800" s="518"/>
      <c r="AB1800" s="521"/>
      <c r="AC1800" s="522"/>
      <c r="AD1800" s="525"/>
      <c r="AE1800" s="526"/>
      <c r="AF1800" s="535"/>
      <c r="AG1800" s="536"/>
      <c r="AH1800" s="521"/>
      <c r="AI1800" s="522"/>
      <c r="AJ1800" s="525"/>
      <c r="AK1800" s="526"/>
      <c r="AL1800" s="529"/>
      <c r="AM1800" s="530"/>
      <c r="AN1800" s="521"/>
      <c r="AO1800" s="522"/>
      <c r="AP1800" s="525"/>
      <c r="AQ1800" s="526"/>
      <c r="AR1800" s="529"/>
      <c r="AS1800" s="530"/>
      <c r="AT1800" s="543"/>
      <c r="AU1800" s="544"/>
      <c r="AV1800" s="547"/>
      <c r="AW1800" s="548"/>
      <c r="AX1800" s="529"/>
      <c r="AY1800" s="530"/>
      <c r="AZ1800" s="521"/>
      <c r="BA1800" s="522"/>
      <c r="BB1800" s="525"/>
      <c r="BC1800" s="526"/>
      <c r="BD1800" s="529"/>
      <c r="BE1800" s="530"/>
      <c r="BF1800" s="543"/>
      <c r="BG1800" s="544"/>
      <c r="BH1800" s="547"/>
      <c r="BI1800" s="548"/>
      <c r="BJ1800" s="529"/>
      <c r="BK1800" s="530"/>
      <c r="BL1800" s="552"/>
      <c r="BM1800" s="553"/>
      <c r="BN1800" s="554"/>
      <c r="BO1800" s="502"/>
      <c r="BP1800" s="502"/>
      <c r="BQ1800" s="54"/>
      <c r="BR1800" s="54"/>
      <c r="BS1800" s="54"/>
    </row>
    <row r="1801" spans="1:71" ht="21.75" customHeight="1" x14ac:dyDescent="0.2">
      <c r="A1801" s="54"/>
      <c r="B1801" s="505" t="str">
        <f>IF(ROSTER!B34="","",ROSTER!B34)</f>
        <v/>
      </c>
      <c r="C1801" s="507" t="str">
        <f>IF(ROSTER!C$34="","",ROSTER!C$34)</f>
        <v/>
      </c>
      <c r="D1801" s="508"/>
      <c r="E1801" s="509"/>
      <c r="F1801" s="511">
        <f>IF(E1801="y",1,IF(E1801="S",1,0))</f>
        <v>0</v>
      </c>
      <c r="G1801" s="513">
        <f>IF(E1801="S",1,0)</f>
        <v>0</v>
      </c>
      <c r="H1801" s="515"/>
      <c r="I1801" s="516"/>
      <c r="J1801" s="519"/>
      <c r="K1801" s="520"/>
      <c r="L1801" s="523"/>
      <c r="M1801" s="524"/>
      <c r="N1801" s="537">
        <f>L1801+J1801</f>
        <v>0</v>
      </c>
      <c r="O1801" s="538"/>
      <c r="P1801" s="519"/>
      <c r="Q1801" s="520"/>
      <c r="R1801" s="523"/>
      <c r="S1801" s="524"/>
      <c r="T1801" s="527">
        <f t="shared" ref="T1801" si="1608">R1801-P1801</f>
        <v>0</v>
      </c>
      <c r="U1801" s="528"/>
      <c r="V1801" s="531"/>
      <c r="W1801" s="516"/>
      <c r="X1801" s="519"/>
      <c r="Y1801" s="516"/>
      <c r="Z1801" s="519"/>
      <c r="AA1801" s="516"/>
      <c r="AB1801" s="519"/>
      <c r="AC1801" s="520"/>
      <c r="AD1801" s="523"/>
      <c r="AE1801" s="524"/>
      <c r="AF1801" s="533">
        <f>IF(AB1801=0,0,(AD1801/AB1801)*100)</f>
        <v>0</v>
      </c>
      <c r="AG1801" s="534"/>
      <c r="AH1801" s="519"/>
      <c r="AI1801" s="520"/>
      <c r="AJ1801" s="523"/>
      <c r="AK1801" s="524"/>
      <c r="AL1801" s="527">
        <f>IF(AH1801=0,0,(AJ1801/AH1801)*100)</f>
        <v>0</v>
      </c>
      <c r="AM1801" s="528"/>
      <c r="AN1801" s="519"/>
      <c r="AO1801" s="520"/>
      <c r="AP1801" s="523"/>
      <c r="AQ1801" s="524"/>
      <c r="AR1801" s="527">
        <f>IF(AN1801=0,0,(AP1801/AN1801)*100)</f>
        <v>0</v>
      </c>
      <c r="AS1801" s="528"/>
      <c r="AT1801" s="541">
        <f>AB1801+AH1801+AN1801</f>
        <v>0</v>
      </c>
      <c r="AU1801" s="542"/>
      <c r="AV1801" s="545">
        <f>AD1801+AJ1801+AP1801</f>
        <v>0</v>
      </c>
      <c r="AW1801" s="546"/>
      <c r="AX1801" s="527">
        <f>IF(AT1801=0,0,(AV1801/AT1801)*100)</f>
        <v>0</v>
      </c>
      <c r="AY1801" s="528"/>
      <c r="AZ1801" s="519"/>
      <c r="BA1801" s="520"/>
      <c r="BB1801" s="523"/>
      <c r="BC1801" s="524"/>
      <c r="BD1801" s="527">
        <f>IF(AZ1801=0,0,(BB1801/AZ1801)*100)</f>
        <v>0</v>
      </c>
      <c r="BE1801" s="528"/>
      <c r="BF1801" s="541">
        <f>AT1801+AZ1801</f>
        <v>0</v>
      </c>
      <c r="BG1801" s="542"/>
      <c r="BH1801" s="545">
        <f>AV1801+BB1801</f>
        <v>0</v>
      </c>
      <c r="BI1801" s="546"/>
      <c r="BJ1801" s="527">
        <f>IF(BF1801=0,0,(BH1801/BF1801)*100)</f>
        <v>0</v>
      </c>
      <c r="BK1801" s="528"/>
      <c r="BL1801" s="549">
        <f>(AD1801*2)+(AJ1801*2)+(AP1801*3)+BB1801</f>
        <v>0</v>
      </c>
      <c r="BM1801" s="550"/>
      <c r="BN1801" s="551"/>
      <c r="BO1801" s="501" t="e">
        <f>(BL1801*BR$1775)+(N1801*BR$1776)+(X1801*BR$1777)+(R1801*BR$1778)+(V1801*BR$1779)+(Z1801*BR$1780)</f>
        <v>#REF!</v>
      </c>
      <c r="BP1801" s="501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06"/>
      <c r="C1802" s="503" t="str">
        <f>IF(ROSTER!D$34="","",ROSTER!D$34)</f>
        <v/>
      </c>
      <c r="D1802" s="504"/>
      <c r="E1802" s="510"/>
      <c r="F1802" s="512"/>
      <c r="G1802" s="514"/>
      <c r="H1802" s="517"/>
      <c r="I1802" s="518"/>
      <c r="J1802" s="521"/>
      <c r="K1802" s="522"/>
      <c r="L1802" s="525"/>
      <c r="M1802" s="526"/>
      <c r="N1802" s="539" t="s">
        <v>14</v>
      </c>
      <c r="O1802" s="540"/>
      <c r="P1802" s="521"/>
      <c r="Q1802" s="522"/>
      <c r="R1802" s="525"/>
      <c r="S1802" s="526"/>
      <c r="T1802" s="529"/>
      <c r="U1802" s="530"/>
      <c r="V1802" s="532"/>
      <c r="W1802" s="518"/>
      <c r="X1802" s="521"/>
      <c r="Y1802" s="518"/>
      <c r="Z1802" s="521"/>
      <c r="AA1802" s="518"/>
      <c r="AB1802" s="521"/>
      <c r="AC1802" s="522"/>
      <c r="AD1802" s="525"/>
      <c r="AE1802" s="526"/>
      <c r="AF1802" s="535"/>
      <c r="AG1802" s="536"/>
      <c r="AH1802" s="521"/>
      <c r="AI1802" s="522"/>
      <c r="AJ1802" s="525"/>
      <c r="AK1802" s="526"/>
      <c r="AL1802" s="529"/>
      <c r="AM1802" s="530"/>
      <c r="AN1802" s="521"/>
      <c r="AO1802" s="522"/>
      <c r="AP1802" s="525"/>
      <c r="AQ1802" s="526"/>
      <c r="AR1802" s="529"/>
      <c r="AS1802" s="530"/>
      <c r="AT1802" s="543"/>
      <c r="AU1802" s="544"/>
      <c r="AV1802" s="547"/>
      <c r="AW1802" s="548"/>
      <c r="AX1802" s="529"/>
      <c r="AY1802" s="530"/>
      <c r="AZ1802" s="521"/>
      <c r="BA1802" s="522"/>
      <c r="BB1802" s="525"/>
      <c r="BC1802" s="526"/>
      <c r="BD1802" s="529"/>
      <c r="BE1802" s="530"/>
      <c r="BF1802" s="543"/>
      <c r="BG1802" s="544"/>
      <c r="BH1802" s="547"/>
      <c r="BI1802" s="548"/>
      <c r="BJ1802" s="529"/>
      <c r="BK1802" s="530"/>
      <c r="BL1802" s="552"/>
      <c r="BM1802" s="553"/>
      <c r="BN1802" s="554"/>
      <c r="BO1802" s="502"/>
      <c r="BP1802" s="502"/>
      <c r="BQ1802" s="54"/>
      <c r="BR1802" s="54"/>
      <c r="BS1802" s="54"/>
    </row>
    <row r="1803" spans="1:71" ht="21.75" customHeight="1" x14ac:dyDescent="0.2">
      <c r="A1803" s="54"/>
      <c r="B1803" s="505" t="str">
        <f>IF(ROSTER!B36="","",ROSTER!B36)</f>
        <v/>
      </c>
      <c r="C1803" s="507" t="str">
        <f>IF(ROSTER!C$36="","",ROSTER!C$36)</f>
        <v>Heather</v>
      </c>
      <c r="D1803" s="508"/>
      <c r="E1803" s="509"/>
      <c r="F1803" s="511">
        <f>IF(E1803="y",1,IF(E1803="S",1,0))</f>
        <v>0</v>
      </c>
      <c r="G1803" s="513">
        <f>IF(E1803="S",1,0)</f>
        <v>0</v>
      </c>
      <c r="H1803" s="515"/>
      <c r="I1803" s="516"/>
      <c r="J1803" s="519"/>
      <c r="K1803" s="520"/>
      <c r="L1803" s="523"/>
      <c r="M1803" s="524"/>
      <c r="N1803" s="537">
        <f>L1803+J1803</f>
        <v>0</v>
      </c>
      <c r="O1803" s="538"/>
      <c r="P1803" s="519"/>
      <c r="Q1803" s="520"/>
      <c r="R1803" s="523"/>
      <c r="S1803" s="524"/>
      <c r="T1803" s="527">
        <f t="shared" ref="T1803" si="1609">R1803-P1803</f>
        <v>0</v>
      </c>
      <c r="U1803" s="528"/>
      <c r="V1803" s="531"/>
      <c r="W1803" s="516"/>
      <c r="X1803" s="519"/>
      <c r="Y1803" s="516"/>
      <c r="Z1803" s="519"/>
      <c r="AA1803" s="516"/>
      <c r="AB1803" s="519"/>
      <c r="AC1803" s="520"/>
      <c r="AD1803" s="523"/>
      <c r="AE1803" s="524"/>
      <c r="AF1803" s="533">
        <f>IF(AB1803=0,0,(AD1803/AB1803)*100)</f>
        <v>0</v>
      </c>
      <c r="AG1803" s="534"/>
      <c r="AH1803" s="519"/>
      <c r="AI1803" s="520"/>
      <c r="AJ1803" s="523"/>
      <c r="AK1803" s="524"/>
      <c r="AL1803" s="527">
        <f>IF(AH1803=0,0,(AJ1803/AH1803)*100)</f>
        <v>0</v>
      </c>
      <c r="AM1803" s="528"/>
      <c r="AN1803" s="519"/>
      <c r="AO1803" s="520"/>
      <c r="AP1803" s="523"/>
      <c r="AQ1803" s="524"/>
      <c r="AR1803" s="527">
        <f>IF(AN1803=0,0,(AP1803/AN1803)*100)</f>
        <v>0</v>
      </c>
      <c r="AS1803" s="528"/>
      <c r="AT1803" s="541">
        <f>AB1803+AH1803+AN1803</f>
        <v>0</v>
      </c>
      <c r="AU1803" s="542"/>
      <c r="AV1803" s="545">
        <f>AD1803+AJ1803+AP1803</f>
        <v>0</v>
      </c>
      <c r="AW1803" s="546"/>
      <c r="AX1803" s="527">
        <f>IF(AT1803=0,0,(AV1803/AT1803)*100)</f>
        <v>0</v>
      </c>
      <c r="AY1803" s="528"/>
      <c r="AZ1803" s="519"/>
      <c r="BA1803" s="520"/>
      <c r="BB1803" s="523"/>
      <c r="BC1803" s="524"/>
      <c r="BD1803" s="527">
        <f>IF(AZ1803=0,0,(BB1803/AZ1803)*100)</f>
        <v>0</v>
      </c>
      <c r="BE1803" s="528"/>
      <c r="BF1803" s="541">
        <f>AT1803+AZ1803</f>
        <v>0</v>
      </c>
      <c r="BG1803" s="542"/>
      <c r="BH1803" s="545">
        <f>AV1803+BB1803</f>
        <v>0</v>
      </c>
      <c r="BI1803" s="546"/>
      <c r="BJ1803" s="527">
        <f>IF(BF1803=0,0,(BH1803/BF1803)*100)</f>
        <v>0</v>
      </c>
      <c r="BK1803" s="528"/>
      <c r="BL1803" s="549">
        <f>(AD1803*2)+(AJ1803*2)+(AP1803*3)+BB1803</f>
        <v>0</v>
      </c>
      <c r="BM1803" s="550"/>
      <c r="BN1803" s="551"/>
      <c r="BO1803" s="501" t="e">
        <f>(BL1803*BR$1775)+(N1803*BR$1776)+(X1803*BR$1777)+(R1803*BR$1778)+(V1803*BR$1779)+(Z1803*BR$1780)</f>
        <v>#REF!</v>
      </c>
      <c r="BP1803" s="501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06"/>
      <c r="C1804" s="503" t="str">
        <f>IF(ROSTER!D$36="","",ROSTER!D$36)</f>
        <v>Hamson</v>
      </c>
      <c r="D1804" s="504"/>
      <c r="E1804" s="510"/>
      <c r="F1804" s="512"/>
      <c r="G1804" s="514"/>
      <c r="H1804" s="517"/>
      <c r="I1804" s="518"/>
      <c r="J1804" s="521"/>
      <c r="K1804" s="522"/>
      <c r="L1804" s="525"/>
      <c r="M1804" s="526"/>
      <c r="N1804" s="539" t="s">
        <v>14</v>
      </c>
      <c r="O1804" s="540"/>
      <c r="P1804" s="521"/>
      <c r="Q1804" s="522"/>
      <c r="R1804" s="525"/>
      <c r="S1804" s="526"/>
      <c r="T1804" s="529"/>
      <c r="U1804" s="530"/>
      <c r="V1804" s="532"/>
      <c r="W1804" s="518"/>
      <c r="X1804" s="521"/>
      <c r="Y1804" s="518"/>
      <c r="Z1804" s="521"/>
      <c r="AA1804" s="518"/>
      <c r="AB1804" s="521"/>
      <c r="AC1804" s="522"/>
      <c r="AD1804" s="525"/>
      <c r="AE1804" s="526"/>
      <c r="AF1804" s="535"/>
      <c r="AG1804" s="536"/>
      <c r="AH1804" s="521"/>
      <c r="AI1804" s="522"/>
      <c r="AJ1804" s="525"/>
      <c r="AK1804" s="526"/>
      <c r="AL1804" s="529"/>
      <c r="AM1804" s="530"/>
      <c r="AN1804" s="521"/>
      <c r="AO1804" s="522"/>
      <c r="AP1804" s="525"/>
      <c r="AQ1804" s="526"/>
      <c r="AR1804" s="529"/>
      <c r="AS1804" s="530"/>
      <c r="AT1804" s="543"/>
      <c r="AU1804" s="544"/>
      <c r="AV1804" s="547"/>
      <c r="AW1804" s="548"/>
      <c r="AX1804" s="529"/>
      <c r="AY1804" s="530"/>
      <c r="AZ1804" s="521"/>
      <c r="BA1804" s="522"/>
      <c r="BB1804" s="525"/>
      <c r="BC1804" s="526"/>
      <c r="BD1804" s="529"/>
      <c r="BE1804" s="530"/>
      <c r="BF1804" s="543"/>
      <c r="BG1804" s="544"/>
      <c r="BH1804" s="547"/>
      <c r="BI1804" s="548"/>
      <c r="BJ1804" s="529"/>
      <c r="BK1804" s="530"/>
      <c r="BL1804" s="552"/>
      <c r="BM1804" s="553"/>
      <c r="BN1804" s="554"/>
      <c r="BO1804" s="502"/>
      <c r="BP1804" s="502"/>
      <c r="BQ1804" s="54"/>
      <c r="BR1804" s="54"/>
      <c r="BS1804" s="54"/>
    </row>
    <row r="1805" spans="1:71" ht="21.75" customHeight="1" x14ac:dyDescent="0.2">
      <c r="A1805" s="54"/>
      <c r="B1805" s="505" t="str">
        <f>IF(ROSTER!B38="","",ROSTER!B38)</f>
        <v/>
      </c>
      <c r="C1805" s="507" t="str">
        <f>IF(ROSTER!C$38="","",ROSTER!C$38)</f>
        <v>Emma</v>
      </c>
      <c r="D1805" s="508"/>
      <c r="E1805" s="509"/>
      <c r="F1805" s="511">
        <f>IF(E1805="y",1,IF(E1805="S",1,0))</f>
        <v>0</v>
      </c>
      <c r="G1805" s="513">
        <f>IF(E1805="S",1,0)</f>
        <v>0</v>
      </c>
      <c r="H1805" s="515"/>
      <c r="I1805" s="516"/>
      <c r="J1805" s="519">
        <v>1</v>
      </c>
      <c r="K1805" s="520"/>
      <c r="L1805" s="523"/>
      <c r="M1805" s="524"/>
      <c r="N1805" s="537">
        <f>L1805+J1805</f>
        <v>1</v>
      </c>
      <c r="O1805" s="538"/>
      <c r="P1805" s="519">
        <v>1</v>
      </c>
      <c r="Q1805" s="520"/>
      <c r="R1805" s="523"/>
      <c r="S1805" s="524"/>
      <c r="T1805" s="527">
        <f t="shared" ref="T1805" si="1610">R1805-P1805</f>
        <v>-1</v>
      </c>
      <c r="U1805" s="528"/>
      <c r="V1805" s="531"/>
      <c r="W1805" s="516"/>
      <c r="X1805" s="519">
        <v>1</v>
      </c>
      <c r="Y1805" s="516"/>
      <c r="Z1805" s="519"/>
      <c r="AA1805" s="516"/>
      <c r="AB1805" s="519"/>
      <c r="AC1805" s="520"/>
      <c r="AD1805" s="523"/>
      <c r="AE1805" s="524"/>
      <c r="AF1805" s="533">
        <f>IF(AB1805=0,0,(AD1805/AB1805)*100)</f>
        <v>0</v>
      </c>
      <c r="AG1805" s="534"/>
      <c r="AH1805" s="519">
        <v>3</v>
      </c>
      <c r="AI1805" s="520"/>
      <c r="AJ1805" s="523">
        <v>1</v>
      </c>
      <c r="AK1805" s="524"/>
      <c r="AL1805" s="527">
        <f>IF(AH1805=0,0,(AJ1805/AH1805)*100)</f>
        <v>33.333333333333329</v>
      </c>
      <c r="AM1805" s="528"/>
      <c r="AN1805" s="519"/>
      <c r="AO1805" s="520"/>
      <c r="AP1805" s="523"/>
      <c r="AQ1805" s="524"/>
      <c r="AR1805" s="527">
        <f>IF(AN1805=0,0,(AP1805/AN1805)*100)</f>
        <v>0</v>
      </c>
      <c r="AS1805" s="528"/>
      <c r="AT1805" s="541">
        <f>AB1805+AH1805+AN1805</f>
        <v>3</v>
      </c>
      <c r="AU1805" s="542"/>
      <c r="AV1805" s="545">
        <f>AD1805+AJ1805+AP1805</f>
        <v>1</v>
      </c>
      <c r="AW1805" s="546"/>
      <c r="AX1805" s="527">
        <f>IF(AT1805=0,0,(AV1805/AT1805)*100)</f>
        <v>33.333333333333329</v>
      </c>
      <c r="AY1805" s="528"/>
      <c r="AZ1805" s="519"/>
      <c r="BA1805" s="520"/>
      <c r="BB1805" s="523"/>
      <c r="BC1805" s="524"/>
      <c r="BD1805" s="527">
        <f>IF(AZ1805=0,0,(BB1805/AZ1805)*100)</f>
        <v>0</v>
      </c>
      <c r="BE1805" s="528"/>
      <c r="BF1805" s="541">
        <f>AT1805+AZ1805</f>
        <v>3</v>
      </c>
      <c r="BG1805" s="542"/>
      <c r="BH1805" s="545">
        <f>AV1805+BB1805</f>
        <v>1</v>
      </c>
      <c r="BI1805" s="546"/>
      <c r="BJ1805" s="527">
        <f>IF(BF1805=0,0,(BH1805/BF1805)*100)</f>
        <v>33.333333333333329</v>
      </c>
      <c r="BK1805" s="528"/>
      <c r="BL1805" s="549">
        <f>(AD1805*2)+(AJ1805*2)+(AP1805*3)+BB1805</f>
        <v>2</v>
      </c>
      <c r="BM1805" s="550"/>
      <c r="BN1805" s="551"/>
      <c r="BO1805" s="501" t="e">
        <f>(BL1805*BR$1775)+(N1805*BR$1776)+(X1805*BR$1777)+(R1805*BR$1778)+(V1805*BR$1779)+(Z1805*BR$1780)</f>
        <v>#REF!</v>
      </c>
      <c r="BP1805" s="501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06"/>
      <c r="C1806" s="503" t="str">
        <f>IF(ROSTER!D$38="","",ROSTER!D$38)</f>
        <v>Calvert</v>
      </c>
      <c r="D1806" s="504"/>
      <c r="E1806" s="510"/>
      <c r="F1806" s="512"/>
      <c r="G1806" s="514"/>
      <c r="H1806" s="517"/>
      <c r="I1806" s="518"/>
      <c r="J1806" s="521"/>
      <c r="K1806" s="522"/>
      <c r="L1806" s="525"/>
      <c r="M1806" s="526"/>
      <c r="N1806" s="539" t="s">
        <v>14</v>
      </c>
      <c r="O1806" s="540"/>
      <c r="P1806" s="521"/>
      <c r="Q1806" s="522"/>
      <c r="R1806" s="525"/>
      <c r="S1806" s="526"/>
      <c r="T1806" s="529"/>
      <c r="U1806" s="530"/>
      <c r="V1806" s="532"/>
      <c r="W1806" s="518"/>
      <c r="X1806" s="521"/>
      <c r="Y1806" s="518"/>
      <c r="Z1806" s="521"/>
      <c r="AA1806" s="518"/>
      <c r="AB1806" s="521"/>
      <c r="AC1806" s="522"/>
      <c r="AD1806" s="525"/>
      <c r="AE1806" s="526"/>
      <c r="AF1806" s="535"/>
      <c r="AG1806" s="536"/>
      <c r="AH1806" s="521"/>
      <c r="AI1806" s="522"/>
      <c r="AJ1806" s="525"/>
      <c r="AK1806" s="526"/>
      <c r="AL1806" s="529"/>
      <c r="AM1806" s="530"/>
      <c r="AN1806" s="521"/>
      <c r="AO1806" s="522"/>
      <c r="AP1806" s="525"/>
      <c r="AQ1806" s="526"/>
      <c r="AR1806" s="529"/>
      <c r="AS1806" s="530"/>
      <c r="AT1806" s="543"/>
      <c r="AU1806" s="544"/>
      <c r="AV1806" s="547"/>
      <c r="AW1806" s="548"/>
      <c r="AX1806" s="529"/>
      <c r="AY1806" s="530"/>
      <c r="AZ1806" s="521"/>
      <c r="BA1806" s="522"/>
      <c r="BB1806" s="525"/>
      <c r="BC1806" s="526"/>
      <c r="BD1806" s="529"/>
      <c r="BE1806" s="530"/>
      <c r="BF1806" s="543"/>
      <c r="BG1806" s="544"/>
      <c r="BH1806" s="547"/>
      <c r="BI1806" s="548"/>
      <c r="BJ1806" s="529"/>
      <c r="BK1806" s="530"/>
      <c r="BL1806" s="552"/>
      <c r="BM1806" s="553"/>
      <c r="BN1806" s="554"/>
      <c r="BO1806" s="502"/>
      <c r="BP1806" s="502"/>
      <c r="BQ1806" s="54"/>
      <c r="BR1806" s="54"/>
      <c r="BS1806" s="54"/>
    </row>
    <row r="1807" spans="1:71" ht="21.75" customHeight="1" x14ac:dyDescent="0.2">
      <c r="A1807" s="54"/>
      <c r="B1807" s="505" t="str">
        <f>IF(ROSTER!B40="","",ROSTER!B40)</f>
        <v>1</v>
      </c>
      <c r="C1807" s="507" t="str">
        <f>IF(ROSTER!C$40="","",ROSTER!C$40)</f>
        <v>Amanda</v>
      </c>
      <c r="D1807" s="508"/>
      <c r="E1807" s="509"/>
      <c r="F1807" s="511">
        <f>IF(E1807="y",1,IF(E1807="S",1,0))</f>
        <v>0</v>
      </c>
      <c r="G1807" s="513">
        <f>IF(E1807="S",1,0)</f>
        <v>0</v>
      </c>
      <c r="H1807" s="515"/>
      <c r="I1807" s="516"/>
      <c r="J1807" s="519"/>
      <c r="K1807" s="520"/>
      <c r="L1807" s="523"/>
      <c r="M1807" s="524"/>
      <c r="N1807" s="537">
        <f>L1807+J1807</f>
        <v>0</v>
      </c>
      <c r="O1807" s="538"/>
      <c r="P1807" s="519"/>
      <c r="Q1807" s="520"/>
      <c r="R1807" s="523"/>
      <c r="S1807" s="524"/>
      <c r="T1807" s="527">
        <f t="shared" ref="T1807" si="1611">R1807-P1807</f>
        <v>0</v>
      </c>
      <c r="U1807" s="528"/>
      <c r="V1807" s="531"/>
      <c r="W1807" s="516"/>
      <c r="X1807" s="519"/>
      <c r="Y1807" s="516"/>
      <c r="Z1807" s="519"/>
      <c r="AA1807" s="516"/>
      <c r="AB1807" s="519"/>
      <c r="AC1807" s="520"/>
      <c r="AD1807" s="523"/>
      <c r="AE1807" s="524"/>
      <c r="AF1807" s="533">
        <f>IF(AB1807=0,0,(AD1807/AB1807)*100)</f>
        <v>0</v>
      </c>
      <c r="AG1807" s="534"/>
      <c r="AH1807" s="519"/>
      <c r="AI1807" s="520"/>
      <c r="AJ1807" s="523"/>
      <c r="AK1807" s="524"/>
      <c r="AL1807" s="527">
        <f>IF(AH1807=0,0,(AJ1807/AH1807)*100)</f>
        <v>0</v>
      </c>
      <c r="AM1807" s="528"/>
      <c r="AN1807" s="519"/>
      <c r="AO1807" s="520"/>
      <c r="AP1807" s="523"/>
      <c r="AQ1807" s="524"/>
      <c r="AR1807" s="527">
        <f>IF(AN1807=0,0,(AP1807/AN1807)*100)</f>
        <v>0</v>
      </c>
      <c r="AS1807" s="528"/>
      <c r="AT1807" s="541">
        <f>AB1807+AH1807+AN1807</f>
        <v>0</v>
      </c>
      <c r="AU1807" s="542"/>
      <c r="AV1807" s="545">
        <f>AD1807+AJ1807+AP1807</f>
        <v>0</v>
      </c>
      <c r="AW1807" s="546"/>
      <c r="AX1807" s="527">
        <f>IF(AT1807=0,0,(AV1807/AT1807)*100)</f>
        <v>0</v>
      </c>
      <c r="AY1807" s="528"/>
      <c r="AZ1807" s="519"/>
      <c r="BA1807" s="520"/>
      <c r="BB1807" s="523"/>
      <c r="BC1807" s="524"/>
      <c r="BD1807" s="527">
        <f>IF(AZ1807=0,0,(BB1807/AZ1807)*100)</f>
        <v>0</v>
      </c>
      <c r="BE1807" s="528"/>
      <c r="BF1807" s="541">
        <f>AT1807+AZ1807</f>
        <v>0</v>
      </c>
      <c r="BG1807" s="542"/>
      <c r="BH1807" s="545">
        <f>AV1807+BB1807</f>
        <v>0</v>
      </c>
      <c r="BI1807" s="546"/>
      <c r="BJ1807" s="527">
        <f>IF(BF1807=0,0,(BH1807/BF1807)*100)</f>
        <v>0</v>
      </c>
      <c r="BK1807" s="528"/>
      <c r="BL1807" s="549">
        <f>(AD1807*2)+(AJ1807*2)+(AP1807*3)+BB1807</f>
        <v>0</v>
      </c>
      <c r="BM1807" s="550"/>
      <c r="BN1807" s="551"/>
      <c r="BO1807" s="501" t="e">
        <f>(BL1807*BR$1775)+(N1807*BR$1776)+(X1807*BR$1777)+(R1807*BR$1778)+(V1807*BR$1779)+(Z1807*BR$1780)</f>
        <v>#REF!</v>
      </c>
      <c r="BP1807" s="501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06"/>
      <c r="C1808" s="503" t="str">
        <f>IF(ROSTER!D$40="","",ROSTER!D$40)</f>
        <v>Barcello</v>
      </c>
      <c r="D1808" s="504"/>
      <c r="E1808" s="510"/>
      <c r="F1808" s="512"/>
      <c r="G1808" s="514"/>
      <c r="H1808" s="517"/>
      <c r="I1808" s="518"/>
      <c r="J1808" s="521"/>
      <c r="K1808" s="522"/>
      <c r="L1808" s="525"/>
      <c r="M1808" s="526"/>
      <c r="N1808" s="539" t="s">
        <v>14</v>
      </c>
      <c r="O1808" s="540"/>
      <c r="P1808" s="521"/>
      <c r="Q1808" s="522"/>
      <c r="R1808" s="525"/>
      <c r="S1808" s="526"/>
      <c r="T1808" s="529"/>
      <c r="U1808" s="530"/>
      <c r="V1808" s="532"/>
      <c r="W1808" s="518"/>
      <c r="X1808" s="521"/>
      <c r="Y1808" s="518"/>
      <c r="Z1808" s="521"/>
      <c r="AA1808" s="518"/>
      <c r="AB1808" s="521"/>
      <c r="AC1808" s="522"/>
      <c r="AD1808" s="525"/>
      <c r="AE1808" s="526"/>
      <c r="AF1808" s="535"/>
      <c r="AG1808" s="536"/>
      <c r="AH1808" s="521"/>
      <c r="AI1808" s="522"/>
      <c r="AJ1808" s="525"/>
      <c r="AK1808" s="526"/>
      <c r="AL1808" s="529"/>
      <c r="AM1808" s="530"/>
      <c r="AN1808" s="521"/>
      <c r="AO1808" s="522"/>
      <c r="AP1808" s="525"/>
      <c r="AQ1808" s="526"/>
      <c r="AR1808" s="529"/>
      <c r="AS1808" s="530"/>
      <c r="AT1808" s="543"/>
      <c r="AU1808" s="544"/>
      <c r="AV1808" s="547"/>
      <c r="AW1808" s="548"/>
      <c r="AX1808" s="529"/>
      <c r="AY1808" s="530"/>
      <c r="AZ1808" s="521"/>
      <c r="BA1808" s="522"/>
      <c r="BB1808" s="525"/>
      <c r="BC1808" s="526"/>
      <c r="BD1808" s="529"/>
      <c r="BE1808" s="530"/>
      <c r="BF1808" s="543"/>
      <c r="BG1808" s="544"/>
      <c r="BH1808" s="547"/>
      <c r="BI1808" s="548"/>
      <c r="BJ1808" s="529"/>
      <c r="BK1808" s="530"/>
      <c r="BL1808" s="552"/>
      <c r="BM1808" s="553"/>
      <c r="BN1808" s="554"/>
      <c r="BO1808" s="502"/>
      <c r="BP1808" s="502"/>
      <c r="BQ1808" s="54"/>
      <c r="BR1808" s="54"/>
      <c r="BS1808" s="54"/>
    </row>
    <row r="1809" spans="1:71" ht="21.75" customHeight="1" x14ac:dyDescent="0.2">
      <c r="A1809" s="54"/>
      <c r="B1809" s="505" t="str">
        <f>IF(ROSTER!B42="","",ROSTER!B42)</f>
        <v>4</v>
      </c>
      <c r="C1809" s="507" t="str">
        <f>IF(ROSTER!C$42="","",ROSTER!C$42)</f>
        <v>Arielle</v>
      </c>
      <c r="D1809" s="508"/>
      <c r="E1809" s="509"/>
      <c r="F1809" s="511">
        <f>IF(E1809="y",1,IF(E1809="S",1,0))</f>
        <v>0</v>
      </c>
      <c r="G1809" s="513">
        <f>IF(E1809="S",1,0)</f>
        <v>0</v>
      </c>
      <c r="H1809" s="515"/>
      <c r="I1809" s="516"/>
      <c r="J1809" s="519"/>
      <c r="K1809" s="520"/>
      <c r="L1809" s="523">
        <v>1</v>
      </c>
      <c r="M1809" s="524"/>
      <c r="N1809" s="537">
        <f>L1809+J1809</f>
        <v>1</v>
      </c>
      <c r="O1809" s="538"/>
      <c r="P1809" s="519">
        <v>1</v>
      </c>
      <c r="Q1809" s="520"/>
      <c r="R1809" s="523">
        <v>1</v>
      </c>
      <c r="S1809" s="524"/>
      <c r="T1809" s="527">
        <f t="shared" ref="T1809" si="1612">R1809-P1809</f>
        <v>0</v>
      </c>
      <c r="U1809" s="528"/>
      <c r="V1809" s="531"/>
      <c r="W1809" s="516"/>
      <c r="X1809" s="519">
        <v>2</v>
      </c>
      <c r="Y1809" s="516"/>
      <c r="Z1809" s="519"/>
      <c r="AA1809" s="516"/>
      <c r="AB1809" s="519"/>
      <c r="AC1809" s="520"/>
      <c r="AD1809" s="523"/>
      <c r="AE1809" s="524"/>
      <c r="AF1809" s="533">
        <f>IF(AB1809=0,0,(AD1809/AB1809)*100)</f>
        <v>0</v>
      </c>
      <c r="AG1809" s="534"/>
      <c r="AH1809" s="519">
        <v>1</v>
      </c>
      <c r="AI1809" s="520"/>
      <c r="AJ1809" s="523">
        <v>0</v>
      </c>
      <c r="AK1809" s="524"/>
      <c r="AL1809" s="527">
        <f>IF(AH1809=0,0,(AJ1809/AH1809)*100)</f>
        <v>0</v>
      </c>
      <c r="AM1809" s="528"/>
      <c r="AN1809" s="519">
        <v>4</v>
      </c>
      <c r="AO1809" s="520"/>
      <c r="AP1809" s="523">
        <v>3</v>
      </c>
      <c r="AQ1809" s="524"/>
      <c r="AR1809" s="527">
        <f>IF(AN1809=0,0,(AP1809/AN1809)*100)</f>
        <v>75</v>
      </c>
      <c r="AS1809" s="528"/>
      <c r="AT1809" s="541">
        <f>AB1809+AH1809+AN1809</f>
        <v>5</v>
      </c>
      <c r="AU1809" s="542"/>
      <c r="AV1809" s="545">
        <f>AD1809+AJ1809+AP1809</f>
        <v>3</v>
      </c>
      <c r="AW1809" s="546"/>
      <c r="AX1809" s="527">
        <f>IF(AT1809=0,0,(AV1809/AT1809)*100)</f>
        <v>60</v>
      </c>
      <c r="AY1809" s="528"/>
      <c r="AZ1809" s="519"/>
      <c r="BA1809" s="520"/>
      <c r="BB1809" s="523"/>
      <c r="BC1809" s="524"/>
      <c r="BD1809" s="527">
        <f>IF(AZ1809=0,0,(BB1809/AZ1809)*100)</f>
        <v>0</v>
      </c>
      <c r="BE1809" s="528"/>
      <c r="BF1809" s="541">
        <f>AT1809+AZ1809</f>
        <v>5</v>
      </c>
      <c r="BG1809" s="542"/>
      <c r="BH1809" s="545">
        <f>AV1809+BB1809</f>
        <v>3</v>
      </c>
      <c r="BI1809" s="546"/>
      <c r="BJ1809" s="527">
        <f>IF(BF1809=0,0,(BH1809/BF1809)*100)</f>
        <v>60</v>
      </c>
      <c r="BK1809" s="528"/>
      <c r="BL1809" s="549">
        <f>(AD1809*2)+(AJ1809*2)+(AP1809*3)+BB1809</f>
        <v>9</v>
      </c>
      <c r="BM1809" s="550"/>
      <c r="BN1809" s="551"/>
      <c r="BO1809" s="501" t="e">
        <f>(BL1809*BR$1775)+(N1809*BR$1776)+(X1809*BR$1777)+(R1809*BR$1778)+(V1809*BR$1779)+(Z1809*BR$1780)</f>
        <v>#REF!</v>
      </c>
      <c r="BP1809" s="501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06"/>
      <c r="C1810" s="503" t="str">
        <f>IF(ROSTER!D$42="","",ROSTER!D$42)</f>
        <v>Mackey-Williams</v>
      </c>
      <c r="D1810" s="504"/>
      <c r="E1810" s="510"/>
      <c r="F1810" s="512"/>
      <c r="G1810" s="514"/>
      <c r="H1810" s="517"/>
      <c r="I1810" s="518"/>
      <c r="J1810" s="521"/>
      <c r="K1810" s="522"/>
      <c r="L1810" s="525"/>
      <c r="M1810" s="526"/>
      <c r="N1810" s="539" t="s">
        <v>14</v>
      </c>
      <c r="O1810" s="540"/>
      <c r="P1810" s="521"/>
      <c r="Q1810" s="522"/>
      <c r="R1810" s="525"/>
      <c r="S1810" s="526"/>
      <c r="T1810" s="529"/>
      <c r="U1810" s="530"/>
      <c r="V1810" s="532"/>
      <c r="W1810" s="518"/>
      <c r="X1810" s="521"/>
      <c r="Y1810" s="518"/>
      <c r="Z1810" s="521"/>
      <c r="AA1810" s="518"/>
      <c r="AB1810" s="521"/>
      <c r="AC1810" s="522"/>
      <c r="AD1810" s="525"/>
      <c r="AE1810" s="526"/>
      <c r="AF1810" s="535"/>
      <c r="AG1810" s="536"/>
      <c r="AH1810" s="521"/>
      <c r="AI1810" s="522"/>
      <c r="AJ1810" s="525"/>
      <c r="AK1810" s="526"/>
      <c r="AL1810" s="529"/>
      <c r="AM1810" s="530"/>
      <c r="AN1810" s="521"/>
      <c r="AO1810" s="522"/>
      <c r="AP1810" s="525"/>
      <c r="AQ1810" s="526"/>
      <c r="AR1810" s="529"/>
      <c r="AS1810" s="530"/>
      <c r="AT1810" s="543"/>
      <c r="AU1810" s="544"/>
      <c r="AV1810" s="547"/>
      <c r="AW1810" s="548"/>
      <c r="AX1810" s="529"/>
      <c r="AY1810" s="530"/>
      <c r="AZ1810" s="521"/>
      <c r="BA1810" s="522"/>
      <c r="BB1810" s="525"/>
      <c r="BC1810" s="526"/>
      <c r="BD1810" s="529"/>
      <c r="BE1810" s="530"/>
      <c r="BF1810" s="543"/>
      <c r="BG1810" s="544"/>
      <c r="BH1810" s="547"/>
      <c r="BI1810" s="548"/>
      <c r="BJ1810" s="529"/>
      <c r="BK1810" s="530"/>
      <c r="BL1810" s="552"/>
      <c r="BM1810" s="553"/>
      <c r="BN1810" s="554"/>
      <c r="BO1810" s="502"/>
      <c r="BP1810" s="502"/>
      <c r="BQ1810" s="54"/>
      <c r="BR1810" s="54"/>
      <c r="BS1810" s="54"/>
    </row>
    <row r="1811" spans="1:71" ht="21.75" customHeight="1" x14ac:dyDescent="0.2">
      <c r="A1811" s="54"/>
      <c r="B1811" s="505" t="str">
        <f>IF(ROSTER!B44="","",ROSTER!B44)</f>
        <v/>
      </c>
      <c r="C1811" s="507" t="str">
        <f>IF(ROSTER!C$44="","",ROSTER!C$44)</f>
        <v>Rose</v>
      </c>
      <c r="D1811" s="508"/>
      <c r="E1811" s="509"/>
      <c r="F1811" s="511">
        <f>IF(E1811="y",1,IF(E1811="S",1,0))</f>
        <v>0</v>
      </c>
      <c r="G1811" s="513">
        <f>IF(E1811="S",1,0)</f>
        <v>0</v>
      </c>
      <c r="H1811" s="515"/>
      <c r="I1811" s="516"/>
      <c r="J1811" s="519">
        <v>3</v>
      </c>
      <c r="K1811" s="520"/>
      <c r="L1811" s="523"/>
      <c r="M1811" s="524"/>
      <c r="N1811" s="537">
        <f>L1811+J1811</f>
        <v>3</v>
      </c>
      <c r="O1811" s="538"/>
      <c r="P1811" s="519"/>
      <c r="Q1811" s="520"/>
      <c r="R1811" s="523"/>
      <c r="S1811" s="524"/>
      <c r="T1811" s="527">
        <f t="shared" ref="T1811" si="1613">R1811-P1811</f>
        <v>0</v>
      </c>
      <c r="U1811" s="528"/>
      <c r="V1811" s="531"/>
      <c r="W1811" s="516"/>
      <c r="X1811" s="519"/>
      <c r="Y1811" s="516"/>
      <c r="Z1811" s="519"/>
      <c r="AA1811" s="516"/>
      <c r="AB1811" s="519"/>
      <c r="AC1811" s="520"/>
      <c r="AD1811" s="523"/>
      <c r="AE1811" s="524"/>
      <c r="AF1811" s="533">
        <f>IF(AB1811=0,0,(AD1811/AB1811)*100)</f>
        <v>0</v>
      </c>
      <c r="AG1811" s="534"/>
      <c r="AH1811" s="519">
        <v>1</v>
      </c>
      <c r="AI1811" s="520"/>
      <c r="AJ1811" s="523">
        <v>1</v>
      </c>
      <c r="AK1811" s="524"/>
      <c r="AL1811" s="527">
        <f>IF(AH1811=0,0,(AJ1811/AH1811)*100)</f>
        <v>100</v>
      </c>
      <c r="AM1811" s="528"/>
      <c r="AN1811" s="519"/>
      <c r="AO1811" s="520"/>
      <c r="AP1811" s="523"/>
      <c r="AQ1811" s="524"/>
      <c r="AR1811" s="527">
        <f>IF(AN1811=0,0,(AP1811/AN1811)*100)</f>
        <v>0</v>
      </c>
      <c r="AS1811" s="528"/>
      <c r="AT1811" s="541">
        <f>AB1811+AH1811+AN1811</f>
        <v>1</v>
      </c>
      <c r="AU1811" s="542"/>
      <c r="AV1811" s="545">
        <f>AD1811+AJ1811+AP1811</f>
        <v>1</v>
      </c>
      <c r="AW1811" s="546"/>
      <c r="AX1811" s="527">
        <f>IF(AT1811=0,0,(AV1811/AT1811)*100)</f>
        <v>100</v>
      </c>
      <c r="AY1811" s="528"/>
      <c r="AZ1811" s="519"/>
      <c r="BA1811" s="520"/>
      <c r="BB1811" s="523"/>
      <c r="BC1811" s="524"/>
      <c r="BD1811" s="527">
        <f>IF(AZ1811=0,0,(BB1811/AZ1811)*100)</f>
        <v>0</v>
      </c>
      <c r="BE1811" s="528"/>
      <c r="BF1811" s="541">
        <f>AT1811+AZ1811</f>
        <v>1</v>
      </c>
      <c r="BG1811" s="542"/>
      <c r="BH1811" s="545">
        <f>AV1811+BB1811</f>
        <v>1</v>
      </c>
      <c r="BI1811" s="546"/>
      <c r="BJ1811" s="527">
        <f>IF(BF1811=0,0,(BH1811/BF1811)*100)</f>
        <v>100</v>
      </c>
      <c r="BK1811" s="528"/>
      <c r="BL1811" s="549">
        <f>(AD1811*2)+(AJ1811*2)+(AP1811*3)+BB1811</f>
        <v>2</v>
      </c>
      <c r="BM1811" s="550"/>
      <c r="BN1811" s="551"/>
      <c r="BO1811" s="501" t="e">
        <f>(BL1811*BR$1775)+(N1811*BR$1776)+(X1811*BR$1777)+(R1811*BR$1778)+(V1811*BR$1779)+(Z1811*BR$1780)</f>
        <v>#REF!</v>
      </c>
      <c r="BP1811" s="501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06"/>
      <c r="C1812" s="503" t="str">
        <f>IF(ROSTER!D$44="","",ROSTER!D$44)</f>
        <v>Bubakar</v>
      </c>
      <c r="D1812" s="504"/>
      <c r="E1812" s="510"/>
      <c r="F1812" s="512"/>
      <c r="G1812" s="514"/>
      <c r="H1812" s="517"/>
      <c r="I1812" s="518"/>
      <c r="J1812" s="521"/>
      <c r="K1812" s="522"/>
      <c r="L1812" s="525"/>
      <c r="M1812" s="526"/>
      <c r="N1812" s="539" t="s">
        <v>14</v>
      </c>
      <c r="O1812" s="540"/>
      <c r="P1812" s="521"/>
      <c r="Q1812" s="522"/>
      <c r="R1812" s="525"/>
      <c r="S1812" s="526"/>
      <c r="T1812" s="529"/>
      <c r="U1812" s="530"/>
      <c r="V1812" s="532"/>
      <c r="W1812" s="518"/>
      <c r="X1812" s="521"/>
      <c r="Y1812" s="518"/>
      <c r="Z1812" s="521"/>
      <c r="AA1812" s="518"/>
      <c r="AB1812" s="521"/>
      <c r="AC1812" s="522"/>
      <c r="AD1812" s="525"/>
      <c r="AE1812" s="526"/>
      <c r="AF1812" s="535"/>
      <c r="AG1812" s="536"/>
      <c r="AH1812" s="521"/>
      <c r="AI1812" s="522"/>
      <c r="AJ1812" s="525"/>
      <c r="AK1812" s="526"/>
      <c r="AL1812" s="529"/>
      <c r="AM1812" s="530"/>
      <c r="AN1812" s="521"/>
      <c r="AO1812" s="522"/>
      <c r="AP1812" s="525"/>
      <c r="AQ1812" s="526"/>
      <c r="AR1812" s="529"/>
      <c r="AS1812" s="530"/>
      <c r="AT1812" s="543"/>
      <c r="AU1812" s="544"/>
      <c r="AV1812" s="547"/>
      <c r="AW1812" s="548"/>
      <c r="AX1812" s="529"/>
      <c r="AY1812" s="530"/>
      <c r="AZ1812" s="521"/>
      <c r="BA1812" s="522"/>
      <c r="BB1812" s="525"/>
      <c r="BC1812" s="526"/>
      <c r="BD1812" s="529"/>
      <c r="BE1812" s="530"/>
      <c r="BF1812" s="543"/>
      <c r="BG1812" s="544"/>
      <c r="BH1812" s="547"/>
      <c r="BI1812" s="548"/>
      <c r="BJ1812" s="529"/>
      <c r="BK1812" s="530"/>
      <c r="BL1812" s="552"/>
      <c r="BM1812" s="553"/>
      <c r="BN1812" s="554"/>
      <c r="BO1812" s="502"/>
      <c r="BP1812" s="502"/>
      <c r="BQ1812" s="54"/>
      <c r="BR1812" s="54"/>
      <c r="BS1812" s="54"/>
    </row>
    <row r="1813" spans="1:71" ht="21.75" customHeight="1" x14ac:dyDescent="0.2">
      <c r="A1813" s="54"/>
      <c r="B1813" s="505" t="str">
        <f>IF(ROSTER!B46="","",ROSTER!B46)</f>
        <v/>
      </c>
      <c r="C1813" s="507" t="str">
        <f>IF(ROSTER!C$46="","",ROSTER!C$46)</f>
        <v/>
      </c>
      <c r="D1813" s="508"/>
      <c r="E1813" s="509"/>
      <c r="F1813" s="511">
        <f>IF(E1813="y",1,IF(E1813="S",1,0))</f>
        <v>0</v>
      </c>
      <c r="G1813" s="513">
        <f>IF(E1813="S",1,0)</f>
        <v>0</v>
      </c>
      <c r="H1813" s="515"/>
      <c r="I1813" s="516"/>
      <c r="J1813" s="519"/>
      <c r="K1813" s="520"/>
      <c r="L1813" s="523"/>
      <c r="M1813" s="524"/>
      <c r="N1813" s="537">
        <f>L1813+J1813</f>
        <v>0</v>
      </c>
      <c r="O1813" s="538"/>
      <c r="P1813" s="519"/>
      <c r="Q1813" s="520"/>
      <c r="R1813" s="523"/>
      <c r="S1813" s="524"/>
      <c r="T1813" s="527">
        <f t="shared" ref="T1813" si="1614">R1813-P1813</f>
        <v>0</v>
      </c>
      <c r="U1813" s="528"/>
      <c r="V1813" s="531"/>
      <c r="W1813" s="516"/>
      <c r="X1813" s="519"/>
      <c r="Y1813" s="516"/>
      <c r="Z1813" s="519"/>
      <c r="AA1813" s="516"/>
      <c r="AB1813" s="519"/>
      <c r="AC1813" s="520"/>
      <c r="AD1813" s="523"/>
      <c r="AE1813" s="524"/>
      <c r="AF1813" s="533">
        <f>IF(AB1813=0,0,(AD1813/AB1813)*100)</f>
        <v>0</v>
      </c>
      <c r="AG1813" s="534"/>
      <c r="AH1813" s="519"/>
      <c r="AI1813" s="520"/>
      <c r="AJ1813" s="523"/>
      <c r="AK1813" s="524"/>
      <c r="AL1813" s="527">
        <f>IF(AH1813=0,0,(AJ1813/AH1813)*100)</f>
        <v>0</v>
      </c>
      <c r="AM1813" s="528"/>
      <c r="AN1813" s="519"/>
      <c r="AO1813" s="520"/>
      <c r="AP1813" s="523"/>
      <c r="AQ1813" s="524"/>
      <c r="AR1813" s="527">
        <f>IF(AN1813=0,0,(AP1813/AN1813)*100)</f>
        <v>0</v>
      </c>
      <c r="AS1813" s="528"/>
      <c r="AT1813" s="541">
        <f>AB1813+AH1813+AN1813</f>
        <v>0</v>
      </c>
      <c r="AU1813" s="542"/>
      <c r="AV1813" s="545">
        <f>AD1813+AJ1813+AP1813</f>
        <v>0</v>
      </c>
      <c r="AW1813" s="546"/>
      <c r="AX1813" s="527">
        <f>IF(AT1813=0,0,(AV1813/AT1813)*100)</f>
        <v>0</v>
      </c>
      <c r="AY1813" s="528"/>
      <c r="AZ1813" s="519"/>
      <c r="BA1813" s="520"/>
      <c r="BB1813" s="523"/>
      <c r="BC1813" s="524"/>
      <c r="BD1813" s="527">
        <f>IF(AZ1813=0,0,(BB1813/AZ1813)*100)</f>
        <v>0</v>
      </c>
      <c r="BE1813" s="528"/>
      <c r="BF1813" s="541">
        <f>AT1813+AZ1813</f>
        <v>0</v>
      </c>
      <c r="BG1813" s="542"/>
      <c r="BH1813" s="545">
        <f>AV1813+BB1813</f>
        <v>0</v>
      </c>
      <c r="BI1813" s="546"/>
      <c r="BJ1813" s="527">
        <f>IF(BF1813=0,0,(BH1813/BF1813)*100)</f>
        <v>0</v>
      </c>
      <c r="BK1813" s="528"/>
      <c r="BL1813" s="549">
        <f>(AD1813*2)+(AJ1813*2)+(AP1813*3)+BB1813</f>
        <v>0</v>
      </c>
      <c r="BM1813" s="550"/>
      <c r="BN1813" s="551"/>
      <c r="BO1813" s="499" t="e">
        <f>(BL1813*BR$74)+(N1813*BR$75)+(X1813*BR$76)+(R1813*BR$77)+(V1813*BR$78)+(Z1813*BR$79)</f>
        <v>#REF!</v>
      </c>
      <c r="BP1813" s="501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06"/>
      <c r="C1814" s="503" t="str">
        <f>IF(ROSTER!D$46="","",ROSTER!D$46)</f>
        <v/>
      </c>
      <c r="D1814" s="504"/>
      <c r="E1814" s="510"/>
      <c r="F1814" s="512"/>
      <c r="G1814" s="514"/>
      <c r="H1814" s="517"/>
      <c r="I1814" s="518"/>
      <c r="J1814" s="521"/>
      <c r="K1814" s="522"/>
      <c r="L1814" s="525"/>
      <c r="M1814" s="526"/>
      <c r="N1814" s="539" t="s">
        <v>14</v>
      </c>
      <c r="O1814" s="540"/>
      <c r="P1814" s="521"/>
      <c r="Q1814" s="522"/>
      <c r="R1814" s="525"/>
      <c r="S1814" s="526"/>
      <c r="T1814" s="529"/>
      <c r="U1814" s="530"/>
      <c r="V1814" s="532"/>
      <c r="W1814" s="518"/>
      <c r="X1814" s="521"/>
      <c r="Y1814" s="518"/>
      <c r="Z1814" s="521"/>
      <c r="AA1814" s="518"/>
      <c r="AB1814" s="521"/>
      <c r="AC1814" s="522"/>
      <c r="AD1814" s="525"/>
      <c r="AE1814" s="526"/>
      <c r="AF1814" s="535"/>
      <c r="AG1814" s="536"/>
      <c r="AH1814" s="521"/>
      <c r="AI1814" s="522"/>
      <c r="AJ1814" s="525"/>
      <c r="AK1814" s="526"/>
      <c r="AL1814" s="529"/>
      <c r="AM1814" s="530"/>
      <c r="AN1814" s="521"/>
      <c r="AO1814" s="522"/>
      <c r="AP1814" s="525"/>
      <c r="AQ1814" s="526"/>
      <c r="AR1814" s="529"/>
      <c r="AS1814" s="530"/>
      <c r="AT1814" s="543"/>
      <c r="AU1814" s="544"/>
      <c r="AV1814" s="547"/>
      <c r="AW1814" s="548"/>
      <c r="AX1814" s="529"/>
      <c r="AY1814" s="530"/>
      <c r="AZ1814" s="521"/>
      <c r="BA1814" s="522"/>
      <c r="BB1814" s="525"/>
      <c r="BC1814" s="526"/>
      <c r="BD1814" s="529"/>
      <c r="BE1814" s="530"/>
      <c r="BF1814" s="543"/>
      <c r="BG1814" s="544"/>
      <c r="BH1814" s="547"/>
      <c r="BI1814" s="548"/>
      <c r="BJ1814" s="529"/>
      <c r="BK1814" s="530"/>
      <c r="BL1814" s="552"/>
      <c r="BM1814" s="553"/>
      <c r="BN1814" s="554"/>
      <c r="BO1814" s="500"/>
      <c r="BP1814" s="502"/>
      <c r="BQ1814" s="54"/>
      <c r="BR1814" s="54"/>
      <c r="BS1814" s="54"/>
    </row>
    <row r="1815" spans="1:71" ht="21.75" customHeight="1" x14ac:dyDescent="0.2">
      <c r="A1815" s="54"/>
      <c r="B1815" s="505" t="str">
        <f>IF(ROSTER!B48="","",ROSTER!B48)</f>
        <v/>
      </c>
      <c r="C1815" s="507" t="str">
        <f>IF(ROSTER!C$48="","",ROSTER!C$48)</f>
        <v/>
      </c>
      <c r="D1815" s="508"/>
      <c r="E1815" s="509"/>
      <c r="F1815" s="511">
        <f t="shared" ref="F1815" si="1615">IF(E1815="y",1,IF(E1815="S",1,0))</f>
        <v>0</v>
      </c>
      <c r="G1815" s="513">
        <f t="shared" ref="G1815" si="1616">IF(E1815="S",1,0)</f>
        <v>0</v>
      </c>
      <c r="H1815" s="515"/>
      <c r="I1815" s="516"/>
      <c r="J1815" s="519"/>
      <c r="K1815" s="520"/>
      <c r="L1815" s="523"/>
      <c r="M1815" s="524"/>
      <c r="N1815" s="537">
        <f t="shared" ref="N1815" si="1617">L1815+J1815</f>
        <v>0</v>
      </c>
      <c r="O1815" s="538"/>
      <c r="P1815" s="519"/>
      <c r="Q1815" s="520"/>
      <c r="R1815" s="523"/>
      <c r="S1815" s="524"/>
      <c r="T1815" s="527">
        <f t="shared" ref="T1815" si="1618">R1815-P1815</f>
        <v>0</v>
      </c>
      <c r="U1815" s="528"/>
      <c r="V1815" s="531"/>
      <c r="W1815" s="516"/>
      <c r="X1815" s="519"/>
      <c r="Y1815" s="516"/>
      <c r="Z1815" s="519"/>
      <c r="AA1815" s="516"/>
      <c r="AB1815" s="519"/>
      <c r="AC1815" s="520"/>
      <c r="AD1815" s="523"/>
      <c r="AE1815" s="524"/>
      <c r="AF1815" s="533"/>
      <c r="AG1815" s="534"/>
      <c r="AH1815" s="519"/>
      <c r="AI1815" s="520"/>
      <c r="AJ1815" s="523"/>
      <c r="AK1815" s="524"/>
      <c r="AL1815" s="527">
        <f t="shared" ref="AL1815" si="1619">IF(AH1815=0,0,(AJ1815/AH1815)*100)</f>
        <v>0</v>
      </c>
      <c r="AM1815" s="528"/>
      <c r="AN1815" s="519"/>
      <c r="AO1815" s="520"/>
      <c r="AP1815" s="523"/>
      <c r="AQ1815" s="524"/>
      <c r="AR1815" s="527">
        <f t="shared" ref="AR1815" si="1620">IF(AN1815=0,0,(AP1815/AN1815)*100)</f>
        <v>0</v>
      </c>
      <c r="AS1815" s="528"/>
      <c r="AT1815" s="541">
        <f t="shared" ref="AT1815" si="1621">AB1815+AH1815+AN1815</f>
        <v>0</v>
      </c>
      <c r="AU1815" s="542"/>
      <c r="AV1815" s="545">
        <f t="shared" ref="AV1815" si="1622">AD1815+AJ1815+AP1815</f>
        <v>0</v>
      </c>
      <c r="AW1815" s="546"/>
      <c r="AX1815" s="527">
        <f t="shared" ref="AX1815" si="1623">IF(AT1815=0,0,(AV1815/AT1815)*100)</f>
        <v>0</v>
      </c>
      <c r="AY1815" s="528"/>
      <c r="AZ1815" s="519"/>
      <c r="BA1815" s="520"/>
      <c r="BB1815" s="523"/>
      <c r="BC1815" s="524"/>
      <c r="BD1815" s="527">
        <f t="shared" ref="BD1815" si="1624">IF(AZ1815=0,0,(BB1815/AZ1815)*100)</f>
        <v>0</v>
      </c>
      <c r="BE1815" s="528"/>
      <c r="BF1815" s="541">
        <f t="shared" ref="BF1815" si="1625">AT1815+AZ1815</f>
        <v>0</v>
      </c>
      <c r="BG1815" s="542"/>
      <c r="BH1815" s="545">
        <f t="shared" ref="BH1815" si="1626">AV1815+BB1815</f>
        <v>0</v>
      </c>
      <c r="BI1815" s="546"/>
      <c r="BJ1815" s="527">
        <f t="shared" ref="BJ1815" si="1627">IF(BF1815=0,0,(BH1815/BF1815)*100)</f>
        <v>0</v>
      </c>
      <c r="BK1815" s="528"/>
      <c r="BL1815" s="549">
        <f t="shared" ref="BL1815" si="1628">(AD1815*2)+(AJ1815*2)+(AP1815*3)+BB1815</f>
        <v>0</v>
      </c>
      <c r="BM1815" s="550"/>
      <c r="BN1815" s="551"/>
      <c r="BO1815" s="499" t="e">
        <f>(BL1815*BR$74)+(N1815*BR$75)+(X1815*BR$76)+(R1815*BR$77)+(V1815*BR$78)+(Z1815*BR$79)</f>
        <v>#REF!</v>
      </c>
      <c r="BP1815" s="501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06"/>
      <c r="C1816" s="503" t="str">
        <f>IF(ROSTER!D$48="","",ROSTER!D$48)</f>
        <v/>
      </c>
      <c r="D1816" s="504"/>
      <c r="E1816" s="510"/>
      <c r="F1816" s="512"/>
      <c r="G1816" s="514"/>
      <c r="H1816" s="517"/>
      <c r="I1816" s="518"/>
      <c r="J1816" s="521"/>
      <c r="K1816" s="522"/>
      <c r="L1816" s="525"/>
      <c r="M1816" s="526"/>
      <c r="N1816" s="539" t="s">
        <v>14</v>
      </c>
      <c r="O1816" s="540"/>
      <c r="P1816" s="521"/>
      <c r="Q1816" s="522"/>
      <c r="R1816" s="525"/>
      <c r="S1816" s="526"/>
      <c r="T1816" s="529"/>
      <c r="U1816" s="530"/>
      <c r="V1816" s="532"/>
      <c r="W1816" s="518"/>
      <c r="X1816" s="521"/>
      <c r="Y1816" s="518"/>
      <c r="Z1816" s="521"/>
      <c r="AA1816" s="518"/>
      <c r="AB1816" s="521"/>
      <c r="AC1816" s="522"/>
      <c r="AD1816" s="525"/>
      <c r="AE1816" s="526"/>
      <c r="AF1816" s="535"/>
      <c r="AG1816" s="536"/>
      <c r="AH1816" s="521"/>
      <c r="AI1816" s="522"/>
      <c r="AJ1816" s="525"/>
      <c r="AK1816" s="526"/>
      <c r="AL1816" s="529"/>
      <c r="AM1816" s="530"/>
      <c r="AN1816" s="521"/>
      <c r="AO1816" s="522"/>
      <c r="AP1816" s="525"/>
      <c r="AQ1816" s="526"/>
      <c r="AR1816" s="529"/>
      <c r="AS1816" s="530"/>
      <c r="AT1816" s="543"/>
      <c r="AU1816" s="544"/>
      <c r="AV1816" s="547"/>
      <c r="AW1816" s="548"/>
      <c r="AX1816" s="529"/>
      <c r="AY1816" s="530"/>
      <c r="AZ1816" s="521"/>
      <c r="BA1816" s="522"/>
      <c r="BB1816" s="525"/>
      <c r="BC1816" s="526"/>
      <c r="BD1816" s="529"/>
      <c r="BE1816" s="530"/>
      <c r="BF1816" s="543"/>
      <c r="BG1816" s="544"/>
      <c r="BH1816" s="547"/>
      <c r="BI1816" s="548"/>
      <c r="BJ1816" s="529"/>
      <c r="BK1816" s="530"/>
      <c r="BL1816" s="552"/>
      <c r="BM1816" s="553"/>
      <c r="BN1816" s="554"/>
      <c r="BO1816" s="500"/>
      <c r="BP1816" s="502"/>
      <c r="BQ1816" s="54"/>
      <c r="BR1816" s="54"/>
      <c r="BS1816" s="54"/>
    </row>
    <row r="1817" spans="1:71" ht="21.75" customHeight="1" x14ac:dyDescent="0.2">
      <c r="A1817" s="54"/>
      <c r="B1817" s="505" t="str">
        <f>IF(ROSTER!B50="","",ROSTER!B50)</f>
        <v/>
      </c>
      <c r="C1817" s="507" t="str">
        <f>IF(ROSTER!C$50="","",ROSTER!C$50)</f>
        <v/>
      </c>
      <c r="D1817" s="508"/>
      <c r="E1817" s="509"/>
      <c r="F1817" s="511">
        <f t="shared" ref="F1817" si="1629">IF(E1817="y",1,IF(E1817="S",1,0))</f>
        <v>0</v>
      </c>
      <c r="G1817" s="513">
        <f t="shared" ref="G1817" si="1630">IF(E1817="S",1,0)</f>
        <v>0</v>
      </c>
      <c r="H1817" s="515"/>
      <c r="I1817" s="516"/>
      <c r="J1817" s="519"/>
      <c r="K1817" s="520"/>
      <c r="L1817" s="523"/>
      <c r="M1817" s="524"/>
      <c r="N1817" s="537">
        <f t="shared" ref="N1817" si="1631">L1817+J1817</f>
        <v>0</v>
      </c>
      <c r="O1817" s="538"/>
      <c r="P1817" s="519"/>
      <c r="Q1817" s="520"/>
      <c r="R1817" s="523"/>
      <c r="S1817" s="524"/>
      <c r="T1817" s="527">
        <f t="shared" ref="T1817" si="1632">R1817-P1817</f>
        <v>0</v>
      </c>
      <c r="U1817" s="528"/>
      <c r="V1817" s="531"/>
      <c r="W1817" s="516"/>
      <c r="X1817" s="519"/>
      <c r="Y1817" s="516"/>
      <c r="Z1817" s="519"/>
      <c r="AA1817" s="516"/>
      <c r="AB1817" s="519"/>
      <c r="AC1817" s="520"/>
      <c r="AD1817" s="523"/>
      <c r="AE1817" s="524"/>
      <c r="AF1817" s="533"/>
      <c r="AG1817" s="534"/>
      <c r="AH1817" s="519"/>
      <c r="AI1817" s="520"/>
      <c r="AJ1817" s="523"/>
      <c r="AK1817" s="524"/>
      <c r="AL1817" s="527">
        <f t="shared" ref="AL1817" si="1633">IF(AH1817=0,0,(AJ1817/AH1817)*100)</f>
        <v>0</v>
      </c>
      <c r="AM1817" s="528"/>
      <c r="AN1817" s="519"/>
      <c r="AO1817" s="520"/>
      <c r="AP1817" s="523"/>
      <c r="AQ1817" s="524"/>
      <c r="AR1817" s="527">
        <f t="shared" ref="AR1817" si="1634">IF(AN1817=0,0,(AP1817/AN1817)*100)</f>
        <v>0</v>
      </c>
      <c r="AS1817" s="528"/>
      <c r="AT1817" s="541">
        <f t="shared" ref="AT1817" si="1635">AB1817+AH1817+AN1817</f>
        <v>0</v>
      </c>
      <c r="AU1817" s="542"/>
      <c r="AV1817" s="545">
        <f t="shared" ref="AV1817" si="1636">AD1817+AJ1817+AP1817</f>
        <v>0</v>
      </c>
      <c r="AW1817" s="546"/>
      <c r="AX1817" s="527">
        <f t="shared" ref="AX1817" si="1637">IF(AT1817=0,0,(AV1817/AT1817)*100)</f>
        <v>0</v>
      </c>
      <c r="AY1817" s="528"/>
      <c r="AZ1817" s="519"/>
      <c r="BA1817" s="520"/>
      <c r="BB1817" s="523"/>
      <c r="BC1817" s="524"/>
      <c r="BD1817" s="527">
        <f t="shared" ref="BD1817" si="1638">IF(AZ1817=0,0,(BB1817/AZ1817)*100)</f>
        <v>0</v>
      </c>
      <c r="BE1817" s="528"/>
      <c r="BF1817" s="541">
        <f t="shared" ref="BF1817" si="1639">AT1817+AZ1817</f>
        <v>0</v>
      </c>
      <c r="BG1817" s="542"/>
      <c r="BH1817" s="545">
        <f t="shared" ref="BH1817" si="1640">AV1817+BB1817</f>
        <v>0</v>
      </c>
      <c r="BI1817" s="546"/>
      <c r="BJ1817" s="527">
        <f t="shared" ref="BJ1817" si="1641">IF(BF1817=0,0,(BH1817/BF1817)*100)</f>
        <v>0</v>
      </c>
      <c r="BK1817" s="528"/>
      <c r="BL1817" s="549">
        <f t="shared" ref="BL1817" si="1642">(AD1817*2)+(AJ1817*2)+(AP1817*3)+BB1817</f>
        <v>0</v>
      </c>
      <c r="BM1817" s="550"/>
      <c r="BN1817" s="551"/>
      <c r="BO1817" s="499" t="e">
        <f>(BL1817*BR$74)+(N1817*BR$75)+(X1817*BR$76)+(R1817*BR$77)+(V1817*BR$78)+(Z1817*BR$79)</f>
        <v>#REF!</v>
      </c>
      <c r="BP1817" s="501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06"/>
      <c r="C1818" s="503" t="str">
        <f>IF(ROSTER!D$50="","",ROSTER!D$50)</f>
        <v/>
      </c>
      <c r="D1818" s="504"/>
      <c r="E1818" s="510"/>
      <c r="F1818" s="512"/>
      <c r="G1818" s="514"/>
      <c r="H1818" s="517"/>
      <c r="I1818" s="518"/>
      <c r="J1818" s="521"/>
      <c r="K1818" s="522"/>
      <c r="L1818" s="525"/>
      <c r="M1818" s="526"/>
      <c r="N1818" s="539" t="s">
        <v>14</v>
      </c>
      <c r="O1818" s="540"/>
      <c r="P1818" s="521"/>
      <c r="Q1818" s="522"/>
      <c r="R1818" s="525"/>
      <c r="S1818" s="526"/>
      <c r="T1818" s="529"/>
      <c r="U1818" s="530"/>
      <c r="V1818" s="532"/>
      <c r="W1818" s="518"/>
      <c r="X1818" s="521"/>
      <c r="Y1818" s="518"/>
      <c r="Z1818" s="521"/>
      <c r="AA1818" s="518"/>
      <c r="AB1818" s="521"/>
      <c r="AC1818" s="522"/>
      <c r="AD1818" s="525"/>
      <c r="AE1818" s="526"/>
      <c r="AF1818" s="535"/>
      <c r="AG1818" s="536"/>
      <c r="AH1818" s="521"/>
      <c r="AI1818" s="522"/>
      <c r="AJ1818" s="525"/>
      <c r="AK1818" s="526"/>
      <c r="AL1818" s="529"/>
      <c r="AM1818" s="530"/>
      <c r="AN1818" s="521"/>
      <c r="AO1818" s="522"/>
      <c r="AP1818" s="525"/>
      <c r="AQ1818" s="526"/>
      <c r="AR1818" s="529"/>
      <c r="AS1818" s="530"/>
      <c r="AT1818" s="543"/>
      <c r="AU1818" s="544"/>
      <c r="AV1818" s="547"/>
      <c r="AW1818" s="548"/>
      <c r="AX1818" s="529"/>
      <c r="AY1818" s="530"/>
      <c r="AZ1818" s="521"/>
      <c r="BA1818" s="522"/>
      <c r="BB1818" s="525"/>
      <c r="BC1818" s="526"/>
      <c r="BD1818" s="529"/>
      <c r="BE1818" s="530"/>
      <c r="BF1818" s="543"/>
      <c r="BG1818" s="544"/>
      <c r="BH1818" s="547"/>
      <c r="BI1818" s="548"/>
      <c r="BJ1818" s="529"/>
      <c r="BK1818" s="530"/>
      <c r="BL1818" s="552"/>
      <c r="BM1818" s="553"/>
      <c r="BN1818" s="554"/>
      <c r="BO1818" s="500"/>
      <c r="BP1818" s="502"/>
      <c r="BQ1818" s="54"/>
      <c r="BR1818" s="54"/>
      <c r="BS1818" s="54"/>
    </row>
    <row r="1819" spans="1:71" s="335" customFormat="1" ht="33.5" customHeight="1" x14ac:dyDescent="0.35">
      <c r="A1819" s="333"/>
      <c r="B1819" s="631"/>
      <c r="C1819" s="627"/>
      <c r="D1819" s="627" t="s">
        <v>10</v>
      </c>
      <c r="E1819" s="628"/>
      <c r="F1819" s="334"/>
      <c r="G1819" s="334"/>
      <c r="H1819" s="597">
        <f>SUM(H1775:I1818)</f>
        <v>0</v>
      </c>
      <c r="I1819" s="598"/>
      <c r="J1819" s="597">
        <f>SUM(J1775:K1818)</f>
        <v>18</v>
      </c>
      <c r="K1819" s="598"/>
      <c r="L1819" s="593">
        <f>SUM(L1775:M1818)</f>
        <v>10</v>
      </c>
      <c r="M1819" s="594"/>
      <c r="N1819" s="589">
        <f>L1819+J1819</f>
        <v>28</v>
      </c>
      <c r="O1819" s="590"/>
      <c r="P1819" s="593">
        <f>SUM(P1775:Q1818)</f>
        <v>5</v>
      </c>
      <c r="Q1819" s="598"/>
      <c r="R1819" s="593">
        <f t="shared" ref="R1819" si="1643">SUM(R1775:S1818)</f>
        <v>8</v>
      </c>
      <c r="S1819" s="594"/>
      <c r="T1819" s="593">
        <f t="shared" ref="T1819" si="1644">SUM(T1775:U1818)</f>
        <v>3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17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28</v>
      </c>
      <c r="AI1819" s="598"/>
      <c r="AJ1819" s="593">
        <f t="shared" ref="AJ1819" si="1652">SUM(AJ1775:AK1818)</f>
        <v>14</v>
      </c>
      <c r="AK1819" s="594"/>
      <c r="AL1819" s="589">
        <f>IF(AH1819=0,0,(AJ1819/AH1819)*100)</f>
        <v>50</v>
      </c>
      <c r="AM1819" s="590"/>
      <c r="AN1819" s="593">
        <f>SUM(AN1775:AO1818)</f>
        <v>37</v>
      </c>
      <c r="AO1819" s="598"/>
      <c r="AP1819" s="593">
        <f>SUM(AP1775:AQ1818)</f>
        <v>14</v>
      </c>
      <c r="AQ1819" s="594"/>
      <c r="AR1819" s="589">
        <f>IF(AN1819=0,0,(AP1819/AN1819)*100)</f>
        <v>37.837837837837839</v>
      </c>
      <c r="AS1819" s="590"/>
      <c r="AT1819" s="597">
        <f>AB1819+AH1819+AN1819</f>
        <v>65</v>
      </c>
      <c r="AU1819" s="598"/>
      <c r="AV1819" s="593">
        <f>AD1819+AJ1819+AP1819</f>
        <v>28</v>
      </c>
      <c r="AW1819" s="601"/>
      <c r="AX1819" s="589">
        <f>IF(AT1819=0,0,(AV1819/AT1819)*100)</f>
        <v>43.07692307692308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65</v>
      </c>
      <c r="BG1819" s="598"/>
      <c r="BH1819" s="593">
        <f>AV1819+BB1819</f>
        <v>28</v>
      </c>
      <c r="BI1819" s="601"/>
      <c r="BJ1819" s="589">
        <f>IF(BF1819=0,0,(BH1819/BF1819)*100)</f>
        <v>43.07692307692308</v>
      </c>
      <c r="BK1819" s="649"/>
      <c r="BL1819" s="643">
        <f>SUM(BL1775:BN1818)</f>
        <v>70</v>
      </c>
      <c r="BM1819" s="644"/>
      <c r="BN1819" s="645"/>
      <c r="BO1819" s="499" t="e">
        <f>(BL1819*BR$74)+(N1819*BR$75)+(X1819*BR$76)+(R1819*BR$77)+(V1819*BR$78)+(Z1819*BR$79)</f>
        <v>#REF!</v>
      </c>
      <c r="BP1819" s="501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32"/>
      <c r="C1820" s="629"/>
      <c r="D1820" s="629"/>
      <c r="E1820" s="630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50"/>
      <c r="BL1820" s="646"/>
      <c r="BM1820" s="647"/>
      <c r="BN1820" s="648"/>
      <c r="BO1820" s="500"/>
      <c r="BP1820" s="502"/>
      <c r="BQ1820" s="333"/>
      <c r="BR1820" s="333"/>
      <c r="BS1820" s="333"/>
    </row>
    <row r="1821" spans="1:71" s="341" customFormat="1" ht="48.25" customHeight="1" thickBot="1" x14ac:dyDescent="0.4">
      <c r="A1821" s="337"/>
      <c r="B1821" s="637"/>
      <c r="C1821" s="587"/>
      <c r="D1821" s="587" t="s">
        <v>13</v>
      </c>
      <c r="E1821" s="588"/>
      <c r="F1821" s="338"/>
      <c r="G1821" s="334"/>
      <c r="H1821" s="585"/>
      <c r="I1821" s="586"/>
      <c r="J1821" s="625"/>
      <c r="K1821" s="626"/>
      <c r="L1821" s="623"/>
      <c r="M1821" s="624"/>
      <c r="N1821" s="633">
        <f>J1821+L1821</f>
        <v>0</v>
      </c>
      <c r="O1821" s="634"/>
      <c r="P1821" s="625"/>
      <c r="Q1821" s="626"/>
      <c r="R1821" s="623"/>
      <c r="S1821" s="626"/>
      <c r="T1821" s="589">
        <f>R1821-P1821</f>
        <v>0</v>
      </c>
      <c r="U1821" s="590"/>
      <c r="V1821" s="625"/>
      <c r="W1821" s="638"/>
      <c r="X1821" s="639"/>
      <c r="Y1821" s="640"/>
      <c r="Z1821" s="625"/>
      <c r="AA1821" s="638"/>
      <c r="AB1821" s="625"/>
      <c r="AC1821" s="626"/>
      <c r="AD1821" s="623"/>
      <c r="AE1821" s="624"/>
      <c r="AF1821" s="635">
        <f>IF(AB1821=0,0,(AD1821/AB1821)*100)</f>
        <v>0</v>
      </c>
      <c r="AG1821" s="636"/>
      <c r="AH1821" s="625"/>
      <c r="AI1821" s="626"/>
      <c r="AJ1821" s="623"/>
      <c r="AK1821" s="624"/>
      <c r="AL1821" s="589">
        <f>IF(AH1821=0,0,(AJ1821/AH1821)*100)</f>
        <v>0</v>
      </c>
      <c r="AM1821" s="590"/>
      <c r="AN1821" s="625"/>
      <c r="AO1821" s="626"/>
      <c r="AP1821" s="623"/>
      <c r="AQ1821" s="624"/>
      <c r="AR1821" s="589">
        <f>IF(AN1821=0,0,(AP1821/AN1821)*100)</f>
        <v>0</v>
      </c>
      <c r="AS1821" s="590"/>
      <c r="AT1821" s="609">
        <f>AB1821+AH1821+AN1821</f>
        <v>0</v>
      </c>
      <c r="AU1821" s="610"/>
      <c r="AV1821" s="607">
        <f>AD1821+AJ1821+AP1821</f>
        <v>0</v>
      </c>
      <c r="AW1821" s="608"/>
      <c r="AX1821" s="589">
        <f>IF(AT1821=0,0,(AV1821/AT1821)*100)</f>
        <v>0</v>
      </c>
      <c r="AY1821" s="590"/>
      <c r="AZ1821" s="625"/>
      <c r="BA1821" s="626"/>
      <c r="BB1821" s="623"/>
      <c r="BC1821" s="624"/>
      <c r="BD1821" s="589">
        <f>IF(AZ1821=0,0,(BB1821/AZ1821)*100)</f>
        <v>0</v>
      </c>
      <c r="BE1821" s="590"/>
      <c r="BF1821" s="609">
        <f>AT1821+AZ1821</f>
        <v>0</v>
      </c>
      <c r="BG1821" s="610"/>
      <c r="BH1821" s="607">
        <f>AV1821+BB1821</f>
        <v>0</v>
      </c>
      <c r="BI1821" s="608"/>
      <c r="BJ1821" s="589">
        <f>IF(BF1821=0,0,(BH1821/BF1821)*100)</f>
        <v>0</v>
      </c>
      <c r="BK1821" s="590"/>
      <c r="BL1821" s="604"/>
      <c r="BM1821" s="605"/>
      <c r="BN1821" s="606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9" t="s">
        <v>95</v>
      </c>
      <c r="E1822" s="620"/>
      <c r="F1822" s="344"/>
      <c r="G1822" s="344"/>
      <c r="H1822" s="343"/>
      <c r="I1822" s="343"/>
      <c r="J1822" s="616">
        <f>IF((J1819+L1821)=0,0,J1819/(J1819+L1821)*100)</f>
        <v>100</v>
      </c>
      <c r="K1822" s="618"/>
      <c r="L1822" s="616">
        <f>IF((L1819+J1821)=0,0,L1819/(L1819+J1821)*100)</f>
        <v>100</v>
      </c>
      <c r="M1822" s="618"/>
      <c r="N1822" s="616">
        <f>IF((N1819+N1821)=0,0,N1819/(N1819+N1821)*100)</f>
        <v>100</v>
      </c>
      <c r="O1822" s="617"/>
      <c r="P1822" s="611"/>
      <c r="Q1822" s="583"/>
      <c r="R1822" s="583"/>
      <c r="S1822" s="583"/>
      <c r="T1822" s="612"/>
      <c r="U1822" s="612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14" t="s">
        <v>62</v>
      </c>
      <c r="C1824" s="615"/>
      <c r="D1824" s="613" t="s">
        <v>54</v>
      </c>
      <c r="E1824" s="613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21" t="s">
        <v>117</v>
      </c>
      <c r="BC1824" s="622"/>
      <c r="BD1824" s="622"/>
      <c r="BE1824" s="642"/>
      <c r="BF1824" s="574">
        <f>BL1819</f>
        <v>70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21" t="s">
        <v>47</v>
      </c>
      <c r="C1826" s="622"/>
      <c r="D1826" s="613" t="s">
        <v>55</v>
      </c>
      <c r="E1826" s="613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21" t="s">
        <v>118</v>
      </c>
      <c r="BC1826" s="622"/>
      <c r="BD1826" s="622"/>
      <c r="BE1826" s="642"/>
      <c r="BF1826" s="574">
        <f>BF1824-AU1824</f>
        <v>70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41" t="s">
        <v>11</v>
      </c>
      <c r="AF1831" s="641"/>
      <c r="AG1831" s="641"/>
      <c r="AH1831" s="641"/>
      <c r="AI1831" s="641"/>
      <c r="AJ1831" s="641"/>
      <c r="AK1831" s="641"/>
      <c r="AL1831" s="641"/>
      <c r="AM1831" s="641"/>
      <c r="AN1831" s="651"/>
      <c r="AO1831" s="651"/>
      <c r="AP1831" s="651"/>
      <c r="AQ1831" s="651"/>
      <c r="AR1831" s="651"/>
      <c r="AS1831" s="651"/>
      <c r="AT1831" s="651"/>
      <c r="AU1831" s="651"/>
      <c r="AV1831" s="651"/>
      <c r="AW1831" s="651"/>
      <c r="AX1831" s="651"/>
      <c r="AY1831" s="651"/>
      <c r="AZ1831" s="651"/>
      <c r="BA1831" s="651"/>
      <c r="BB1831" s="651"/>
      <c r="BC1831" s="651"/>
      <c r="BD1831" s="651"/>
      <c r="BE1831" s="651"/>
      <c r="BF1831" s="651"/>
      <c r="BG1831" s="651"/>
      <c r="BH1831" s="651"/>
      <c r="BI1831" s="651"/>
      <c r="BJ1831" s="651"/>
      <c r="BK1831" s="651"/>
      <c r="BL1831" s="651"/>
      <c r="BM1831" s="651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51"/>
      <c r="F1833" s="651"/>
      <c r="G1833" s="651"/>
      <c r="H1833" s="651"/>
      <c r="I1833" s="651"/>
      <c r="J1833" s="651"/>
      <c r="K1833" s="651"/>
      <c r="L1833" s="651"/>
      <c r="M1833" s="651"/>
      <c r="N1833" s="651"/>
      <c r="O1833" s="651"/>
      <c r="P1833" s="651"/>
      <c r="Q1833" s="651"/>
      <c r="R1833" s="651"/>
      <c r="S1833" s="651"/>
      <c r="T1833" s="651"/>
      <c r="U1833" s="651"/>
      <c r="V1833" s="651"/>
      <c r="W1833" s="651"/>
      <c r="X1833" s="651"/>
      <c r="Y1833" s="651"/>
      <c r="Z1833" s="651"/>
      <c r="AA1833" s="651"/>
      <c r="AB1833" s="651"/>
      <c r="AC1833" s="651"/>
      <c r="AD1833" s="198"/>
      <c r="AE1833" s="239" t="s">
        <v>19</v>
      </c>
      <c r="AF1833" s="239"/>
      <c r="AG1833" s="239"/>
      <c r="AH1833" s="641" t="s">
        <v>19</v>
      </c>
      <c r="AI1833" s="641"/>
      <c r="AJ1833" s="641"/>
      <c r="AK1833" s="641"/>
      <c r="AL1833" s="641"/>
      <c r="AM1833" s="641"/>
      <c r="AN1833" s="651"/>
      <c r="AO1833" s="651"/>
      <c r="AP1833" s="651"/>
      <c r="AQ1833" s="651"/>
      <c r="AR1833" s="651"/>
      <c r="AS1833" s="651"/>
      <c r="AT1833" s="651"/>
      <c r="AU1833" s="651"/>
      <c r="AV1833" s="651"/>
      <c r="AW1833" s="651"/>
      <c r="AX1833" s="651"/>
      <c r="AY1833" s="651"/>
      <c r="AZ1833" s="651"/>
      <c r="BA1833" s="641" t="s">
        <v>12</v>
      </c>
      <c r="BB1833" s="641"/>
      <c r="BC1833" s="641"/>
      <c r="BD1833" s="652">
        <v>44510</v>
      </c>
      <c r="BE1833" s="652"/>
      <c r="BF1833" s="652"/>
      <c r="BG1833" s="652"/>
      <c r="BH1833" s="652"/>
      <c r="BI1833" s="652"/>
      <c r="BJ1833" s="652"/>
      <c r="BK1833" s="652"/>
      <c r="BL1833" s="652"/>
      <c r="BM1833" s="652"/>
      <c r="BN1833" s="206"/>
      <c r="BO1833" s="207"/>
      <c r="BP1833" s="207"/>
      <c r="BQ1833" s="64">
        <f>IF(BD1833=0,0,1)</f>
        <v>1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53" t="s">
        <v>119</v>
      </c>
      <c r="BM1836" s="654"/>
      <c r="BN1836" s="655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56"/>
      <c r="BM1837" s="657"/>
      <c r="BN1837" s="658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07" t="str">
        <f>IF(ROSTER!C$8="","",ROSTER!C$8)</f>
        <v>Shaylee</v>
      </c>
      <c r="D1838" s="508"/>
      <c r="E1838" s="509"/>
      <c r="F1838" s="511">
        <f>IF(E1838="y",1,IF(E1838="S",1,0))</f>
        <v>0</v>
      </c>
      <c r="G1838" s="513">
        <f>IF(E1838="S",1,0)</f>
        <v>0</v>
      </c>
      <c r="H1838" s="515"/>
      <c r="I1838" s="516"/>
      <c r="J1838" s="519">
        <v>2</v>
      </c>
      <c r="K1838" s="520"/>
      <c r="L1838" s="523">
        <v>4</v>
      </c>
      <c r="M1838" s="524"/>
      <c r="N1838" s="537">
        <f>L1838+J1838</f>
        <v>6</v>
      </c>
      <c r="O1838" s="538"/>
      <c r="P1838" s="519"/>
      <c r="Q1838" s="520"/>
      <c r="R1838" s="523"/>
      <c r="S1838" s="524"/>
      <c r="T1838" s="527">
        <f>R1838-P1838</f>
        <v>0</v>
      </c>
      <c r="U1838" s="528"/>
      <c r="V1838" s="531"/>
      <c r="W1838" s="516"/>
      <c r="X1838" s="519">
        <v>2</v>
      </c>
      <c r="Y1838" s="516"/>
      <c r="Z1838" s="519"/>
      <c r="AA1838" s="516"/>
      <c r="AB1838" s="519"/>
      <c r="AC1838" s="520"/>
      <c r="AD1838" s="523"/>
      <c r="AE1838" s="524"/>
      <c r="AF1838" s="533">
        <f>IF(AB1838=0,0,(AD1838/AB1838)*100)</f>
        <v>0</v>
      </c>
      <c r="AG1838" s="534"/>
      <c r="AH1838" s="519">
        <v>9</v>
      </c>
      <c r="AI1838" s="520"/>
      <c r="AJ1838" s="523">
        <v>6</v>
      </c>
      <c r="AK1838" s="524"/>
      <c r="AL1838" s="527">
        <f>IF(AH1838=0,0,(AJ1838/AH1838)*100)</f>
        <v>66.666666666666657</v>
      </c>
      <c r="AM1838" s="528"/>
      <c r="AN1838" s="519"/>
      <c r="AO1838" s="520"/>
      <c r="AP1838" s="523"/>
      <c r="AQ1838" s="524"/>
      <c r="AR1838" s="527">
        <f>IF(AN1838=0,0,(AP1838/AN1838)*100)</f>
        <v>0</v>
      </c>
      <c r="AS1838" s="528"/>
      <c r="AT1838" s="541">
        <f>AB1838+AH1838+AN1838</f>
        <v>9</v>
      </c>
      <c r="AU1838" s="542"/>
      <c r="AV1838" s="545">
        <f>AD1838+AJ1838+AP1838</f>
        <v>6</v>
      </c>
      <c r="AW1838" s="546"/>
      <c r="AX1838" s="527">
        <f>IF(AT1838=0,0,(AV1838/AT1838)*100)</f>
        <v>66.666666666666657</v>
      </c>
      <c r="AY1838" s="528"/>
      <c r="AZ1838" s="519"/>
      <c r="BA1838" s="520"/>
      <c r="BB1838" s="523"/>
      <c r="BC1838" s="524"/>
      <c r="BD1838" s="527">
        <f>IF(AZ1838=0,0,(BB1838/AZ1838)*100)</f>
        <v>0</v>
      </c>
      <c r="BE1838" s="528"/>
      <c r="BF1838" s="541">
        <f>AT1838+AZ1838</f>
        <v>9</v>
      </c>
      <c r="BG1838" s="542"/>
      <c r="BH1838" s="545">
        <f>AV1838+BB1838</f>
        <v>6</v>
      </c>
      <c r="BI1838" s="546"/>
      <c r="BJ1838" s="527">
        <f>IF(BF1838=0,0,(BH1838/BF1838)*100)</f>
        <v>66.666666666666657</v>
      </c>
      <c r="BK1838" s="528"/>
      <c r="BL1838" s="549">
        <f>(AD1838*2)+(AJ1838*2)+(AP1838*3)+BB1838</f>
        <v>12</v>
      </c>
      <c r="BM1838" s="550"/>
      <c r="BN1838" s="551"/>
      <c r="BO1838" s="501" t="e">
        <f>(BL1838*BR$1838)+(N1838*BR$1839)+(X1838*BR$1840)+(R1838*BR$1841)+(V1838*BR$1842)+(Z1838*BR$1843)</f>
        <v>#REF!</v>
      </c>
      <c r="BP1838" s="501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03" t="str">
        <f>IF(ROSTER!D$8="","",ROSTER!D$8)</f>
        <v>Gonzales</v>
      </c>
      <c r="D1839" s="504"/>
      <c r="E1839" s="510"/>
      <c r="F1839" s="512"/>
      <c r="G1839" s="514"/>
      <c r="H1839" s="517"/>
      <c r="I1839" s="518"/>
      <c r="J1839" s="521"/>
      <c r="K1839" s="522"/>
      <c r="L1839" s="525"/>
      <c r="M1839" s="526"/>
      <c r="N1839" s="539" t="s">
        <v>14</v>
      </c>
      <c r="O1839" s="540"/>
      <c r="P1839" s="521"/>
      <c r="Q1839" s="522"/>
      <c r="R1839" s="525"/>
      <c r="S1839" s="526"/>
      <c r="T1839" s="529"/>
      <c r="U1839" s="530"/>
      <c r="V1839" s="532"/>
      <c r="W1839" s="518"/>
      <c r="X1839" s="521"/>
      <c r="Y1839" s="518"/>
      <c r="Z1839" s="521"/>
      <c r="AA1839" s="518"/>
      <c r="AB1839" s="521"/>
      <c r="AC1839" s="522"/>
      <c r="AD1839" s="525"/>
      <c r="AE1839" s="526"/>
      <c r="AF1839" s="535"/>
      <c r="AG1839" s="536"/>
      <c r="AH1839" s="521"/>
      <c r="AI1839" s="522"/>
      <c r="AJ1839" s="525"/>
      <c r="AK1839" s="526"/>
      <c r="AL1839" s="529"/>
      <c r="AM1839" s="530"/>
      <c r="AN1839" s="521"/>
      <c r="AO1839" s="522"/>
      <c r="AP1839" s="525"/>
      <c r="AQ1839" s="526"/>
      <c r="AR1839" s="529"/>
      <c r="AS1839" s="530"/>
      <c r="AT1839" s="543"/>
      <c r="AU1839" s="544"/>
      <c r="AV1839" s="547"/>
      <c r="AW1839" s="548"/>
      <c r="AX1839" s="529"/>
      <c r="AY1839" s="530"/>
      <c r="AZ1839" s="521"/>
      <c r="BA1839" s="522"/>
      <c r="BB1839" s="525"/>
      <c r="BC1839" s="526"/>
      <c r="BD1839" s="529"/>
      <c r="BE1839" s="530"/>
      <c r="BF1839" s="543"/>
      <c r="BG1839" s="544"/>
      <c r="BH1839" s="547"/>
      <c r="BI1839" s="548"/>
      <c r="BJ1839" s="529"/>
      <c r="BK1839" s="530"/>
      <c r="BL1839" s="552"/>
      <c r="BM1839" s="553"/>
      <c r="BN1839" s="554"/>
      <c r="BO1839" s="502"/>
      <c r="BP1839" s="502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07" t="str">
        <f>IF(ROSTER!C$10="","",ROSTER!C$10)</f>
        <v>Nani</v>
      </c>
      <c r="D1840" s="508"/>
      <c r="E1840" s="509"/>
      <c r="F1840" s="511">
        <f>IF(E1840="y",1,IF(E1840="S",1,0))</f>
        <v>0</v>
      </c>
      <c r="G1840" s="513">
        <f>IF(E1840="S",1,0)</f>
        <v>0</v>
      </c>
      <c r="H1840" s="515"/>
      <c r="I1840" s="516"/>
      <c r="J1840" s="519">
        <v>2</v>
      </c>
      <c r="K1840" s="520"/>
      <c r="L1840" s="523"/>
      <c r="M1840" s="524"/>
      <c r="N1840" s="537">
        <f>L1840+J1840</f>
        <v>2</v>
      </c>
      <c r="O1840" s="538"/>
      <c r="P1840" s="519">
        <v>2</v>
      </c>
      <c r="Q1840" s="520"/>
      <c r="R1840" s="523"/>
      <c r="S1840" s="524"/>
      <c r="T1840" s="527">
        <f t="shared" ref="T1840" si="1653">R1840-P1840</f>
        <v>-2</v>
      </c>
      <c r="U1840" s="528"/>
      <c r="V1840" s="531"/>
      <c r="W1840" s="516"/>
      <c r="X1840" s="519"/>
      <c r="Y1840" s="516"/>
      <c r="Z1840" s="519"/>
      <c r="AA1840" s="516"/>
      <c r="AB1840" s="519"/>
      <c r="AC1840" s="520"/>
      <c r="AD1840" s="523"/>
      <c r="AE1840" s="524"/>
      <c r="AF1840" s="533">
        <f>IF(AB1840=0,0,(AD1840/AB1840)*100)</f>
        <v>0</v>
      </c>
      <c r="AG1840" s="534"/>
      <c r="AH1840" s="519">
        <v>3</v>
      </c>
      <c r="AI1840" s="520"/>
      <c r="AJ1840" s="523">
        <v>1</v>
      </c>
      <c r="AK1840" s="524"/>
      <c r="AL1840" s="527">
        <f>IF(AH1840=0,0,(AJ1840/AH1840)*100)</f>
        <v>33.333333333333329</v>
      </c>
      <c r="AM1840" s="528"/>
      <c r="AN1840" s="519">
        <v>2</v>
      </c>
      <c r="AO1840" s="520"/>
      <c r="AP1840" s="523">
        <v>0</v>
      </c>
      <c r="AQ1840" s="524"/>
      <c r="AR1840" s="527">
        <f>IF(AN1840=0,0,(AP1840/AN1840)*100)</f>
        <v>0</v>
      </c>
      <c r="AS1840" s="528"/>
      <c r="AT1840" s="541">
        <f>AB1840+AH1840+AN1840</f>
        <v>5</v>
      </c>
      <c r="AU1840" s="542"/>
      <c r="AV1840" s="545">
        <f>AD1840+AJ1840+AP1840</f>
        <v>1</v>
      </c>
      <c r="AW1840" s="546"/>
      <c r="AX1840" s="527">
        <f>IF(AT1840=0,0,(AV1840/AT1840)*100)</f>
        <v>20</v>
      </c>
      <c r="AY1840" s="528"/>
      <c r="AZ1840" s="519"/>
      <c r="BA1840" s="520"/>
      <c r="BB1840" s="523"/>
      <c r="BC1840" s="524"/>
      <c r="BD1840" s="527">
        <f>IF(AZ1840=0,0,(BB1840/AZ1840)*100)</f>
        <v>0</v>
      </c>
      <c r="BE1840" s="528"/>
      <c r="BF1840" s="541">
        <f>AT1840+AZ1840</f>
        <v>5</v>
      </c>
      <c r="BG1840" s="542"/>
      <c r="BH1840" s="545">
        <f>AV1840+BB1840</f>
        <v>1</v>
      </c>
      <c r="BI1840" s="546"/>
      <c r="BJ1840" s="527">
        <f>IF(BF1840=0,0,(BH1840/BF1840)*100)</f>
        <v>20</v>
      </c>
      <c r="BK1840" s="528"/>
      <c r="BL1840" s="549">
        <f>(AD1840*2)+(AJ1840*2)+(AP1840*3)+BB1840</f>
        <v>2</v>
      </c>
      <c r="BM1840" s="550"/>
      <c r="BN1840" s="551"/>
      <c r="BO1840" s="501" t="e">
        <f>(BL1840*BR$1838)+(N1840*BR$1839)+(X1840*BR$1840)+(R1840*BR$1841)+(V1840*BR$1842)+(Z1840*BR$1843)</f>
        <v>#REF!</v>
      </c>
      <c r="BP1840" s="501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03" t="str">
        <f>IF(ROSTER!D$10="","",ROSTER!D$10)</f>
        <v>Falatea</v>
      </c>
      <c r="D1841" s="504"/>
      <c r="E1841" s="510"/>
      <c r="F1841" s="512"/>
      <c r="G1841" s="514"/>
      <c r="H1841" s="517"/>
      <c r="I1841" s="518"/>
      <c r="J1841" s="521"/>
      <c r="K1841" s="522"/>
      <c r="L1841" s="525"/>
      <c r="M1841" s="526"/>
      <c r="N1841" s="539" t="s">
        <v>14</v>
      </c>
      <c r="O1841" s="540"/>
      <c r="P1841" s="521"/>
      <c r="Q1841" s="522"/>
      <c r="R1841" s="525"/>
      <c r="S1841" s="526"/>
      <c r="T1841" s="529"/>
      <c r="U1841" s="530"/>
      <c r="V1841" s="532"/>
      <c r="W1841" s="518"/>
      <c r="X1841" s="521"/>
      <c r="Y1841" s="518"/>
      <c r="Z1841" s="521"/>
      <c r="AA1841" s="518"/>
      <c r="AB1841" s="521"/>
      <c r="AC1841" s="522"/>
      <c r="AD1841" s="525"/>
      <c r="AE1841" s="526"/>
      <c r="AF1841" s="535"/>
      <c r="AG1841" s="536"/>
      <c r="AH1841" s="521"/>
      <c r="AI1841" s="522"/>
      <c r="AJ1841" s="525"/>
      <c r="AK1841" s="526"/>
      <c r="AL1841" s="529"/>
      <c r="AM1841" s="530"/>
      <c r="AN1841" s="521"/>
      <c r="AO1841" s="522"/>
      <c r="AP1841" s="525"/>
      <c r="AQ1841" s="526"/>
      <c r="AR1841" s="529"/>
      <c r="AS1841" s="530"/>
      <c r="AT1841" s="543"/>
      <c r="AU1841" s="544"/>
      <c r="AV1841" s="547"/>
      <c r="AW1841" s="548"/>
      <c r="AX1841" s="529"/>
      <c r="AY1841" s="530"/>
      <c r="AZ1841" s="521"/>
      <c r="BA1841" s="522"/>
      <c r="BB1841" s="525"/>
      <c r="BC1841" s="526"/>
      <c r="BD1841" s="529"/>
      <c r="BE1841" s="530"/>
      <c r="BF1841" s="543"/>
      <c r="BG1841" s="544"/>
      <c r="BH1841" s="547"/>
      <c r="BI1841" s="548"/>
      <c r="BJ1841" s="529"/>
      <c r="BK1841" s="530"/>
      <c r="BL1841" s="552"/>
      <c r="BM1841" s="553"/>
      <c r="BN1841" s="554"/>
      <c r="BO1841" s="502"/>
      <c r="BP1841" s="502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05" t="str">
        <f>IF(ROSTER!B$12="","",ROSTER!B$12)</f>
        <v>20</v>
      </c>
      <c r="C1842" s="507" t="str">
        <f>IF(ROSTER!C$12="","",ROSTER!C$12)</f>
        <v>Devry</v>
      </c>
      <c r="D1842" s="508"/>
      <c r="E1842" s="509"/>
      <c r="F1842" s="511">
        <f>IF(E1842="y",1,IF(E1842="S",1,0))</f>
        <v>0</v>
      </c>
      <c r="G1842" s="513">
        <f>IF(E1842="S",1,0)</f>
        <v>0</v>
      </c>
      <c r="H1842" s="515"/>
      <c r="I1842" s="516"/>
      <c r="J1842" s="519">
        <v>2</v>
      </c>
      <c r="K1842" s="520"/>
      <c r="L1842" s="523"/>
      <c r="M1842" s="524"/>
      <c r="N1842" s="537">
        <f>L1842+J1842</f>
        <v>2</v>
      </c>
      <c r="O1842" s="538"/>
      <c r="P1842" s="519"/>
      <c r="Q1842" s="520"/>
      <c r="R1842" s="523"/>
      <c r="S1842" s="524"/>
      <c r="T1842" s="527">
        <f t="shared" ref="T1842" si="1654">R1842-P1842</f>
        <v>0</v>
      </c>
      <c r="U1842" s="528"/>
      <c r="V1842" s="531"/>
      <c r="W1842" s="516"/>
      <c r="X1842" s="519"/>
      <c r="Y1842" s="516"/>
      <c r="Z1842" s="519"/>
      <c r="AA1842" s="516"/>
      <c r="AB1842" s="519"/>
      <c r="AC1842" s="520"/>
      <c r="AD1842" s="523"/>
      <c r="AE1842" s="524"/>
      <c r="AF1842" s="533">
        <f>IF(AB1842=0,0,(AD1842/AB1842)*100)</f>
        <v>0</v>
      </c>
      <c r="AG1842" s="534"/>
      <c r="AH1842" s="519"/>
      <c r="AI1842" s="520"/>
      <c r="AJ1842" s="523"/>
      <c r="AK1842" s="524"/>
      <c r="AL1842" s="527">
        <f>IF(AH1842=0,0,(AJ1842/AH1842)*100)</f>
        <v>0</v>
      </c>
      <c r="AM1842" s="528"/>
      <c r="AN1842" s="519">
        <v>8</v>
      </c>
      <c r="AO1842" s="520"/>
      <c r="AP1842" s="523">
        <v>2</v>
      </c>
      <c r="AQ1842" s="524"/>
      <c r="AR1842" s="527">
        <f>IF(AN1842=0,0,(AP1842/AN1842)*100)</f>
        <v>25</v>
      </c>
      <c r="AS1842" s="528"/>
      <c r="AT1842" s="541">
        <f>AB1842+AH1842+AN1842</f>
        <v>8</v>
      </c>
      <c r="AU1842" s="542"/>
      <c r="AV1842" s="545">
        <f>AD1842+AJ1842+AP1842</f>
        <v>2</v>
      </c>
      <c r="AW1842" s="546"/>
      <c r="AX1842" s="527">
        <f>IF(AT1842=0,0,(AV1842/AT1842)*100)</f>
        <v>25</v>
      </c>
      <c r="AY1842" s="528"/>
      <c r="AZ1842" s="519"/>
      <c r="BA1842" s="520"/>
      <c r="BB1842" s="523"/>
      <c r="BC1842" s="524"/>
      <c r="BD1842" s="527">
        <f>IF(AZ1842=0,0,(BB1842/AZ1842)*100)</f>
        <v>0</v>
      </c>
      <c r="BE1842" s="528"/>
      <c r="BF1842" s="541">
        <f>AT1842+AZ1842</f>
        <v>8</v>
      </c>
      <c r="BG1842" s="542"/>
      <c r="BH1842" s="545">
        <f>AV1842+BB1842</f>
        <v>2</v>
      </c>
      <c r="BI1842" s="546"/>
      <c r="BJ1842" s="527">
        <f>IF(BF1842=0,0,(BH1842/BF1842)*100)</f>
        <v>25</v>
      </c>
      <c r="BK1842" s="528"/>
      <c r="BL1842" s="549">
        <f>(AD1842*2)+(AJ1842*2)+(AP1842*3)+BB1842</f>
        <v>6</v>
      </c>
      <c r="BM1842" s="550"/>
      <c r="BN1842" s="551"/>
      <c r="BO1842" s="501" t="e">
        <f>(BL1842*BR$1838)+(N1842*BR$1839)+(X1842*BR$1840)+(R1842*BR$1841)+(V1842*BR$1842)+(Z1842*BR$1843)</f>
        <v>#REF!</v>
      </c>
      <c r="BP1842" s="501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06"/>
      <c r="C1843" s="503" t="str">
        <f>IF(ROSTER!D$12="","",ROSTER!D$12)</f>
        <v>Millett</v>
      </c>
      <c r="D1843" s="504"/>
      <c r="E1843" s="510"/>
      <c r="F1843" s="512"/>
      <c r="G1843" s="514"/>
      <c r="H1843" s="517"/>
      <c r="I1843" s="518"/>
      <c r="J1843" s="521"/>
      <c r="K1843" s="522"/>
      <c r="L1843" s="525"/>
      <c r="M1843" s="526"/>
      <c r="N1843" s="539" t="s">
        <v>14</v>
      </c>
      <c r="O1843" s="540"/>
      <c r="P1843" s="521"/>
      <c r="Q1843" s="522"/>
      <c r="R1843" s="525"/>
      <c r="S1843" s="526"/>
      <c r="T1843" s="529"/>
      <c r="U1843" s="530"/>
      <c r="V1843" s="532"/>
      <c r="W1843" s="518"/>
      <c r="X1843" s="521"/>
      <c r="Y1843" s="518"/>
      <c r="Z1843" s="521"/>
      <c r="AA1843" s="518"/>
      <c r="AB1843" s="521"/>
      <c r="AC1843" s="522"/>
      <c r="AD1843" s="525"/>
      <c r="AE1843" s="526"/>
      <c r="AF1843" s="535"/>
      <c r="AG1843" s="536"/>
      <c r="AH1843" s="521"/>
      <c r="AI1843" s="522"/>
      <c r="AJ1843" s="525"/>
      <c r="AK1843" s="526"/>
      <c r="AL1843" s="529"/>
      <c r="AM1843" s="530"/>
      <c r="AN1843" s="521"/>
      <c r="AO1843" s="522"/>
      <c r="AP1843" s="525"/>
      <c r="AQ1843" s="526"/>
      <c r="AR1843" s="529"/>
      <c r="AS1843" s="530"/>
      <c r="AT1843" s="543"/>
      <c r="AU1843" s="544"/>
      <c r="AV1843" s="547"/>
      <c r="AW1843" s="548"/>
      <c r="AX1843" s="529"/>
      <c r="AY1843" s="530"/>
      <c r="AZ1843" s="521"/>
      <c r="BA1843" s="522"/>
      <c r="BB1843" s="525"/>
      <c r="BC1843" s="526"/>
      <c r="BD1843" s="529"/>
      <c r="BE1843" s="530"/>
      <c r="BF1843" s="543"/>
      <c r="BG1843" s="544"/>
      <c r="BH1843" s="547"/>
      <c r="BI1843" s="548"/>
      <c r="BJ1843" s="529"/>
      <c r="BK1843" s="530"/>
      <c r="BL1843" s="552"/>
      <c r="BM1843" s="553"/>
      <c r="BN1843" s="554"/>
      <c r="BO1843" s="502"/>
      <c r="BP1843" s="502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05" t="str">
        <f>IF(ROSTER!B$14="","",ROSTER!B$14)</f>
        <v>5</v>
      </c>
      <c r="C1844" s="507" t="str">
        <f>IF(ROSTER!C$14="","",ROSTER!C$14)</f>
        <v>Maria</v>
      </c>
      <c r="D1844" s="508"/>
      <c r="E1844" s="509"/>
      <c r="F1844" s="511">
        <f>IF(E1844="y",1,IF(E1844="S",1,0))</f>
        <v>0</v>
      </c>
      <c r="G1844" s="513">
        <f>IF(E1844="S",1,0)</f>
        <v>0</v>
      </c>
      <c r="H1844" s="515"/>
      <c r="I1844" s="516"/>
      <c r="J1844" s="519"/>
      <c r="K1844" s="520"/>
      <c r="L1844" s="523">
        <v>1</v>
      </c>
      <c r="M1844" s="524"/>
      <c r="N1844" s="537">
        <f>L1844+J1844</f>
        <v>1</v>
      </c>
      <c r="O1844" s="538"/>
      <c r="P1844" s="519"/>
      <c r="Q1844" s="520"/>
      <c r="R1844" s="523"/>
      <c r="S1844" s="524"/>
      <c r="T1844" s="527">
        <f t="shared" ref="T1844" si="1655">R1844-P1844</f>
        <v>0</v>
      </c>
      <c r="U1844" s="528"/>
      <c r="V1844" s="531"/>
      <c r="W1844" s="516"/>
      <c r="X1844" s="519"/>
      <c r="Y1844" s="516"/>
      <c r="Z1844" s="519"/>
      <c r="AA1844" s="516"/>
      <c r="AB1844" s="519"/>
      <c r="AC1844" s="520"/>
      <c r="AD1844" s="523"/>
      <c r="AE1844" s="524"/>
      <c r="AF1844" s="533">
        <f>IF(AB1844=0,0,(AD1844/AB1844)*100)</f>
        <v>0</v>
      </c>
      <c r="AG1844" s="534"/>
      <c r="AH1844" s="519">
        <v>1</v>
      </c>
      <c r="AI1844" s="520"/>
      <c r="AJ1844" s="523">
        <v>0</v>
      </c>
      <c r="AK1844" s="524"/>
      <c r="AL1844" s="527">
        <f>IF(AH1844=0,0,(AJ1844/AH1844)*100)</f>
        <v>0</v>
      </c>
      <c r="AM1844" s="528"/>
      <c r="AN1844" s="519">
        <v>1</v>
      </c>
      <c r="AO1844" s="520"/>
      <c r="AP1844" s="523">
        <v>0</v>
      </c>
      <c r="AQ1844" s="524"/>
      <c r="AR1844" s="527">
        <f>IF(AN1844=0,0,(AP1844/AN1844)*100)</f>
        <v>0</v>
      </c>
      <c r="AS1844" s="528"/>
      <c r="AT1844" s="541">
        <f>AB1844+AH1844+AN1844</f>
        <v>2</v>
      </c>
      <c r="AU1844" s="542"/>
      <c r="AV1844" s="545">
        <f>AD1844+AJ1844+AP1844</f>
        <v>0</v>
      </c>
      <c r="AW1844" s="546"/>
      <c r="AX1844" s="527">
        <f>IF(AT1844=0,0,(AV1844/AT1844)*100)</f>
        <v>0</v>
      </c>
      <c r="AY1844" s="528"/>
      <c r="AZ1844" s="519"/>
      <c r="BA1844" s="520"/>
      <c r="BB1844" s="523"/>
      <c r="BC1844" s="524"/>
      <c r="BD1844" s="527">
        <f>IF(AZ1844=0,0,(BB1844/AZ1844)*100)</f>
        <v>0</v>
      </c>
      <c r="BE1844" s="528"/>
      <c r="BF1844" s="541">
        <f>AT1844+AZ1844</f>
        <v>2</v>
      </c>
      <c r="BG1844" s="542"/>
      <c r="BH1844" s="545">
        <f>AV1844+BB1844</f>
        <v>0</v>
      </c>
      <c r="BI1844" s="546"/>
      <c r="BJ1844" s="527">
        <f>IF(BF1844=0,0,(BH1844/BF1844)*100)</f>
        <v>0</v>
      </c>
      <c r="BK1844" s="528"/>
      <c r="BL1844" s="549">
        <f>(AD1844*2)+(AJ1844*2)+(AP1844*3)+BB1844</f>
        <v>0</v>
      </c>
      <c r="BM1844" s="550"/>
      <c r="BN1844" s="551"/>
      <c r="BO1844" s="501" t="e">
        <f>(BL1844*BR$1838)+(N1844*BR$1839)+(X1844*BR$1840)+(R1844*BR$1841)+(V1844*BR$1842)+(Z1844*BR$1843)</f>
        <v>#REF!</v>
      </c>
      <c r="BP1844" s="501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06"/>
      <c r="C1845" s="503" t="str">
        <f>IF(ROSTER!D$14="","",ROSTER!D$14)</f>
        <v>Albiero</v>
      </c>
      <c r="D1845" s="504"/>
      <c r="E1845" s="510"/>
      <c r="F1845" s="512"/>
      <c r="G1845" s="514"/>
      <c r="H1845" s="517"/>
      <c r="I1845" s="518"/>
      <c r="J1845" s="521"/>
      <c r="K1845" s="522"/>
      <c r="L1845" s="525"/>
      <c r="M1845" s="526"/>
      <c r="N1845" s="539" t="s">
        <v>14</v>
      </c>
      <c r="O1845" s="540"/>
      <c r="P1845" s="521"/>
      <c r="Q1845" s="522"/>
      <c r="R1845" s="525"/>
      <c r="S1845" s="526"/>
      <c r="T1845" s="529"/>
      <c r="U1845" s="530"/>
      <c r="V1845" s="532"/>
      <c r="W1845" s="518"/>
      <c r="X1845" s="521"/>
      <c r="Y1845" s="518"/>
      <c r="Z1845" s="521"/>
      <c r="AA1845" s="518"/>
      <c r="AB1845" s="521"/>
      <c r="AC1845" s="522"/>
      <c r="AD1845" s="525"/>
      <c r="AE1845" s="526"/>
      <c r="AF1845" s="535"/>
      <c r="AG1845" s="536"/>
      <c r="AH1845" s="521"/>
      <c r="AI1845" s="522"/>
      <c r="AJ1845" s="525"/>
      <c r="AK1845" s="526"/>
      <c r="AL1845" s="529"/>
      <c r="AM1845" s="530"/>
      <c r="AN1845" s="521"/>
      <c r="AO1845" s="522"/>
      <c r="AP1845" s="525"/>
      <c r="AQ1845" s="526"/>
      <c r="AR1845" s="529"/>
      <c r="AS1845" s="530"/>
      <c r="AT1845" s="543"/>
      <c r="AU1845" s="544"/>
      <c r="AV1845" s="547"/>
      <c r="AW1845" s="548"/>
      <c r="AX1845" s="529"/>
      <c r="AY1845" s="530"/>
      <c r="AZ1845" s="521"/>
      <c r="BA1845" s="522"/>
      <c r="BB1845" s="525"/>
      <c r="BC1845" s="526"/>
      <c r="BD1845" s="529"/>
      <c r="BE1845" s="530"/>
      <c r="BF1845" s="543"/>
      <c r="BG1845" s="544"/>
      <c r="BH1845" s="547"/>
      <c r="BI1845" s="548"/>
      <c r="BJ1845" s="529"/>
      <c r="BK1845" s="530"/>
      <c r="BL1845" s="552"/>
      <c r="BM1845" s="553"/>
      <c r="BN1845" s="554"/>
      <c r="BO1845" s="502"/>
      <c r="BP1845" s="502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05" t="str">
        <f>IF(ROSTER!B$16="","",ROSTER!B$16)</f>
        <v>10</v>
      </c>
      <c r="C1846" s="507" t="str">
        <f>IF(ROSTER!C$16="","",ROSTER!C$16)</f>
        <v>Tegan</v>
      </c>
      <c r="D1846" s="508"/>
      <c r="E1846" s="509"/>
      <c r="F1846" s="511">
        <f>IF(E1846="y",1,IF(E1846="S",1,0))</f>
        <v>0</v>
      </c>
      <c r="G1846" s="513">
        <f>IF(E1846="S",1,0)</f>
        <v>0</v>
      </c>
      <c r="H1846" s="515"/>
      <c r="I1846" s="516"/>
      <c r="J1846" s="519">
        <v>1</v>
      </c>
      <c r="K1846" s="520"/>
      <c r="L1846" s="523"/>
      <c r="M1846" s="524"/>
      <c r="N1846" s="537">
        <f>L1846+J1846</f>
        <v>1</v>
      </c>
      <c r="O1846" s="538"/>
      <c r="P1846" s="519"/>
      <c r="Q1846" s="520"/>
      <c r="R1846" s="523"/>
      <c r="S1846" s="524"/>
      <c r="T1846" s="527">
        <f t="shared" ref="T1846" si="1656">R1846-P1846</f>
        <v>0</v>
      </c>
      <c r="U1846" s="528"/>
      <c r="V1846" s="531"/>
      <c r="W1846" s="516"/>
      <c r="X1846" s="519">
        <v>2</v>
      </c>
      <c r="Y1846" s="516"/>
      <c r="Z1846" s="519"/>
      <c r="AA1846" s="516"/>
      <c r="AB1846" s="519"/>
      <c r="AC1846" s="520"/>
      <c r="AD1846" s="523"/>
      <c r="AE1846" s="524"/>
      <c r="AF1846" s="533">
        <f>IF(AB1846=0,0,(AD1846/AB1846)*100)</f>
        <v>0</v>
      </c>
      <c r="AG1846" s="534"/>
      <c r="AH1846" s="519">
        <v>1</v>
      </c>
      <c r="AI1846" s="520"/>
      <c r="AJ1846" s="523">
        <v>0</v>
      </c>
      <c r="AK1846" s="524"/>
      <c r="AL1846" s="527">
        <f>IF(AH1846=0,0,(AJ1846/AH1846)*100)</f>
        <v>0</v>
      </c>
      <c r="AM1846" s="528"/>
      <c r="AN1846" s="519">
        <v>4</v>
      </c>
      <c r="AO1846" s="520"/>
      <c r="AP1846" s="523">
        <v>2</v>
      </c>
      <c r="AQ1846" s="524"/>
      <c r="AR1846" s="527">
        <f>IF(AN1846=0,0,(AP1846/AN1846)*100)</f>
        <v>50</v>
      </c>
      <c r="AS1846" s="528"/>
      <c r="AT1846" s="541">
        <f>AB1846+AH1846+AN1846</f>
        <v>5</v>
      </c>
      <c r="AU1846" s="542"/>
      <c r="AV1846" s="545">
        <f>AD1846+AJ1846+AP1846</f>
        <v>2</v>
      </c>
      <c r="AW1846" s="546"/>
      <c r="AX1846" s="527">
        <f>IF(AT1846=0,0,(AV1846/AT1846)*100)</f>
        <v>40</v>
      </c>
      <c r="AY1846" s="528"/>
      <c r="AZ1846" s="519"/>
      <c r="BA1846" s="520"/>
      <c r="BB1846" s="523"/>
      <c r="BC1846" s="524"/>
      <c r="BD1846" s="527">
        <f>IF(AZ1846=0,0,(BB1846/AZ1846)*100)</f>
        <v>0</v>
      </c>
      <c r="BE1846" s="528"/>
      <c r="BF1846" s="541">
        <f>AT1846+AZ1846</f>
        <v>5</v>
      </c>
      <c r="BG1846" s="542"/>
      <c r="BH1846" s="545">
        <f>AV1846+BB1846</f>
        <v>2</v>
      </c>
      <c r="BI1846" s="546"/>
      <c r="BJ1846" s="527">
        <f>IF(BF1846=0,0,(BH1846/BF1846)*100)</f>
        <v>40</v>
      </c>
      <c r="BK1846" s="528"/>
      <c r="BL1846" s="549">
        <f>(AD1846*2)+(AJ1846*2)+(AP1846*3)+BB1846</f>
        <v>6</v>
      </c>
      <c r="BM1846" s="550"/>
      <c r="BN1846" s="551"/>
      <c r="BO1846" s="501" t="e">
        <f>(BL1846*BR$1838)+(N1846*BR$1839)+(X1846*BR$1840)+(R1846*BR$1841)+(V1846*BR$1842)+(Z1846*BR$1843)</f>
        <v>#REF!</v>
      </c>
      <c r="BP1846" s="501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06"/>
      <c r="C1847" s="503" t="str">
        <f>IF(ROSTER!D$16="","",ROSTER!D$16)</f>
        <v>Graham</v>
      </c>
      <c r="D1847" s="504"/>
      <c r="E1847" s="510"/>
      <c r="F1847" s="512"/>
      <c r="G1847" s="514"/>
      <c r="H1847" s="517"/>
      <c r="I1847" s="518"/>
      <c r="J1847" s="521"/>
      <c r="K1847" s="522"/>
      <c r="L1847" s="525"/>
      <c r="M1847" s="526"/>
      <c r="N1847" s="539" t="s">
        <v>14</v>
      </c>
      <c r="O1847" s="540"/>
      <c r="P1847" s="521"/>
      <c r="Q1847" s="522"/>
      <c r="R1847" s="525"/>
      <c r="S1847" s="526"/>
      <c r="T1847" s="529"/>
      <c r="U1847" s="530"/>
      <c r="V1847" s="532"/>
      <c r="W1847" s="518"/>
      <c r="X1847" s="521"/>
      <c r="Y1847" s="518"/>
      <c r="Z1847" s="521"/>
      <c r="AA1847" s="518"/>
      <c r="AB1847" s="521"/>
      <c r="AC1847" s="522"/>
      <c r="AD1847" s="525"/>
      <c r="AE1847" s="526"/>
      <c r="AF1847" s="535"/>
      <c r="AG1847" s="536"/>
      <c r="AH1847" s="521"/>
      <c r="AI1847" s="522"/>
      <c r="AJ1847" s="525"/>
      <c r="AK1847" s="526"/>
      <c r="AL1847" s="529"/>
      <c r="AM1847" s="530"/>
      <c r="AN1847" s="521"/>
      <c r="AO1847" s="522"/>
      <c r="AP1847" s="525"/>
      <c r="AQ1847" s="526"/>
      <c r="AR1847" s="529"/>
      <c r="AS1847" s="530"/>
      <c r="AT1847" s="543"/>
      <c r="AU1847" s="544"/>
      <c r="AV1847" s="547"/>
      <c r="AW1847" s="548"/>
      <c r="AX1847" s="529"/>
      <c r="AY1847" s="530"/>
      <c r="AZ1847" s="521"/>
      <c r="BA1847" s="522"/>
      <c r="BB1847" s="525"/>
      <c r="BC1847" s="526"/>
      <c r="BD1847" s="529"/>
      <c r="BE1847" s="530"/>
      <c r="BF1847" s="543"/>
      <c r="BG1847" s="544"/>
      <c r="BH1847" s="547"/>
      <c r="BI1847" s="548"/>
      <c r="BJ1847" s="529"/>
      <c r="BK1847" s="530"/>
      <c r="BL1847" s="552"/>
      <c r="BM1847" s="553"/>
      <c r="BN1847" s="554"/>
      <c r="BO1847" s="502"/>
      <c r="BP1847" s="502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05" t="str">
        <f>IF(ROSTER!B$18="","",ROSTER!B$18)</f>
        <v>11</v>
      </c>
      <c r="C1848" s="507" t="str">
        <f>IF(ROSTER!C$18="","",ROSTER!C$18)</f>
        <v>Kaylee</v>
      </c>
      <c r="D1848" s="508"/>
      <c r="E1848" s="509"/>
      <c r="F1848" s="511">
        <f>IF(E1848="y",1,IF(E1848="S",1,0))</f>
        <v>0</v>
      </c>
      <c r="G1848" s="513">
        <f>IF(E1848="S",1,0)</f>
        <v>0</v>
      </c>
      <c r="H1848" s="515"/>
      <c r="I1848" s="516"/>
      <c r="J1848" s="519"/>
      <c r="K1848" s="520"/>
      <c r="L1848" s="523"/>
      <c r="M1848" s="524"/>
      <c r="N1848" s="537">
        <f>L1848+J1848</f>
        <v>0</v>
      </c>
      <c r="O1848" s="538"/>
      <c r="P1848" s="519">
        <v>2</v>
      </c>
      <c r="Q1848" s="520"/>
      <c r="R1848" s="523"/>
      <c r="S1848" s="524"/>
      <c r="T1848" s="527">
        <f t="shared" ref="T1848" si="1657">R1848-P1848</f>
        <v>-2</v>
      </c>
      <c r="U1848" s="528"/>
      <c r="V1848" s="531"/>
      <c r="W1848" s="516"/>
      <c r="X1848" s="519">
        <v>2</v>
      </c>
      <c r="Y1848" s="516"/>
      <c r="Z1848" s="519"/>
      <c r="AA1848" s="516"/>
      <c r="AB1848" s="519"/>
      <c r="AC1848" s="520"/>
      <c r="AD1848" s="523"/>
      <c r="AE1848" s="524"/>
      <c r="AF1848" s="533">
        <f>IF(AB1848=0,0,(AD1848/AB1848)*100)</f>
        <v>0</v>
      </c>
      <c r="AG1848" s="534"/>
      <c r="AH1848" s="519"/>
      <c r="AI1848" s="520"/>
      <c r="AJ1848" s="523"/>
      <c r="AK1848" s="524"/>
      <c r="AL1848" s="527">
        <f>IF(AH1848=0,0,(AJ1848/AH1848)*100)</f>
        <v>0</v>
      </c>
      <c r="AM1848" s="528"/>
      <c r="AN1848" s="519">
        <v>3</v>
      </c>
      <c r="AO1848" s="520"/>
      <c r="AP1848" s="523">
        <v>0</v>
      </c>
      <c r="AQ1848" s="524"/>
      <c r="AR1848" s="527">
        <f>IF(AN1848=0,0,(AP1848/AN1848)*100)</f>
        <v>0</v>
      </c>
      <c r="AS1848" s="528"/>
      <c r="AT1848" s="541">
        <f>AB1848+AH1848+AN1848</f>
        <v>3</v>
      </c>
      <c r="AU1848" s="542"/>
      <c r="AV1848" s="545">
        <f>AD1848+AJ1848+AP1848</f>
        <v>0</v>
      </c>
      <c r="AW1848" s="546"/>
      <c r="AX1848" s="527">
        <f>IF(AT1848=0,0,(AV1848/AT1848)*100)</f>
        <v>0</v>
      </c>
      <c r="AY1848" s="528"/>
      <c r="AZ1848" s="519"/>
      <c r="BA1848" s="520"/>
      <c r="BB1848" s="523"/>
      <c r="BC1848" s="524"/>
      <c r="BD1848" s="527">
        <f>IF(AZ1848=0,0,(BB1848/AZ1848)*100)</f>
        <v>0</v>
      </c>
      <c r="BE1848" s="528"/>
      <c r="BF1848" s="541">
        <f>AT1848+AZ1848</f>
        <v>3</v>
      </c>
      <c r="BG1848" s="542"/>
      <c r="BH1848" s="545">
        <f>AV1848+BB1848</f>
        <v>0</v>
      </c>
      <c r="BI1848" s="546"/>
      <c r="BJ1848" s="527">
        <f>IF(BF1848=0,0,(BH1848/BF1848)*100)</f>
        <v>0</v>
      </c>
      <c r="BK1848" s="528"/>
      <c r="BL1848" s="549">
        <f>(AD1848*2)+(AJ1848*2)+(AP1848*3)+BB1848</f>
        <v>0</v>
      </c>
      <c r="BM1848" s="550"/>
      <c r="BN1848" s="551"/>
      <c r="BO1848" s="501" t="e">
        <f>(BL1848*BR$1838)+(N1848*BR$1839)+(X1848*BR$1840)+(R1848*BR$1841)+(V1848*BR$1842)+(Z1848*BR$1843)</f>
        <v>#REF!</v>
      </c>
      <c r="BP1848" s="501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06"/>
      <c r="C1849" s="503" t="str">
        <f>IF(ROSTER!D$18="","",ROSTER!D$18)</f>
        <v>Smiler</v>
      </c>
      <c r="D1849" s="504"/>
      <c r="E1849" s="510"/>
      <c r="F1849" s="512"/>
      <c r="G1849" s="514"/>
      <c r="H1849" s="517"/>
      <c r="I1849" s="518"/>
      <c r="J1849" s="521"/>
      <c r="K1849" s="522"/>
      <c r="L1849" s="525"/>
      <c r="M1849" s="526"/>
      <c r="N1849" s="539"/>
      <c r="O1849" s="540"/>
      <c r="P1849" s="521"/>
      <c r="Q1849" s="522"/>
      <c r="R1849" s="525"/>
      <c r="S1849" s="526"/>
      <c r="T1849" s="529"/>
      <c r="U1849" s="530"/>
      <c r="V1849" s="532"/>
      <c r="W1849" s="518"/>
      <c r="X1849" s="521"/>
      <c r="Y1849" s="518"/>
      <c r="Z1849" s="521"/>
      <c r="AA1849" s="518"/>
      <c r="AB1849" s="521"/>
      <c r="AC1849" s="522"/>
      <c r="AD1849" s="525"/>
      <c r="AE1849" s="526"/>
      <c r="AF1849" s="535"/>
      <c r="AG1849" s="536"/>
      <c r="AH1849" s="521"/>
      <c r="AI1849" s="522"/>
      <c r="AJ1849" s="525"/>
      <c r="AK1849" s="526"/>
      <c r="AL1849" s="529"/>
      <c r="AM1849" s="530"/>
      <c r="AN1849" s="521"/>
      <c r="AO1849" s="522"/>
      <c r="AP1849" s="525"/>
      <c r="AQ1849" s="526"/>
      <c r="AR1849" s="529"/>
      <c r="AS1849" s="530"/>
      <c r="AT1849" s="543"/>
      <c r="AU1849" s="544"/>
      <c r="AV1849" s="547"/>
      <c r="AW1849" s="548"/>
      <c r="AX1849" s="529"/>
      <c r="AY1849" s="530"/>
      <c r="AZ1849" s="521"/>
      <c r="BA1849" s="522"/>
      <c r="BB1849" s="525"/>
      <c r="BC1849" s="526"/>
      <c r="BD1849" s="529"/>
      <c r="BE1849" s="530"/>
      <c r="BF1849" s="543"/>
      <c r="BG1849" s="544"/>
      <c r="BH1849" s="547"/>
      <c r="BI1849" s="548"/>
      <c r="BJ1849" s="529"/>
      <c r="BK1849" s="530"/>
      <c r="BL1849" s="552"/>
      <c r="BM1849" s="553"/>
      <c r="BN1849" s="554"/>
      <c r="BO1849" s="502"/>
      <c r="BP1849" s="502"/>
      <c r="BQ1849" s="54"/>
      <c r="BR1849" s="54"/>
      <c r="BS1849" s="54"/>
    </row>
    <row r="1850" spans="1:71" ht="21.75" customHeight="1" x14ac:dyDescent="0.2">
      <c r="A1850" s="54"/>
      <c r="B1850" s="505" t="str">
        <f>IF(ROSTER!B$20="","",ROSTER!B$20)</f>
        <v>12</v>
      </c>
      <c r="C1850" s="507" t="str">
        <f>IF(ROSTER!C$20="","",ROSTER!C$20)</f>
        <v>Lauren</v>
      </c>
      <c r="D1850" s="508"/>
      <c r="E1850" s="509"/>
      <c r="F1850" s="511">
        <f>IF(E1850="y",1,IF(E1850="S",1,0))</f>
        <v>0</v>
      </c>
      <c r="G1850" s="513">
        <f>IF(E1850="S",1,0)</f>
        <v>0</v>
      </c>
      <c r="H1850" s="515"/>
      <c r="I1850" s="516"/>
      <c r="J1850" s="519">
        <v>2</v>
      </c>
      <c r="K1850" s="520"/>
      <c r="L1850" s="523"/>
      <c r="M1850" s="524"/>
      <c r="N1850" s="537">
        <f>L1850+J1850</f>
        <v>2</v>
      </c>
      <c r="O1850" s="538"/>
      <c r="P1850" s="519"/>
      <c r="Q1850" s="520"/>
      <c r="R1850" s="523">
        <v>1</v>
      </c>
      <c r="S1850" s="524"/>
      <c r="T1850" s="527">
        <f t="shared" ref="T1850" si="1658">R1850-P1850</f>
        <v>1</v>
      </c>
      <c r="U1850" s="528"/>
      <c r="V1850" s="531"/>
      <c r="W1850" s="516"/>
      <c r="X1850" s="519">
        <v>1</v>
      </c>
      <c r="Y1850" s="516"/>
      <c r="Z1850" s="519"/>
      <c r="AA1850" s="516"/>
      <c r="AB1850" s="519"/>
      <c r="AC1850" s="520"/>
      <c r="AD1850" s="523"/>
      <c r="AE1850" s="524"/>
      <c r="AF1850" s="533">
        <f>IF(AB1850=0,0,(AD1850/AB1850)*100)</f>
        <v>0</v>
      </c>
      <c r="AG1850" s="534"/>
      <c r="AH1850" s="519">
        <v>5</v>
      </c>
      <c r="AI1850" s="520"/>
      <c r="AJ1850" s="523">
        <v>2</v>
      </c>
      <c r="AK1850" s="524"/>
      <c r="AL1850" s="527">
        <f>IF(AH1850=0,0,(AJ1850/AH1850)*100)</f>
        <v>40</v>
      </c>
      <c r="AM1850" s="528"/>
      <c r="AN1850" s="519"/>
      <c r="AO1850" s="520"/>
      <c r="AP1850" s="523"/>
      <c r="AQ1850" s="524"/>
      <c r="AR1850" s="527">
        <f>IF(AN1850=0,0,(AP1850/AN1850)*100)</f>
        <v>0</v>
      </c>
      <c r="AS1850" s="528"/>
      <c r="AT1850" s="541">
        <f>AB1850+AH1850+AN1850</f>
        <v>5</v>
      </c>
      <c r="AU1850" s="542"/>
      <c r="AV1850" s="545">
        <f>AD1850+AJ1850+AP1850</f>
        <v>2</v>
      </c>
      <c r="AW1850" s="546"/>
      <c r="AX1850" s="527">
        <f>IF(AT1850=0,0,(AV1850/AT1850)*100)</f>
        <v>40</v>
      </c>
      <c r="AY1850" s="528"/>
      <c r="AZ1850" s="519"/>
      <c r="BA1850" s="520"/>
      <c r="BB1850" s="523"/>
      <c r="BC1850" s="524"/>
      <c r="BD1850" s="527">
        <f>IF(AZ1850=0,0,(BB1850/AZ1850)*100)</f>
        <v>0</v>
      </c>
      <c r="BE1850" s="528"/>
      <c r="BF1850" s="541">
        <f>AT1850+AZ1850</f>
        <v>5</v>
      </c>
      <c r="BG1850" s="542"/>
      <c r="BH1850" s="545">
        <f>AV1850+BB1850</f>
        <v>2</v>
      </c>
      <c r="BI1850" s="546"/>
      <c r="BJ1850" s="527">
        <f>IF(BF1850=0,0,(BH1850/BF1850)*100)</f>
        <v>40</v>
      </c>
      <c r="BK1850" s="528"/>
      <c r="BL1850" s="549">
        <f>(AD1850*2)+(AJ1850*2)+(AP1850*3)+BB1850</f>
        <v>4</v>
      </c>
      <c r="BM1850" s="550"/>
      <c r="BN1850" s="551"/>
      <c r="BO1850" s="501" t="e">
        <f>(BL1850*BR$1838)+(N1850*BR$1839)+(X1850*BR$1840)+(R1850*BR$1841)+(V1850*BR$1842)+(Z1850*BR$1843)</f>
        <v>#REF!</v>
      </c>
      <c r="BP1850" s="501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06"/>
      <c r="C1851" s="503" t="str">
        <f>IF(ROSTER!D$20="","",ROSTER!D$20)</f>
        <v>Gustin</v>
      </c>
      <c r="D1851" s="504"/>
      <c r="E1851" s="510"/>
      <c r="F1851" s="512"/>
      <c r="G1851" s="514"/>
      <c r="H1851" s="517"/>
      <c r="I1851" s="518"/>
      <c r="J1851" s="521"/>
      <c r="K1851" s="522"/>
      <c r="L1851" s="525"/>
      <c r="M1851" s="526"/>
      <c r="N1851" s="539" t="s">
        <v>14</v>
      </c>
      <c r="O1851" s="540"/>
      <c r="P1851" s="521"/>
      <c r="Q1851" s="522"/>
      <c r="R1851" s="525"/>
      <c r="S1851" s="526"/>
      <c r="T1851" s="529"/>
      <c r="U1851" s="530"/>
      <c r="V1851" s="532"/>
      <c r="W1851" s="518"/>
      <c r="X1851" s="521"/>
      <c r="Y1851" s="518"/>
      <c r="Z1851" s="521"/>
      <c r="AA1851" s="518"/>
      <c r="AB1851" s="521"/>
      <c r="AC1851" s="522"/>
      <c r="AD1851" s="525"/>
      <c r="AE1851" s="526"/>
      <c r="AF1851" s="535"/>
      <c r="AG1851" s="536"/>
      <c r="AH1851" s="521"/>
      <c r="AI1851" s="522"/>
      <c r="AJ1851" s="525"/>
      <c r="AK1851" s="526"/>
      <c r="AL1851" s="529"/>
      <c r="AM1851" s="530"/>
      <c r="AN1851" s="521"/>
      <c r="AO1851" s="522"/>
      <c r="AP1851" s="525"/>
      <c r="AQ1851" s="526"/>
      <c r="AR1851" s="529"/>
      <c r="AS1851" s="530"/>
      <c r="AT1851" s="543"/>
      <c r="AU1851" s="544"/>
      <c r="AV1851" s="547"/>
      <c r="AW1851" s="548"/>
      <c r="AX1851" s="529"/>
      <c r="AY1851" s="530"/>
      <c r="AZ1851" s="521"/>
      <c r="BA1851" s="522"/>
      <c r="BB1851" s="525"/>
      <c r="BC1851" s="526"/>
      <c r="BD1851" s="529"/>
      <c r="BE1851" s="530"/>
      <c r="BF1851" s="543"/>
      <c r="BG1851" s="544"/>
      <c r="BH1851" s="547"/>
      <c r="BI1851" s="548"/>
      <c r="BJ1851" s="529"/>
      <c r="BK1851" s="530"/>
      <c r="BL1851" s="552"/>
      <c r="BM1851" s="553"/>
      <c r="BN1851" s="554"/>
      <c r="BO1851" s="502"/>
      <c r="BP1851" s="502"/>
      <c r="BQ1851" s="54"/>
      <c r="BR1851" s="54"/>
      <c r="BS1851" s="54"/>
    </row>
    <row r="1852" spans="1:71" ht="21.75" customHeight="1" x14ac:dyDescent="0.2">
      <c r="A1852" s="54"/>
      <c r="B1852" s="505" t="str">
        <f>IF(ROSTER!B$22="","",ROSTER!B$22)</f>
        <v>13</v>
      </c>
      <c r="C1852" s="507" t="str">
        <f>IF(ROSTER!C$22="","",ROSTER!C$22)</f>
        <v>Paisley</v>
      </c>
      <c r="D1852" s="508"/>
      <c r="E1852" s="509"/>
      <c r="F1852" s="511">
        <f>IF(E1852="y",1,IF(E1852="S",1,0))</f>
        <v>0</v>
      </c>
      <c r="G1852" s="513">
        <f>IF(E1852="S",1,0)</f>
        <v>0</v>
      </c>
      <c r="H1852" s="515"/>
      <c r="I1852" s="516"/>
      <c r="J1852" s="519">
        <v>3</v>
      </c>
      <c r="K1852" s="520"/>
      <c r="L1852" s="523">
        <v>2</v>
      </c>
      <c r="M1852" s="524"/>
      <c r="N1852" s="537">
        <f>L1852+J1852</f>
        <v>5</v>
      </c>
      <c r="O1852" s="538"/>
      <c r="P1852" s="519">
        <v>1</v>
      </c>
      <c r="Q1852" s="520"/>
      <c r="R1852" s="523">
        <v>4</v>
      </c>
      <c r="S1852" s="524"/>
      <c r="T1852" s="527">
        <f t="shared" ref="T1852" si="1659">R1852-P1852</f>
        <v>3</v>
      </c>
      <c r="U1852" s="528"/>
      <c r="V1852" s="531"/>
      <c r="W1852" s="516"/>
      <c r="X1852" s="519"/>
      <c r="Y1852" s="516"/>
      <c r="Z1852" s="519"/>
      <c r="AA1852" s="516"/>
      <c r="AB1852" s="519"/>
      <c r="AC1852" s="520"/>
      <c r="AD1852" s="523"/>
      <c r="AE1852" s="524"/>
      <c r="AF1852" s="533">
        <f>IF(AB1852=0,0,(AD1852/AB1852)*100)</f>
        <v>0</v>
      </c>
      <c r="AG1852" s="534"/>
      <c r="AH1852" s="519">
        <v>8</v>
      </c>
      <c r="AI1852" s="520"/>
      <c r="AJ1852" s="523">
        <v>4</v>
      </c>
      <c r="AK1852" s="524"/>
      <c r="AL1852" s="527">
        <f>IF(AH1852=0,0,(AJ1852/AH1852)*100)</f>
        <v>50</v>
      </c>
      <c r="AM1852" s="528"/>
      <c r="AN1852" s="519">
        <v>3</v>
      </c>
      <c r="AO1852" s="520"/>
      <c r="AP1852" s="523">
        <v>1</v>
      </c>
      <c r="AQ1852" s="524"/>
      <c r="AR1852" s="527">
        <f>IF(AN1852=0,0,(AP1852/AN1852)*100)</f>
        <v>33.333333333333329</v>
      </c>
      <c r="AS1852" s="528"/>
      <c r="AT1852" s="541">
        <f>AB1852+AH1852+AN1852</f>
        <v>11</v>
      </c>
      <c r="AU1852" s="542"/>
      <c r="AV1852" s="545">
        <f>AD1852+AJ1852+AP1852</f>
        <v>5</v>
      </c>
      <c r="AW1852" s="546"/>
      <c r="AX1852" s="527">
        <f>IF(AT1852=0,0,(AV1852/AT1852)*100)</f>
        <v>45.454545454545453</v>
      </c>
      <c r="AY1852" s="528"/>
      <c r="AZ1852" s="519"/>
      <c r="BA1852" s="520"/>
      <c r="BB1852" s="523"/>
      <c r="BC1852" s="524"/>
      <c r="BD1852" s="527">
        <f>IF(AZ1852=0,0,(BB1852/AZ1852)*100)</f>
        <v>0</v>
      </c>
      <c r="BE1852" s="528"/>
      <c r="BF1852" s="541">
        <f>AT1852+AZ1852</f>
        <v>11</v>
      </c>
      <c r="BG1852" s="542"/>
      <c r="BH1852" s="545">
        <f>AV1852+BB1852</f>
        <v>5</v>
      </c>
      <c r="BI1852" s="546"/>
      <c r="BJ1852" s="527">
        <f>IF(BF1852=0,0,(BH1852/BF1852)*100)</f>
        <v>45.454545454545453</v>
      </c>
      <c r="BK1852" s="528"/>
      <c r="BL1852" s="549">
        <f>(AD1852*2)+(AJ1852*2)+(AP1852*3)+BB1852</f>
        <v>11</v>
      </c>
      <c r="BM1852" s="550"/>
      <c r="BN1852" s="551"/>
      <c r="BO1852" s="501" t="e">
        <f>(BL1852*BR$1838)+(N1852*BR$1839)+(X1852*BR$1840)+(R1852*BR$1841)+(V1852*BR$1842)+(Z1852*BR$1843)</f>
        <v>#REF!</v>
      </c>
      <c r="BP1852" s="501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06"/>
      <c r="C1853" s="503" t="str">
        <f>IF(ROSTER!D$22="","",ROSTER!D$22)</f>
        <v>Harding</v>
      </c>
      <c r="D1853" s="504"/>
      <c r="E1853" s="510"/>
      <c r="F1853" s="512"/>
      <c r="G1853" s="514"/>
      <c r="H1853" s="517"/>
      <c r="I1853" s="518"/>
      <c r="J1853" s="521"/>
      <c r="K1853" s="522"/>
      <c r="L1853" s="525"/>
      <c r="M1853" s="526"/>
      <c r="N1853" s="539" t="s">
        <v>14</v>
      </c>
      <c r="O1853" s="540"/>
      <c r="P1853" s="521"/>
      <c r="Q1853" s="522"/>
      <c r="R1853" s="525"/>
      <c r="S1853" s="526"/>
      <c r="T1853" s="529"/>
      <c r="U1853" s="530"/>
      <c r="V1853" s="532"/>
      <c r="W1853" s="518"/>
      <c r="X1853" s="521"/>
      <c r="Y1853" s="518"/>
      <c r="Z1853" s="521"/>
      <c r="AA1853" s="518"/>
      <c r="AB1853" s="521"/>
      <c r="AC1853" s="522"/>
      <c r="AD1853" s="525"/>
      <c r="AE1853" s="526"/>
      <c r="AF1853" s="535"/>
      <c r="AG1853" s="536"/>
      <c r="AH1853" s="521"/>
      <c r="AI1853" s="522"/>
      <c r="AJ1853" s="525"/>
      <c r="AK1853" s="526"/>
      <c r="AL1853" s="529"/>
      <c r="AM1853" s="530"/>
      <c r="AN1853" s="521"/>
      <c r="AO1853" s="522"/>
      <c r="AP1853" s="525"/>
      <c r="AQ1853" s="526"/>
      <c r="AR1853" s="529"/>
      <c r="AS1853" s="530"/>
      <c r="AT1853" s="543"/>
      <c r="AU1853" s="544"/>
      <c r="AV1853" s="547"/>
      <c r="AW1853" s="548"/>
      <c r="AX1853" s="529"/>
      <c r="AY1853" s="530"/>
      <c r="AZ1853" s="521"/>
      <c r="BA1853" s="522"/>
      <c r="BB1853" s="525"/>
      <c r="BC1853" s="526"/>
      <c r="BD1853" s="529"/>
      <c r="BE1853" s="530"/>
      <c r="BF1853" s="543"/>
      <c r="BG1853" s="544"/>
      <c r="BH1853" s="547"/>
      <c r="BI1853" s="548"/>
      <c r="BJ1853" s="529"/>
      <c r="BK1853" s="530"/>
      <c r="BL1853" s="552"/>
      <c r="BM1853" s="553"/>
      <c r="BN1853" s="554"/>
      <c r="BO1853" s="502"/>
      <c r="BP1853" s="502"/>
      <c r="BQ1853" s="54"/>
      <c r="BR1853" s="54"/>
      <c r="BS1853" s="54"/>
    </row>
    <row r="1854" spans="1:71" ht="21.75" customHeight="1" x14ac:dyDescent="0.2">
      <c r="A1854" s="54"/>
      <c r="B1854" s="505" t="str">
        <f>IF(ROSTER!B$24="","",ROSTER!B$24)</f>
        <v>22</v>
      </c>
      <c r="C1854" s="507" t="str">
        <f>IF(ROSTER!C$24="","",ROSTER!C$24)</f>
        <v>Sara</v>
      </c>
      <c r="D1854" s="508"/>
      <c r="E1854" s="509"/>
      <c r="F1854" s="511">
        <f>IF(E1854="y",1,IF(E1854="S",1,0))</f>
        <v>0</v>
      </c>
      <c r="G1854" s="513">
        <f>IF(E1854="S",1,0)</f>
        <v>0</v>
      </c>
      <c r="H1854" s="515"/>
      <c r="I1854" s="516"/>
      <c r="J1854" s="519">
        <v>2</v>
      </c>
      <c r="K1854" s="520"/>
      <c r="L1854" s="523">
        <v>1</v>
      </c>
      <c r="M1854" s="524"/>
      <c r="N1854" s="537">
        <f>L1854+J1854</f>
        <v>3</v>
      </c>
      <c r="O1854" s="538"/>
      <c r="P1854" s="519"/>
      <c r="Q1854" s="520"/>
      <c r="R1854" s="523">
        <v>1</v>
      </c>
      <c r="S1854" s="524"/>
      <c r="T1854" s="527">
        <f t="shared" ref="T1854" si="1660">R1854-P1854</f>
        <v>1</v>
      </c>
      <c r="U1854" s="528"/>
      <c r="V1854" s="531">
        <v>1</v>
      </c>
      <c r="W1854" s="516"/>
      <c r="X1854" s="519">
        <v>1</v>
      </c>
      <c r="Y1854" s="516"/>
      <c r="Z1854" s="519"/>
      <c r="AA1854" s="516"/>
      <c r="AB1854" s="519"/>
      <c r="AC1854" s="520"/>
      <c r="AD1854" s="523"/>
      <c r="AE1854" s="524"/>
      <c r="AF1854" s="533">
        <f>IF(AB1854=0,0,(AD1854/AB1854)*100)</f>
        <v>0</v>
      </c>
      <c r="AG1854" s="534"/>
      <c r="AH1854" s="519">
        <v>7</v>
      </c>
      <c r="AI1854" s="520"/>
      <c r="AJ1854" s="523">
        <v>3</v>
      </c>
      <c r="AK1854" s="524"/>
      <c r="AL1854" s="527">
        <f>IF(AH1854=0,0,(AJ1854/AH1854)*100)</f>
        <v>42.857142857142854</v>
      </c>
      <c r="AM1854" s="528"/>
      <c r="AN1854" s="519"/>
      <c r="AO1854" s="520"/>
      <c r="AP1854" s="523"/>
      <c r="AQ1854" s="524"/>
      <c r="AR1854" s="527">
        <f>IF(AN1854=0,0,(AP1854/AN1854)*100)</f>
        <v>0</v>
      </c>
      <c r="AS1854" s="528"/>
      <c r="AT1854" s="541">
        <f>AB1854+AH1854+AN1854</f>
        <v>7</v>
      </c>
      <c r="AU1854" s="542"/>
      <c r="AV1854" s="545">
        <f>AD1854+AJ1854+AP1854</f>
        <v>3</v>
      </c>
      <c r="AW1854" s="546"/>
      <c r="AX1854" s="527">
        <f>IF(AT1854=0,0,(AV1854/AT1854)*100)</f>
        <v>42.857142857142854</v>
      </c>
      <c r="AY1854" s="528"/>
      <c r="AZ1854" s="519"/>
      <c r="BA1854" s="520"/>
      <c r="BB1854" s="523"/>
      <c r="BC1854" s="524"/>
      <c r="BD1854" s="527">
        <f>IF(AZ1854=0,0,(BB1854/AZ1854)*100)</f>
        <v>0</v>
      </c>
      <c r="BE1854" s="528"/>
      <c r="BF1854" s="541">
        <f>AT1854+AZ1854</f>
        <v>7</v>
      </c>
      <c r="BG1854" s="542"/>
      <c r="BH1854" s="545">
        <f>AV1854+BB1854</f>
        <v>3</v>
      </c>
      <c r="BI1854" s="546"/>
      <c r="BJ1854" s="527">
        <f>IF(BF1854=0,0,(BH1854/BF1854)*100)</f>
        <v>42.857142857142854</v>
      </c>
      <c r="BK1854" s="528"/>
      <c r="BL1854" s="549">
        <f>(AD1854*2)+(AJ1854*2)+(AP1854*3)+BB1854</f>
        <v>6</v>
      </c>
      <c r="BM1854" s="550"/>
      <c r="BN1854" s="551"/>
      <c r="BO1854" s="501" t="e">
        <f>(BL1854*BR$1838)+(N1854*BR$1839)+(X1854*BR$1840)+(R1854*BR$1841)+(V1854*BR$1842)+(Z1854*BR$1843)</f>
        <v>#REF!</v>
      </c>
      <c r="BP1854" s="501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06"/>
      <c r="C1855" s="503" t="str">
        <f>IF(ROSTER!D$24="","",ROSTER!D$24)</f>
        <v>Hamson</v>
      </c>
      <c r="D1855" s="504"/>
      <c r="E1855" s="510"/>
      <c r="F1855" s="512"/>
      <c r="G1855" s="514"/>
      <c r="H1855" s="517"/>
      <c r="I1855" s="518"/>
      <c r="J1855" s="521"/>
      <c r="K1855" s="522"/>
      <c r="L1855" s="525"/>
      <c r="M1855" s="526"/>
      <c r="N1855" s="539" t="s">
        <v>14</v>
      </c>
      <c r="O1855" s="540"/>
      <c r="P1855" s="521"/>
      <c r="Q1855" s="522"/>
      <c r="R1855" s="525"/>
      <c r="S1855" s="526"/>
      <c r="T1855" s="529"/>
      <c r="U1855" s="530"/>
      <c r="V1855" s="532"/>
      <c r="W1855" s="518"/>
      <c r="X1855" s="521"/>
      <c r="Y1855" s="518"/>
      <c r="Z1855" s="521"/>
      <c r="AA1855" s="518"/>
      <c r="AB1855" s="521"/>
      <c r="AC1855" s="522"/>
      <c r="AD1855" s="525"/>
      <c r="AE1855" s="526"/>
      <c r="AF1855" s="535"/>
      <c r="AG1855" s="536"/>
      <c r="AH1855" s="521"/>
      <c r="AI1855" s="522"/>
      <c r="AJ1855" s="525"/>
      <c r="AK1855" s="526"/>
      <c r="AL1855" s="529"/>
      <c r="AM1855" s="530"/>
      <c r="AN1855" s="521"/>
      <c r="AO1855" s="522"/>
      <c r="AP1855" s="525"/>
      <c r="AQ1855" s="526"/>
      <c r="AR1855" s="529"/>
      <c r="AS1855" s="530"/>
      <c r="AT1855" s="543"/>
      <c r="AU1855" s="544"/>
      <c r="AV1855" s="547"/>
      <c r="AW1855" s="548"/>
      <c r="AX1855" s="529"/>
      <c r="AY1855" s="530"/>
      <c r="AZ1855" s="521"/>
      <c r="BA1855" s="522"/>
      <c r="BB1855" s="525"/>
      <c r="BC1855" s="526"/>
      <c r="BD1855" s="529"/>
      <c r="BE1855" s="530"/>
      <c r="BF1855" s="543"/>
      <c r="BG1855" s="544"/>
      <c r="BH1855" s="547"/>
      <c r="BI1855" s="548"/>
      <c r="BJ1855" s="529"/>
      <c r="BK1855" s="530"/>
      <c r="BL1855" s="552"/>
      <c r="BM1855" s="553"/>
      <c r="BN1855" s="554"/>
      <c r="BO1855" s="502"/>
      <c r="BP1855" s="502"/>
      <c r="BQ1855" s="54"/>
      <c r="BR1855" s="54"/>
      <c r="BS1855" s="54"/>
    </row>
    <row r="1856" spans="1:71" ht="21.75" customHeight="1" x14ac:dyDescent="0.2">
      <c r="A1856" s="54"/>
      <c r="B1856" s="505" t="str">
        <f>IF(ROSTER!B$26="","",ROSTER!B$26)</f>
        <v>30</v>
      </c>
      <c r="C1856" s="507" t="str">
        <f>IF(ROSTER!C$26="","",ROSTER!C$26)</f>
        <v>Kate</v>
      </c>
      <c r="D1856" s="508"/>
      <c r="E1856" s="509"/>
      <c r="F1856" s="511">
        <f>IF(E1856="y",1,IF(E1856="S",1,0))</f>
        <v>0</v>
      </c>
      <c r="G1856" s="513">
        <f>IF(E1856="S",1,0)</f>
        <v>0</v>
      </c>
      <c r="H1856" s="515"/>
      <c r="I1856" s="516"/>
      <c r="J1856" s="519">
        <v>1</v>
      </c>
      <c r="K1856" s="520"/>
      <c r="L1856" s="523">
        <v>1</v>
      </c>
      <c r="M1856" s="524"/>
      <c r="N1856" s="537">
        <f>L1856+J1856</f>
        <v>2</v>
      </c>
      <c r="O1856" s="538"/>
      <c r="P1856" s="519">
        <v>2</v>
      </c>
      <c r="Q1856" s="520"/>
      <c r="R1856" s="523"/>
      <c r="S1856" s="524"/>
      <c r="T1856" s="527">
        <f t="shared" ref="T1856" si="1661">R1856-P1856</f>
        <v>-2</v>
      </c>
      <c r="U1856" s="528"/>
      <c r="V1856" s="531"/>
      <c r="W1856" s="516"/>
      <c r="X1856" s="519"/>
      <c r="Y1856" s="516"/>
      <c r="Z1856" s="519"/>
      <c r="AA1856" s="516"/>
      <c r="AB1856" s="519"/>
      <c r="AC1856" s="520"/>
      <c r="AD1856" s="523"/>
      <c r="AE1856" s="524"/>
      <c r="AF1856" s="533">
        <f>IF(AB1856=0,0,(AD1856/AB1856)*100)</f>
        <v>0</v>
      </c>
      <c r="AG1856" s="534"/>
      <c r="AH1856" s="519">
        <v>4</v>
      </c>
      <c r="AI1856" s="520"/>
      <c r="AJ1856" s="523">
        <v>3</v>
      </c>
      <c r="AK1856" s="524"/>
      <c r="AL1856" s="527">
        <f>IF(AH1856=0,0,(AJ1856/AH1856)*100)</f>
        <v>75</v>
      </c>
      <c r="AM1856" s="528"/>
      <c r="AN1856" s="519">
        <v>1</v>
      </c>
      <c r="AO1856" s="520"/>
      <c r="AP1856" s="523">
        <v>0</v>
      </c>
      <c r="AQ1856" s="524"/>
      <c r="AR1856" s="527">
        <f>IF(AN1856=0,0,(AP1856/AN1856)*100)</f>
        <v>0</v>
      </c>
      <c r="AS1856" s="528"/>
      <c r="AT1856" s="541">
        <f>AB1856+AH1856+AN1856</f>
        <v>5</v>
      </c>
      <c r="AU1856" s="542"/>
      <c r="AV1856" s="545">
        <f>AD1856+AJ1856+AP1856</f>
        <v>3</v>
      </c>
      <c r="AW1856" s="546"/>
      <c r="AX1856" s="527">
        <f>IF(AT1856=0,0,(AV1856/AT1856)*100)</f>
        <v>60</v>
      </c>
      <c r="AY1856" s="528"/>
      <c r="AZ1856" s="519"/>
      <c r="BA1856" s="520"/>
      <c r="BB1856" s="523"/>
      <c r="BC1856" s="524"/>
      <c r="BD1856" s="527">
        <f>IF(AZ1856=0,0,(BB1856/AZ1856)*100)</f>
        <v>0</v>
      </c>
      <c r="BE1856" s="528"/>
      <c r="BF1856" s="541">
        <f>AT1856+AZ1856</f>
        <v>5</v>
      </c>
      <c r="BG1856" s="542"/>
      <c r="BH1856" s="545">
        <f>AV1856+BB1856</f>
        <v>3</v>
      </c>
      <c r="BI1856" s="546"/>
      <c r="BJ1856" s="527">
        <f>IF(BF1856=0,0,(BH1856/BF1856)*100)</f>
        <v>60</v>
      </c>
      <c r="BK1856" s="528"/>
      <c r="BL1856" s="549">
        <f>(AD1856*2)+(AJ1856*2)+(AP1856*3)+BB1856</f>
        <v>6</v>
      </c>
      <c r="BM1856" s="550"/>
      <c r="BN1856" s="551"/>
      <c r="BO1856" s="501" t="e">
        <f>(BL1856*BR$1838)+(N1856*BR$1839)+(X1856*BR$1840)+(R1856*BR$1841)+(V1856*BR$1842)+(Z1856*BR$1843)</f>
        <v>#REF!</v>
      </c>
      <c r="BP1856" s="501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06"/>
      <c r="C1857" s="503" t="str">
        <f>IF(ROSTER!D$26="","",ROSTER!D$26)</f>
        <v>Vorwaller</v>
      </c>
      <c r="D1857" s="504"/>
      <c r="E1857" s="510"/>
      <c r="F1857" s="512"/>
      <c r="G1857" s="514"/>
      <c r="H1857" s="517"/>
      <c r="I1857" s="518"/>
      <c r="J1857" s="521"/>
      <c r="K1857" s="522"/>
      <c r="L1857" s="525"/>
      <c r="M1857" s="526"/>
      <c r="N1857" s="539" t="s">
        <v>14</v>
      </c>
      <c r="O1857" s="540"/>
      <c r="P1857" s="521"/>
      <c r="Q1857" s="522"/>
      <c r="R1857" s="525"/>
      <c r="S1857" s="526"/>
      <c r="T1857" s="529"/>
      <c r="U1857" s="530"/>
      <c r="V1857" s="532"/>
      <c r="W1857" s="518"/>
      <c r="X1857" s="521"/>
      <c r="Y1857" s="518"/>
      <c r="Z1857" s="521"/>
      <c r="AA1857" s="518"/>
      <c r="AB1857" s="521"/>
      <c r="AC1857" s="522"/>
      <c r="AD1857" s="525"/>
      <c r="AE1857" s="526"/>
      <c r="AF1857" s="535"/>
      <c r="AG1857" s="536"/>
      <c r="AH1857" s="521"/>
      <c r="AI1857" s="522"/>
      <c r="AJ1857" s="525"/>
      <c r="AK1857" s="526"/>
      <c r="AL1857" s="529"/>
      <c r="AM1857" s="530"/>
      <c r="AN1857" s="521"/>
      <c r="AO1857" s="522"/>
      <c r="AP1857" s="525"/>
      <c r="AQ1857" s="526"/>
      <c r="AR1857" s="529"/>
      <c r="AS1857" s="530"/>
      <c r="AT1857" s="543"/>
      <c r="AU1857" s="544"/>
      <c r="AV1857" s="547"/>
      <c r="AW1857" s="548"/>
      <c r="AX1857" s="529"/>
      <c r="AY1857" s="530"/>
      <c r="AZ1857" s="521"/>
      <c r="BA1857" s="522"/>
      <c r="BB1857" s="525"/>
      <c r="BC1857" s="526"/>
      <c r="BD1857" s="529"/>
      <c r="BE1857" s="530"/>
      <c r="BF1857" s="543"/>
      <c r="BG1857" s="544"/>
      <c r="BH1857" s="547"/>
      <c r="BI1857" s="548"/>
      <c r="BJ1857" s="529"/>
      <c r="BK1857" s="530"/>
      <c r="BL1857" s="552"/>
      <c r="BM1857" s="553"/>
      <c r="BN1857" s="554"/>
      <c r="BO1857" s="502"/>
      <c r="BP1857" s="502"/>
      <c r="BQ1857" s="54"/>
      <c r="BR1857" s="54"/>
      <c r="BS1857" s="54"/>
    </row>
    <row r="1858" spans="1:71" ht="21.75" customHeight="1" x14ac:dyDescent="0.2">
      <c r="A1858" s="54"/>
      <c r="B1858" s="505" t="str">
        <f>IF(ROSTER!B$28="","",ROSTER!B$28)</f>
        <v>32</v>
      </c>
      <c r="C1858" s="507" t="str">
        <f>IF(ROSTER!C$28="","",ROSTER!C$28)</f>
        <v>Signe</v>
      </c>
      <c r="D1858" s="508"/>
      <c r="E1858" s="509"/>
      <c r="F1858" s="511">
        <f>IF(E1858="y",1,IF(E1858="S",1,0))</f>
        <v>0</v>
      </c>
      <c r="G1858" s="513">
        <f>IF(E1858="S",1,0)</f>
        <v>0</v>
      </c>
      <c r="H1858" s="515"/>
      <c r="I1858" s="516"/>
      <c r="J1858" s="519">
        <v>2</v>
      </c>
      <c r="K1858" s="520"/>
      <c r="L1858" s="523"/>
      <c r="M1858" s="524"/>
      <c r="N1858" s="537">
        <f>L1858+J1858</f>
        <v>2</v>
      </c>
      <c r="O1858" s="538"/>
      <c r="P1858" s="519">
        <v>1</v>
      </c>
      <c r="Q1858" s="520"/>
      <c r="R1858" s="523"/>
      <c r="S1858" s="524"/>
      <c r="T1858" s="527">
        <f t="shared" ref="T1858" si="1662">R1858-P1858</f>
        <v>-1</v>
      </c>
      <c r="U1858" s="528"/>
      <c r="V1858" s="531"/>
      <c r="W1858" s="516"/>
      <c r="X1858" s="519"/>
      <c r="Y1858" s="516"/>
      <c r="Z1858" s="519"/>
      <c r="AA1858" s="516"/>
      <c r="AB1858" s="519"/>
      <c r="AC1858" s="520"/>
      <c r="AD1858" s="523"/>
      <c r="AE1858" s="524"/>
      <c r="AF1858" s="533">
        <f>IF(AB1858=0,0,(AD1858/AB1858)*100)</f>
        <v>0</v>
      </c>
      <c r="AG1858" s="534"/>
      <c r="AH1858" s="519">
        <v>2</v>
      </c>
      <c r="AI1858" s="520"/>
      <c r="AJ1858" s="523">
        <v>1</v>
      </c>
      <c r="AK1858" s="524"/>
      <c r="AL1858" s="527">
        <f>IF(AH1858=0,0,(AJ1858/AH1858)*100)</f>
        <v>50</v>
      </c>
      <c r="AM1858" s="528"/>
      <c r="AN1858" s="519">
        <v>2</v>
      </c>
      <c r="AO1858" s="520"/>
      <c r="AP1858" s="523">
        <v>2</v>
      </c>
      <c r="AQ1858" s="524"/>
      <c r="AR1858" s="527">
        <f>IF(AN1858=0,0,(AP1858/AN1858)*100)</f>
        <v>100</v>
      </c>
      <c r="AS1858" s="528"/>
      <c r="AT1858" s="541">
        <f>AB1858+AH1858+AN1858</f>
        <v>4</v>
      </c>
      <c r="AU1858" s="542"/>
      <c r="AV1858" s="545">
        <f>AD1858+AJ1858+AP1858</f>
        <v>3</v>
      </c>
      <c r="AW1858" s="546"/>
      <c r="AX1858" s="527">
        <f>IF(AT1858=0,0,(AV1858/AT1858)*100)</f>
        <v>75</v>
      </c>
      <c r="AY1858" s="528"/>
      <c r="AZ1858" s="519"/>
      <c r="BA1858" s="520"/>
      <c r="BB1858" s="523"/>
      <c r="BC1858" s="524"/>
      <c r="BD1858" s="527">
        <f>IF(AZ1858=0,0,(BB1858/AZ1858)*100)</f>
        <v>0</v>
      </c>
      <c r="BE1858" s="528"/>
      <c r="BF1858" s="541">
        <f>AT1858+AZ1858</f>
        <v>4</v>
      </c>
      <c r="BG1858" s="542"/>
      <c r="BH1858" s="545">
        <f>AV1858+BB1858</f>
        <v>3</v>
      </c>
      <c r="BI1858" s="546"/>
      <c r="BJ1858" s="527">
        <f>IF(BF1858=0,0,(BH1858/BF1858)*100)</f>
        <v>75</v>
      </c>
      <c r="BK1858" s="528"/>
      <c r="BL1858" s="549">
        <f>(AD1858*2)+(AJ1858*2)+(AP1858*3)+BB1858</f>
        <v>8</v>
      </c>
      <c r="BM1858" s="550"/>
      <c r="BN1858" s="551"/>
      <c r="BO1858" s="501" t="e">
        <f>(BL1858*BR$1838)+(N1858*BR$1839)+(X1858*BR$1840)+(R1858*BR$1841)+(V1858*BR$1842)+(Z1858*BR$1843)</f>
        <v>#REF!</v>
      </c>
      <c r="BP1858" s="501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06"/>
      <c r="C1859" s="503" t="str">
        <f>IF(ROSTER!D$28="","",ROSTER!D$28)</f>
        <v>Glantz</v>
      </c>
      <c r="D1859" s="504"/>
      <c r="E1859" s="510"/>
      <c r="F1859" s="512"/>
      <c r="G1859" s="514"/>
      <c r="H1859" s="517"/>
      <c r="I1859" s="518"/>
      <c r="J1859" s="521"/>
      <c r="K1859" s="522"/>
      <c r="L1859" s="525"/>
      <c r="M1859" s="526"/>
      <c r="N1859" s="539" t="s">
        <v>14</v>
      </c>
      <c r="O1859" s="540"/>
      <c r="P1859" s="521"/>
      <c r="Q1859" s="522"/>
      <c r="R1859" s="525"/>
      <c r="S1859" s="526"/>
      <c r="T1859" s="529"/>
      <c r="U1859" s="530"/>
      <c r="V1859" s="532"/>
      <c r="W1859" s="518"/>
      <c r="X1859" s="521"/>
      <c r="Y1859" s="518"/>
      <c r="Z1859" s="521"/>
      <c r="AA1859" s="518"/>
      <c r="AB1859" s="521"/>
      <c r="AC1859" s="522"/>
      <c r="AD1859" s="525"/>
      <c r="AE1859" s="526"/>
      <c r="AF1859" s="535"/>
      <c r="AG1859" s="536"/>
      <c r="AH1859" s="521"/>
      <c r="AI1859" s="522"/>
      <c r="AJ1859" s="525"/>
      <c r="AK1859" s="526"/>
      <c r="AL1859" s="529"/>
      <c r="AM1859" s="530"/>
      <c r="AN1859" s="521"/>
      <c r="AO1859" s="522"/>
      <c r="AP1859" s="525"/>
      <c r="AQ1859" s="526"/>
      <c r="AR1859" s="529"/>
      <c r="AS1859" s="530"/>
      <c r="AT1859" s="543"/>
      <c r="AU1859" s="544"/>
      <c r="AV1859" s="547"/>
      <c r="AW1859" s="548"/>
      <c r="AX1859" s="529"/>
      <c r="AY1859" s="530"/>
      <c r="AZ1859" s="521"/>
      <c r="BA1859" s="522"/>
      <c r="BB1859" s="525"/>
      <c r="BC1859" s="526"/>
      <c r="BD1859" s="529"/>
      <c r="BE1859" s="530"/>
      <c r="BF1859" s="543"/>
      <c r="BG1859" s="544"/>
      <c r="BH1859" s="547"/>
      <c r="BI1859" s="548"/>
      <c r="BJ1859" s="529"/>
      <c r="BK1859" s="530"/>
      <c r="BL1859" s="552"/>
      <c r="BM1859" s="553"/>
      <c r="BN1859" s="554"/>
      <c r="BO1859" s="502"/>
      <c r="BP1859" s="502"/>
      <c r="BQ1859" s="54"/>
      <c r="BR1859" s="54"/>
      <c r="BS1859" s="54"/>
    </row>
    <row r="1860" spans="1:71" ht="21.75" customHeight="1" x14ac:dyDescent="0.2">
      <c r="A1860" s="54"/>
      <c r="B1860" s="505" t="str">
        <f>IF(ROSTER!B$30="","",ROSTER!B$30)</f>
        <v>34</v>
      </c>
      <c r="C1860" s="507" t="str">
        <f>IF(ROSTER!C$30="","",ROSTER!C$30)</f>
        <v/>
      </c>
      <c r="D1860" s="508"/>
      <c r="E1860" s="509"/>
      <c r="F1860" s="511">
        <f>IF(E1860="y",1,IF(E1860="S",1,0))</f>
        <v>0</v>
      </c>
      <c r="G1860" s="513">
        <f>IF(E1860="S",1,0)</f>
        <v>0</v>
      </c>
      <c r="H1860" s="515"/>
      <c r="I1860" s="516"/>
      <c r="J1860" s="519"/>
      <c r="K1860" s="520"/>
      <c r="L1860" s="523"/>
      <c r="M1860" s="524"/>
      <c r="N1860" s="537">
        <f>L1860+J1860</f>
        <v>0</v>
      </c>
      <c r="O1860" s="538"/>
      <c r="P1860" s="519"/>
      <c r="Q1860" s="520"/>
      <c r="R1860" s="523"/>
      <c r="S1860" s="524"/>
      <c r="T1860" s="527">
        <f t="shared" ref="T1860" si="1663">R1860-P1860</f>
        <v>0</v>
      </c>
      <c r="U1860" s="528"/>
      <c r="V1860" s="531"/>
      <c r="W1860" s="516"/>
      <c r="X1860" s="519"/>
      <c r="Y1860" s="516"/>
      <c r="Z1860" s="519"/>
      <c r="AA1860" s="516"/>
      <c r="AB1860" s="519"/>
      <c r="AC1860" s="520"/>
      <c r="AD1860" s="523"/>
      <c r="AE1860" s="524"/>
      <c r="AF1860" s="533">
        <f>IF(AB1860=0,0,(AD1860/AB1860)*100)</f>
        <v>0</v>
      </c>
      <c r="AG1860" s="534"/>
      <c r="AH1860" s="519"/>
      <c r="AI1860" s="520"/>
      <c r="AJ1860" s="523"/>
      <c r="AK1860" s="524"/>
      <c r="AL1860" s="527">
        <f>IF(AH1860=0,0,(AJ1860/AH1860)*100)</f>
        <v>0</v>
      </c>
      <c r="AM1860" s="528"/>
      <c r="AN1860" s="519"/>
      <c r="AO1860" s="520"/>
      <c r="AP1860" s="523"/>
      <c r="AQ1860" s="524"/>
      <c r="AR1860" s="527">
        <f>IF(AN1860=0,0,(AP1860/AN1860)*100)</f>
        <v>0</v>
      </c>
      <c r="AS1860" s="528"/>
      <c r="AT1860" s="541">
        <f>AB1860+AH1860+AN1860</f>
        <v>0</v>
      </c>
      <c r="AU1860" s="542"/>
      <c r="AV1860" s="545">
        <f>AD1860+AJ1860+AP1860</f>
        <v>0</v>
      </c>
      <c r="AW1860" s="546"/>
      <c r="AX1860" s="527">
        <f>IF(AT1860=0,0,(AV1860/AT1860)*100)</f>
        <v>0</v>
      </c>
      <c r="AY1860" s="528"/>
      <c r="AZ1860" s="519"/>
      <c r="BA1860" s="520"/>
      <c r="BB1860" s="523"/>
      <c r="BC1860" s="524"/>
      <c r="BD1860" s="527">
        <f>IF(AZ1860=0,0,(BB1860/AZ1860)*100)</f>
        <v>0</v>
      </c>
      <c r="BE1860" s="528"/>
      <c r="BF1860" s="541">
        <f>AT1860+AZ1860</f>
        <v>0</v>
      </c>
      <c r="BG1860" s="542"/>
      <c r="BH1860" s="545">
        <f>AV1860+BB1860</f>
        <v>0</v>
      </c>
      <c r="BI1860" s="546"/>
      <c r="BJ1860" s="527">
        <f>IF(BF1860=0,0,(BH1860/BF1860)*100)</f>
        <v>0</v>
      </c>
      <c r="BK1860" s="528"/>
      <c r="BL1860" s="549">
        <f>(AD1860*2)+(AJ1860*2)+(AP1860*3)+BB1860</f>
        <v>0</v>
      </c>
      <c r="BM1860" s="550"/>
      <c r="BN1860" s="551"/>
      <c r="BO1860" s="501" t="e">
        <f>(BL1860*BR$1838)+(N1860*BR$1839)+(X1860*BR$1840)+(R1860*BR$1841)+(V1860*BR$1842)+(Z1860*BR$1843)</f>
        <v>#REF!</v>
      </c>
      <c r="BP1860" s="501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06"/>
      <c r="C1861" s="503" t="str">
        <f>IF(ROSTER!D$30="","",ROSTER!D$30)</f>
        <v/>
      </c>
      <c r="D1861" s="504"/>
      <c r="E1861" s="510"/>
      <c r="F1861" s="512"/>
      <c r="G1861" s="514"/>
      <c r="H1861" s="517"/>
      <c r="I1861" s="518"/>
      <c r="J1861" s="521"/>
      <c r="K1861" s="522"/>
      <c r="L1861" s="525"/>
      <c r="M1861" s="526"/>
      <c r="N1861" s="539" t="s">
        <v>14</v>
      </c>
      <c r="O1861" s="540"/>
      <c r="P1861" s="521"/>
      <c r="Q1861" s="522"/>
      <c r="R1861" s="525"/>
      <c r="S1861" s="526"/>
      <c r="T1861" s="529"/>
      <c r="U1861" s="530"/>
      <c r="V1861" s="532"/>
      <c r="W1861" s="518"/>
      <c r="X1861" s="521"/>
      <c r="Y1861" s="518"/>
      <c r="Z1861" s="521"/>
      <c r="AA1861" s="518"/>
      <c r="AB1861" s="521"/>
      <c r="AC1861" s="522"/>
      <c r="AD1861" s="525"/>
      <c r="AE1861" s="526"/>
      <c r="AF1861" s="535"/>
      <c r="AG1861" s="536"/>
      <c r="AH1861" s="521"/>
      <c r="AI1861" s="522"/>
      <c r="AJ1861" s="525"/>
      <c r="AK1861" s="526"/>
      <c r="AL1861" s="529"/>
      <c r="AM1861" s="530"/>
      <c r="AN1861" s="521"/>
      <c r="AO1861" s="522"/>
      <c r="AP1861" s="525"/>
      <c r="AQ1861" s="526"/>
      <c r="AR1861" s="529"/>
      <c r="AS1861" s="530"/>
      <c r="AT1861" s="543"/>
      <c r="AU1861" s="544"/>
      <c r="AV1861" s="547"/>
      <c r="AW1861" s="548"/>
      <c r="AX1861" s="529"/>
      <c r="AY1861" s="530"/>
      <c r="AZ1861" s="521"/>
      <c r="BA1861" s="522"/>
      <c r="BB1861" s="525"/>
      <c r="BC1861" s="526"/>
      <c r="BD1861" s="529"/>
      <c r="BE1861" s="530"/>
      <c r="BF1861" s="543"/>
      <c r="BG1861" s="544"/>
      <c r="BH1861" s="547"/>
      <c r="BI1861" s="548"/>
      <c r="BJ1861" s="529"/>
      <c r="BK1861" s="530"/>
      <c r="BL1861" s="552"/>
      <c r="BM1861" s="553"/>
      <c r="BN1861" s="554"/>
      <c r="BO1861" s="502"/>
      <c r="BP1861" s="502"/>
      <c r="BQ1861" s="54"/>
      <c r="BR1861" s="54"/>
      <c r="BS1861" s="54"/>
    </row>
    <row r="1862" spans="1:71" ht="21.75" customHeight="1" x14ac:dyDescent="0.2">
      <c r="A1862" s="54"/>
      <c r="B1862" s="505" t="str">
        <f>IF(ROSTER!B$32="","",ROSTER!B$32)</f>
        <v>42</v>
      </c>
      <c r="C1862" s="507" t="str">
        <f>IF(ROSTER!C$32="","",ROSTER!C$32)</f>
        <v/>
      </c>
      <c r="D1862" s="508"/>
      <c r="E1862" s="509"/>
      <c r="F1862" s="511">
        <f>IF(E1862="y",1,IF(E1862="S",1,0))</f>
        <v>0</v>
      </c>
      <c r="G1862" s="513">
        <f>IF(E1862="S",1,0)</f>
        <v>0</v>
      </c>
      <c r="H1862" s="515"/>
      <c r="I1862" s="516"/>
      <c r="J1862" s="519"/>
      <c r="K1862" s="520"/>
      <c r="L1862" s="523"/>
      <c r="M1862" s="524"/>
      <c r="N1862" s="537">
        <f>L1862+J1862</f>
        <v>0</v>
      </c>
      <c r="O1862" s="538"/>
      <c r="P1862" s="519"/>
      <c r="Q1862" s="520"/>
      <c r="R1862" s="523"/>
      <c r="S1862" s="524"/>
      <c r="T1862" s="527">
        <f t="shared" ref="T1862" si="1664">R1862-P1862</f>
        <v>0</v>
      </c>
      <c r="U1862" s="528"/>
      <c r="V1862" s="531"/>
      <c r="W1862" s="516"/>
      <c r="X1862" s="519"/>
      <c r="Y1862" s="516"/>
      <c r="Z1862" s="519"/>
      <c r="AA1862" s="516"/>
      <c r="AB1862" s="519"/>
      <c r="AC1862" s="520"/>
      <c r="AD1862" s="523"/>
      <c r="AE1862" s="524"/>
      <c r="AF1862" s="533">
        <f>IF(AB1862=0,0,(AD1862/AB1862)*100)</f>
        <v>0</v>
      </c>
      <c r="AG1862" s="534"/>
      <c r="AH1862" s="519"/>
      <c r="AI1862" s="520"/>
      <c r="AJ1862" s="523"/>
      <c r="AK1862" s="524"/>
      <c r="AL1862" s="527">
        <f>IF(AH1862=0,0,(AJ1862/AH1862)*100)</f>
        <v>0</v>
      </c>
      <c r="AM1862" s="528"/>
      <c r="AN1862" s="519"/>
      <c r="AO1862" s="520"/>
      <c r="AP1862" s="523"/>
      <c r="AQ1862" s="524"/>
      <c r="AR1862" s="527">
        <f>IF(AN1862=0,0,(AP1862/AN1862)*100)</f>
        <v>0</v>
      </c>
      <c r="AS1862" s="528"/>
      <c r="AT1862" s="541">
        <f>AB1862+AH1862+AN1862</f>
        <v>0</v>
      </c>
      <c r="AU1862" s="542"/>
      <c r="AV1862" s="545">
        <f>AD1862+AJ1862+AP1862</f>
        <v>0</v>
      </c>
      <c r="AW1862" s="546"/>
      <c r="AX1862" s="527">
        <f>IF(AT1862=0,0,(AV1862/AT1862)*100)</f>
        <v>0</v>
      </c>
      <c r="AY1862" s="528"/>
      <c r="AZ1862" s="519"/>
      <c r="BA1862" s="520"/>
      <c r="BB1862" s="523"/>
      <c r="BC1862" s="524"/>
      <c r="BD1862" s="527">
        <f>IF(AZ1862=0,0,(BB1862/AZ1862)*100)</f>
        <v>0</v>
      </c>
      <c r="BE1862" s="528"/>
      <c r="BF1862" s="541">
        <f>AT1862+AZ1862</f>
        <v>0</v>
      </c>
      <c r="BG1862" s="542"/>
      <c r="BH1862" s="545">
        <f>AV1862+BB1862</f>
        <v>0</v>
      </c>
      <c r="BI1862" s="546"/>
      <c r="BJ1862" s="527">
        <f>IF(BF1862=0,0,(BH1862/BF1862)*100)</f>
        <v>0</v>
      </c>
      <c r="BK1862" s="528"/>
      <c r="BL1862" s="549">
        <f>(AD1862*2)+(AJ1862*2)+(AP1862*3)+BB1862</f>
        <v>0</v>
      </c>
      <c r="BM1862" s="550"/>
      <c r="BN1862" s="551"/>
      <c r="BO1862" s="501" t="e">
        <f>(BL1862*BR$1838)+(N1862*BR$1839)+(X1862*BR$1840)+(R1862*BR$1841)+(V1862*BR$1842)+(Z1862*BR$1843)</f>
        <v>#REF!</v>
      </c>
      <c r="BP1862" s="501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06"/>
      <c r="C1863" s="503" t="str">
        <f>IF(ROSTER!D$32="","",ROSTER!D$32)</f>
        <v/>
      </c>
      <c r="D1863" s="504"/>
      <c r="E1863" s="510"/>
      <c r="F1863" s="512"/>
      <c r="G1863" s="514"/>
      <c r="H1863" s="517"/>
      <c r="I1863" s="518"/>
      <c r="J1863" s="521"/>
      <c r="K1863" s="522"/>
      <c r="L1863" s="525"/>
      <c r="M1863" s="526"/>
      <c r="N1863" s="539" t="s">
        <v>14</v>
      </c>
      <c r="O1863" s="540"/>
      <c r="P1863" s="521"/>
      <c r="Q1863" s="522"/>
      <c r="R1863" s="525"/>
      <c r="S1863" s="526"/>
      <c r="T1863" s="529"/>
      <c r="U1863" s="530"/>
      <c r="V1863" s="532"/>
      <c r="W1863" s="518"/>
      <c r="X1863" s="521"/>
      <c r="Y1863" s="518"/>
      <c r="Z1863" s="521"/>
      <c r="AA1863" s="518"/>
      <c r="AB1863" s="521"/>
      <c r="AC1863" s="522"/>
      <c r="AD1863" s="525"/>
      <c r="AE1863" s="526"/>
      <c r="AF1863" s="535"/>
      <c r="AG1863" s="536"/>
      <c r="AH1863" s="521"/>
      <c r="AI1863" s="522"/>
      <c r="AJ1863" s="525"/>
      <c r="AK1863" s="526"/>
      <c r="AL1863" s="529"/>
      <c r="AM1863" s="530"/>
      <c r="AN1863" s="521"/>
      <c r="AO1863" s="522"/>
      <c r="AP1863" s="525"/>
      <c r="AQ1863" s="526"/>
      <c r="AR1863" s="529"/>
      <c r="AS1863" s="530"/>
      <c r="AT1863" s="543"/>
      <c r="AU1863" s="544"/>
      <c r="AV1863" s="547"/>
      <c r="AW1863" s="548"/>
      <c r="AX1863" s="529"/>
      <c r="AY1863" s="530"/>
      <c r="AZ1863" s="521"/>
      <c r="BA1863" s="522"/>
      <c r="BB1863" s="525"/>
      <c r="BC1863" s="526"/>
      <c r="BD1863" s="529"/>
      <c r="BE1863" s="530"/>
      <c r="BF1863" s="543"/>
      <c r="BG1863" s="544"/>
      <c r="BH1863" s="547"/>
      <c r="BI1863" s="548"/>
      <c r="BJ1863" s="529"/>
      <c r="BK1863" s="530"/>
      <c r="BL1863" s="552"/>
      <c r="BM1863" s="553"/>
      <c r="BN1863" s="554"/>
      <c r="BO1863" s="502"/>
      <c r="BP1863" s="502"/>
      <c r="BQ1863" s="54"/>
      <c r="BR1863" s="54"/>
      <c r="BS1863" s="54"/>
    </row>
    <row r="1864" spans="1:71" ht="21.75" customHeight="1" x14ac:dyDescent="0.2">
      <c r="A1864" s="54"/>
      <c r="B1864" s="505" t="str">
        <f>IF(ROSTER!B$34="","",ROSTER!B$34)</f>
        <v/>
      </c>
      <c r="C1864" s="507" t="str">
        <f>IF(ROSTER!C$34="","",ROSTER!C$34)</f>
        <v/>
      </c>
      <c r="D1864" s="508"/>
      <c r="E1864" s="509"/>
      <c r="F1864" s="511">
        <f>IF(E1864="y",1,IF(E1864="S",1,0))</f>
        <v>0</v>
      </c>
      <c r="G1864" s="513">
        <f>IF(E1864="S",1,0)</f>
        <v>0</v>
      </c>
      <c r="H1864" s="515"/>
      <c r="I1864" s="516"/>
      <c r="J1864" s="519"/>
      <c r="K1864" s="520"/>
      <c r="L1864" s="523"/>
      <c r="M1864" s="524"/>
      <c r="N1864" s="537">
        <f>L1864+J1864</f>
        <v>0</v>
      </c>
      <c r="O1864" s="538"/>
      <c r="P1864" s="519"/>
      <c r="Q1864" s="520"/>
      <c r="R1864" s="523"/>
      <c r="S1864" s="524"/>
      <c r="T1864" s="527">
        <f t="shared" ref="T1864" si="1665">R1864-P1864</f>
        <v>0</v>
      </c>
      <c r="U1864" s="528"/>
      <c r="V1864" s="531"/>
      <c r="W1864" s="516"/>
      <c r="X1864" s="519"/>
      <c r="Y1864" s="516"/>
      <c r="Z1864" s="519"/>
      <c r="AA1864" s="516"/>
      <c r="AB1864" s="519"/>
      <c r="AC1864" s="520"/>
      <c r="AD1864" s="523"/>
      <c r="AE1864" s="524"/>
      <c r="AF1864" s="533">
        <f>IF(AB1864=0,0,(AD1864/AB1864)*100)</f>
        <v>0</v>
      </c>
      <c r="AG1864" s="534"/>
      <c r="AH1864" s="519"/>
      <c r="AI1864" s="520"/>
      <c r="AJ1864" s="523"/>
      <c r="AK1864" s="524"/>
      <c r="AL1864" s="527">
        <f>IF(AH1864=0,0,(AJ1864/AH1864)*100)</f>
        <v>0</v>
      </c>
      <c r="AM1864" s="528"/>
      <c r="AN1864" s="519"/>
      <c r="AO1864" s="520"/>
      <c r="AP1864" s="523"/>
      <c r="AQ1864" s="524"/>
      <c r="AR1864" s="527">
        <f>IF(AN1864=0,0,(AP1864/AN1864)*100)</f>
        <v>0</v>
      </c>
      <c r="AS1864" s="528"/>
      <c r="AT1864" s="541">
        <f>AB1864+AH1864+AN1864</f>
        <v>0</v>
      </c>
      <c r="AU1864" s="542"/>
      <c r="AV1864" s="545">
        <f>AD1864+AJ1864+AP1864</f>
        <v>0</v>
      </c>
      <c r="AW1864" s="546"/>
      <c r="AX1864" s="527">
        <f>IF(AT1864=0,0,(AV1864/AT1864)*100)</f>
        <v>0</v>
      </c>
      <c r="AY1864" s="528"/>
      <c r="AZ1864" s="519"/>
      <c r="BA1864" s="520"/>
      <c r="BB1864" s="523"/>
      <c r="BC1864" s="524"/>
      <c r="BD1864" s="527">
        <f>IF(AZ1864=0,0,(BB1864/AZ1864)*100)</f>
        <v>0</v>
      </c>
      <c r="BE1864" s="528"/>
      <c r="BF1864" s="541">
        <f>AT1864+AZ1864</f>
        <v>0</v>
      </c>
      <c r="BG1864" s="542"/>
      <c r="BH1864" s="545">
        <f>AV1864+BB1864</f>
        <v>0</v>
      </c>
      <c r="BI1864" s="546"/>
      <c r="BJ1864" s="527">
        <f>IF(BF1864=0,0,(BH1864/BF1864)*100)</f>
        <v>0</v>
      </c>
      <c r="BK1864" s="528"/>
      <c r="BL1864" s="549">
        <f>(AD1864*2)+(AJ1864*2)+(AP1864*3)+BB1864</f>
        <v>0</v>
      </c>
      <c r="BM1864" s="550"/>
      <c r="BN1864" s="551"/>
      <c r="BO1864" s="501" t="e">
        <f>(BL1864*BR$1838)+(N1864*BR$1839)+(X1864*BR$1840)+(R1864*BR$1841)+(V1864*BR$1842)+(Z1864*BR$1843)</f>
        <v>#REF!</v>
      </c>
      <c r="BP1864" s="501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06"/>
      <c r="C1865" s="503" t="str">
        <f>IF(ROSTER!D$34="","",ROSTER!D$34)</f>
        <v/>
      </c>
      <c r="D1865" s="504"/>
      <c r="E1865" s="510"/>
      <c r="F1865" s="512"/>
      <c r="G1865" s="514"/>
      <c r="H1865" s="517"/>
      <c r="I1865" s="518"/>
      <c r="J1865" s="521"/>
      <c r="K1865" s="522"/>
      <c r="L1865" s="525"/>
      <c r="M1865" s="526"/>
      <c r="N1865" s="539" t="s">
        <v>14</v>
      </c>
      <c r="O1865" s="540"/>
      <c r="P1865" s="521"/>
      <c r="Q1865" s="522"/>
      <c r="R1865" s="525"/>
      <c r="S1865" s="526"/>
      <c r="T1865" s="529"/>
      <c r="U1865" s="530"/>
      <c r="V1865" s="532"/>
      <c r="W1865" s="518"/>
      <c r="X1865" s="521"/>
      <c r="Y1865" s="518"/>
      <c r="Z1865" s="521"/>
      <c r="AA1865" s="518"/>
      <c r="AB1865" s="521"/>
      <c r="AC1865" s="522"/>
      <c r="AD1865" s="525"/>
      <c r="AE1865" s="526"/>
      <c r="AF1865" s="535"/>
      <c r="AG1865" s="536"/>
      <c r="AH1865" s="521"/>
      <c r="AI1865" s="522"/>
      <c r="AJ1865" s="525"/>
      <c r="AK1865" s="526"/>
      <c r="AL1865" s="529"/>
      <c r="AM1865" s="530"/>
      <c r="AN1865" s="521"/>
      <c r="AO1865" s="522"/>
      <c r="AP1865" s="525"/>
      <c r="AQ1865" s="526"/>
      <c r="AR1865" s="529"/>
      <c r="AS1865" s="530"/>
      <c r="AT1865" s="543"/>
      <c r="AU1865" s="544"/>
      <c r="AV1865" s="547"/>
      <c r="AW1865" s="548"/>
      <c r="AX1865" s="529"/>
      <c r="AY1865" s="530"/>
      <c r="AZ1865" s="521"/>
      <c r="BA1865" s="522"/>
      <c r="BB1865" s="525"/>
      <c r="BC1865" s="526"/>
      <c r="BD1865" s="529"/>
      <c r="BE1865" s="530"/>
      <c r="BF1865" s="543"/>
      <c r="BG1865" s="544"/>
      <c r="BH1865" s="547"/>
      <c r="BI1865" s="548"/>
      <c r="BJ1865" s="529"/>
      <c r="BK1865" s="530"/>
      <c r="BL1865" s="552"/>
      <c r="BM1865" s="553"/>
      <c r="BN1865" s="554"/>
      <c r="BO1865" s="502"/>
      <c r="BP1865" s="502"/>
      <c r="BQ1865" s="54"/>
      <c r="BR1865" s="54"/>
      <c r="BS1865" s="54"/>
    </row>
    <row r="1866" spans="1:71" ht="21.75" customHeight="1" x14ac:dyDescent="0.2">
      <c r="A1866" s="54"/>
      <c r="B1866" s="505" t="str">
        <f>IF(ROSTER!B$36="","",ROSTER!B$36)</f>
        <v/>
      </c>
      <c r="C1866" s="507" t="str">
        <f>IF(ROSTER!C$36="","",ROSTER!C$36)</f>
        <v>Heather</v>
      </c>
      <c r="D1866" s="508"/>
      <c r="E1866" s="509"/>
      <c r="F1866" s="511">
        <f>IF(E1866="y",1,IF(E1866="S",1,0))</f>
        <v>0</v>
      </c>
      <c r="G1866" s="513">
        <f>IF(E1866="S",1,0)</f>
        <v>0</v>
      </c>
      <c r="H1866" s="515"/>
      <c r="I1866" s="516"/>
      <c r="J1866" s="519">
        <v>3</v>
      </c>
      <c r="K1866" s="520"/>
      <c r="L1866" s="523"/>
      <c r="M1866" s="524"/>
      <c r="N1866" s="537">
        <f>L1866+J1866</f>
        <v>3</v>
      </c>
      <c r="O1866" s="538"/>
      <c r="P1866" s="519"/>
      <c r="Q1866" s="520"/>
      <c r="R1866" s="523"/>
      <c r="S1866" s="524"/>
      <c r="T1866" s="527">
        <f t="shared" ref="T1866" si="1666">R1866-P1866</f>
        <v>0</v>
      </c>
      <c r="U1866" s="528"/>
      <c r="V1866" s="531"/>
      <c r="W1866" s="516"/>
      <c r="X1866" s="519"/>
      <c r="Y1866" s="516"/>
      <c r="Z1866" s="519"/>
      <c r="AA1866" s="516"/>
      <c r="AB1866" s="519"/>
      <c r="AC1866" s="520"/>
      <c r="AD1866" s="523"/>
      <c r="AE1866" s="524"/>
      <c r="AF1866" s="533">
        <f>IF(AB1866=0,0,(AD1866/AB1866)*100)</f>
        <v>0</v>
      </c>
      <c r="AG1866" s="534"/>
      <c r="AH1866" s="519">
        <v>2</v>
      </c>
      <c r="AI1866" s="520"/>
      <c r="AJ1866" s="523">
        <v>1</v>
      </c>
      <c r="AK1866" s="524"/>
      <c r="AL1866" s="527">
        <f>IF(AH1866=0,0,(AJ1866/AH1866)*100)</f>
        <v>50</v>
      </c>
      <c r="AM1866" s="528"/>
      <c r="AN1866" s="519"/>
      <c r="AO1866" s="520"/>
      <c r="AP1866" s="523"/>
      <c r="AQ1866" s="524"/>
      <c r="AR1866" s="527">
        <f>IF(AN1866=0,0,(AP1866/AN1866)*100)</f>
        <v>0</v>
      </c>
      <c r="AS1866" s="528"/>
      <c r="AT1866" s="541">
        <f>AB1866+AH1866+AN1866</f>
        <v>2</v>
      </c>
      <c r="AU1866" s="542"/>
      <c r="AV1866" s="545">
        <f>AD1866+AJ1866+AP1866</f>
        <v>1</v>
      </c>
      <c r="AW1866" s="546"/>
      <c r="AX1866" s="527">
        <f>IF(AT1866=0,0,(AV1866/AT1866)*100)</f>
        <v>50</v>
      </c>
      <c r="AY1866" s="528"/>
      <c r="AZ1866" s="519"/>
      <c r="BA1866" s="520"/>
      <c r="BB1866" s="523"/>
      <c r="BC1866" s="524"/>
      <c r="BD1866" s="527">
        <f>IF(AZ1866=0,0,(BB1866/AZ1866)*100)</f>
        <v>0</v>
      </c>
      <c r="BE1866" s="528"/>
      <c r="BF1866" s="541">
        <f>AT1866+AZ1866</f>
        <v>2</v>
      </c>
      <c r="BG1866" s="542"/>
      <c r="BH1866" s="545">
        <f>AV1866+BB1866</f>
        <v>1</v>
      </c>
      <c r="BI1866" s="546"/>
      <c r="BJ1866" s="527">
        <f>IF(BF1866=0,0,(BH1866/BF1866)*100)</f>
        <v>50</v>
      </c>
      <c r="BK1866" s="528"/>
      <c r="BL1866" s="549">
        <f>(AD1866*2)+(AJ1866*2)+(AP1866*3)+BB1866</f>
        <v>2</v>
      </c>
      <c r="BM1866" s="550"/>
      <c r="BN1866" s="551"/>
      <c r="BO1866" s="501" t="e">
        <f>(BL1866*BR$1838)+(N1866*BR$1839)+(X1866*BR$1840)+(R1866*BR$1841)+(V1866*BR$1842)+(Z1866*BR$1843)</f>
        <v>#REF!</v>
      </c>
      <c r="BP1866" s="501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06"/>
      <c r="C1867" s="503" t="str">
        <f>IF(ROSTER!D$36="","",ROSTER!D$36)</f>
        <v>Hamson</v>
      </c>
      <c r="D1867" s="504"/>
      <c r="E1867" s="510"/>
      <c r="F1867" s="512"/>
      <c r="G1867" s="514"/>
      <c r="H1867" s="517"/>
      <c r="I1867" s="518"/>
      <c r="J1867" s="521"/>
      <c r="K1867" s="522"/>
      <c r="L1867" s="525"/>
      <c r="M1867" s="526"/>
      <c r="N1867" s="539" t="s">
        <v>14</v>
      </c>
      <c r="O1867" s="540"/>
      <c r="P1867" s="521"/>
      <c r="Q1867" s="522"/>
      <c r="R1867" s="525"/>
      <c r="S1867" s="526"/>
      <c r="T1867" s="529"/>
      <c r="U1867" s="530"/>
      <c r="V1867" s="532"/>
      <c r="W1867" s="518"/>
      <c r="X1867" s="521"/>
      <c r="Y1867" s="518"/>
      <c r="Z1867" s="521"/>
      <c r="AA1867" s="518"/>
      <c r="AB1867" s="521"/>
      <c r="AC1867" s="522"/>
      <c r="AD1867" s="525"/>
      <c r="AE1867" s="526"/>
      <c r="AF1867" s="535"/>
      <c r="AG1867" s="536"/>
      <c r="AH1867" s="521"/>
      <c r="AI1867" s="522"/>
      <c r="AJ1867" s="525"/>
      <c r="AK1867" s="526"/>
      <c r="AL1867" s="529"/>
      <c r="AM1867" s="530"/>
      <c r="AN1867" s="521"/>
      <c r="AO1867" s="522"/>
      <c r="AP1867" s="525"/>
      <c r="AQ1867" s="526"/>
      <c r="AR1867" s="529"/>
      <c r="AS1867" s="530"/>
      <c r="AT1867" s="543"/>
      <c r="AU1867" s="544"/>
      <c r="AV1867" s="547"/>
      <c r="AW1867" s="548"/>
      <c r="AX1867" s="529"/>
      <c r="AY1867" s="530"/>
      <c r="AZ1867" s="521"/>
      <c r="BA1867" s="522"/>
      <c r="BB1867" s="525"/>
      <c r="BC1867" s="526"/>
      <c r="BD1867" s="529"/>
      <c r="BE1867" s="530"/>
      <c r="BF1867" s="543"/>
      <c r="BG1867" s="544"/>
      <c r="BH1867" s="547"/>
      <c r="BI1867" s="548"/>
      <c r="BJ1867" s="529"/>
      <c r="BK1867" s="530"/>
      <c r="BL1867" s="552"/>
      <c r="BM1867" s="553"/>
      <c r="BN1867" s="554"/>
      <c r="BO1867" s="502"/>
      <c r="BP1867" s="502"/>
      <c r="BQ1867" s="54"/>
      <c r="BR1867" s="54"/>
      <c r="BS1867" s="54"/>
    </row>
    <row r="1868" spans="1:71" ht="21.75" customHeight="1" x14ac:dyDescent="0.2">
      <c r="A1868" s="54"/>
      <c r="B1868" s="505" t="str">
        <f>IF(ROSTER!B$38="","",ROSTER!B$38)</f>
        <v/>
      </c>
      <c r="C1868" s="507" t="str">
        <f>IF(ROSTER!C$38="","",ROSTER!C$38)</f>
        <v>Emma</v>
      </c>
      <c r="D1868" s="508"/>
      <c r="E1868" s="509"/>
      <c r="F1868" s="511">
        <f>IF(E1868="y",1,IF(E1868="S",1,0))</f>
        <v>0</v>
      </c>
      <c r="G1868" s="513">
        <f>IF(E1868="S",1,0)</f>
        <v>0</v>
      </c>
      <c r="H1868" s="515"/>
      <c r="I1868" s="516"/>
      <c r="J1868" s="519">
        <v>3</v>
      </c>
      <c r="K1868" s="520"/>
      <c r="L1868" s="523"/>
      <c r="M1868" s="524"/>
      <c r="N1868" s="537">
        <f>L1868+J1868</f>
        <v>3</v>
      </c>
      <c r="O1868" s="538"/>
      <c r="P1868" s="519">
        <v>1</v>
      </c>
      <c r="Q1868" s="520"/>
      <c r="R1868" s="523"/>
      <c r="S1868" s="524"/>
      <c r="T1868" s="527">
        <f t="shared" ref="T1868" si="1667">R1868-P1868</f>
        <v>-1</v>
      </c>
      <c r="U1868" s="528"/>
      <c r="V1868" s="531"/>
      <c r="W1868" s="516"/>
      <c r="X1868" s="519"/>
      <c r="Y1868" s="516"/>
      <c r="Z1868" s="519"/>
      <c r="AA1868" s="516"/>
      <c r="AB1868" s="519"/>
      <c r="AC1868" s="520"/>
      <c r="AD1868" s="523"/>
      <c r="AE1868" s="524"/>
      <c r="AF1868" s="533">
        <f>IF(AB1868=0,0,(AD1868/AB1868)*100)</f>
        <v>0</v>
      </c>
      <c r="AG1868" s="534"/>
      <c r="AH1868" s="519">
        <v>2</v>
      </c>
      <c r="AI1868" s="520"/>
      <c r="AJ1868" s="523">
        <v>0</v>
      </c>
      <c r="AK1868" s="524"/>
      <c r="AL1868" s="527">
        <f>IF(AH1868=0,0,(AJ1868/AH1868)*100)</f>
        <v>0</v>
      </c>
      <c r="AM1868" s="528"/>
      <c r="AN1868" s="519">
        <v>2</v>
      </c>
      <c r="AO1868" s="520"/>
      <c r="AP1868" s="523">
        <v>0</v>
      </c>
      <c r="AQ1868" s="524"/>
      <c r="AR1868" s="527">
        <f>IF(AN1868=0,0,(AP1868/AN1868)*100)</f>
        <v>0</v>
      </c>
      <c r="AS1868" s="528"/>
      <c r="AT1868" s="541">
        <f>AB1868+AH1868+AN1868</f>
        <v>4</v>
      </c>
      <c r="AU1868" s="542"/>
      <c r="AV1868" s="545">
        <f>AD1868+AJ1868+AP1868</f>
        <v>0</v>
      </c>
      <c r="AW1868" s="546"/>
      <c r="AX1868" s="527">
        <f>IF(AT1868=0,0,(AV1868/AT1868)*100)</f>
        <v>0</v>
      </c>
      <c r="AY1868" s="528"/>
      <c r="AZ1868" s="519"/>
      <c r="BA1868" s="520"/>
      <c r="BB1868" s="523"/>
      <c r="BC1868" s="524"/>
      <c r="BD1868" s="527">
        <f>IF(AZ1868=0,0,(BB1868/AZ1868)*100)</f>
        <v>0</v>
      </c>
      <c r="BE1868" s="528"/>
      <c r="BF1868" s="541">
        <f>AT1868+AZ1868</f>
        <v>4</v>
      </c>
      <c r="BG1868" s="542"/>
      <c r="BH1868" s="545">
        <f>AV1868+BB1868</f>
        <v>0</v>
      </c>
      <c r="BI1868" s="546"/>
      <c r="BJ1868" s="527">
        <f>IF(BF1868=0,0,(BH1868/BF1868)*100)</f>
        <v>0</v>
      </c>
      <c r="BK1868" s="528"/>
      <c r="BL1868" s="549">
        <f>(AD1868*2)+(AJ1868*2)+(AP1868*3)+BB1868</f>
        <v>0</v>
      </c>
      <c r="BM1868" s="550"/>
      <c r="BN1868" s="551"/>
      <c r="BO1868" s="501" t="e">
        <f>(BL1868*BR$1838)+(N1868*BR$1839)+(X1868*BR$1840)+(R1868*BR$1841)+(V1868*BR$1842)+(Z1868*BR$1843)</f>
        <v>#REF!</v>
      </c>
      <c r="BP1868" s="501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06"/>
      <c r="C1869" s="503" t="str">
        <f>IF(ROSTER!D$38="","",ROSTER!D$38)</f>
        <v>Calvert</v>
      </c>
      <c r="D1869" s="504"/>
      <c r="E1869" s="510"/>
      <c r="F1869" s="512"/>
      <c r="G1869" s="514"/>
      <c r="H1869" s="517"/>
      <c r="I1869" s="518"/>
      <c r="J1869" s="521"/>
      <c r="K1869" s="522"/>
      <c r="L1869" s="525"/>
      <c r="M1869" s="526"/>
      <c r="N1869" s="539" t="s">
        <v>14</v>
      </c>
      <c r="O1869" s="540"/>
      <c r="P1869" s="521"/>
      <c r="Q1869" s="522"/>
      <c r="R1869" s="525"/>
      <c r="S1869" s="526"/>
      <c r="T1869" s="529"/>
      <c r="U1869" s="530"/>
      <c r="V1869" s="532"/>
      <c r="W1869" s="518"/>
      <c r="X1869" s="521"/>
      <c r="Y1869" s="518"/>
      <c r="Z1869" s="521"/>
      <c r="AA1869" s="518"/>
      <c r="AB1869" s="521"/>
      <c r="AC1869" s="522"/>
      <c r="AD1869" s="525"/>
      <c r="AE1869" s="526"/>
      <c r="AF1869" s="535"/>
      <c r="AG1869" s="536"/>
      <c r="AH1869" s="521"/>
      <c r="AI1869" s="522"/>
      <c r="AJ1869" s="525"/>
      <c r="AK1869" s="526"/>
      <c r="AL1869" s="529"/>
      <c r="AM1869" s="530"/>
      <c r="AN1869" s="521"/>
      <c r="AO1869" s="522"/>
      <c r="AP1869" s="525"/>
      <c r="AQ1869" s="526"/>
      <c r="AR1869" s="529"/>
      <c r="AS1869" s="530"/>
      <c r="AT1869" s="543"/>
      <c r="AU1869" s="544"/>
      <c r="AV1869" s="547"/>
      <c r="AW1869" s="548"/>
      <c r="AX1869" s="529"/>
      <c r="AY1869" s="530"/>
      <c r="AZ1869" s="521"/>
      <c r="BA1869" s="522"/>
      <c r="BB1869" s="525"/>
      <c r="BC1869" s="526"/>
      <c r="BD1869" s="529"/>
      <c r="BE1869" s="530"/>
      <c r="BF1869" s="543"/>
      <c r="BG1869" s="544"/>
      <c r="BH1869" s="547"/>
      <c r="BI1869" s="548"/>
      <c r="BJ1869" s="529"/>
      <c r="BK1869" s="530"/>
      <c r="BL1869" s="552"/>
      <c r="BM1869" s="553"/>
      <c r="BN1869" s="554"/>
      <c r="BO1869" s="502"/>
      <c r="BP1869" s="502"/>
      <c r="BQ1869" s="54"/>
      <c r="BR1869" s="54"/>
      <c r="BS1869" s="54"/>
    </row>
    <row r="1870" spans="1:71" ht="21.75" customHeight="1" x14ac:dyDescent="0.2">
      <c r="A1870" s="54"/>
      <c r="B1870" s="505" t="str">
        <f>IF(ROSTER!B$40="","",ROSTER!B$40)</f>
        <v>1</v>
      </c>
      <c r="C1870" s="507" t="str">
        <f>IF(ROSTER!C$40="","",ROSTER!C$40)</f>
        <v>Amanda</v>
      </c>
      <c r="D1870" s="508"/>
      <c r="E1870" s="509"/>
      <c r="F1870" s="511">
        <f>IF(E1870="y",1,IF(E1870="S",1,0))</f>
        <v>0</v>
      </c>
      <c r="G1870" s="513">
        <f>IF(E1870="S",1,0)</f>
        <v>0</v>
      </c>
      <c r="H1870" s="515"/>
      <c r="I1870" s="516"/>
      <c r="J1870" s="519"/>
      <c r="K1870" s="520"/>
      <c r="L1870" s="523"/>
      <c r="M1870" s="524"/>
      <c r="N1870" s="537">
        <f>L1870+J1870</f>
        <v>0</v>
      </c>
      <c r="O1870" s="538"/>
      <c r="P1870" s="519"/>
      <c r="Q1870" s="520"/>
      <c r="R1870" s="523"/>
      <c r="S1870" s="524"/>
      <c r="T1870" s="527">
        <f t="shared" ref="T1870" si="1668">R1870-P1870</f>
        <v>0</v>
      </c>
      <c r="U1870" s="528"/>
      <c r="V1870" s="531"/>
      <c r="W1870" s="516"/>
      <c r="X1870" s="519"/>
      <c r="Y1870" s="516"/>
      <c r="Z1870" s="519"/>
      <c r="AA1870" s="516"/>
      <c r="AB1870" s="519"/>
      <c r="AC1870" s="520"/>
      <c r="AD1870" s="523"/>
      <c r="AE1870" s="524"/>
      <c r="AF1870" s="533">
        <f>IF(AB1870=0,0,(AD1870/AB1870)*100)</f>
        <v>0</v>
      </c>
      <c r="AG1870" s="534"/>
      <c r="AH1870" s="519"/>
      <c r="AI1870" s="520"/>
      <c r="AJ1870" s="523"/>
      <c r="AK1870" s="524"/>
      <c r="AL1870" s="527">
        <f>IF(AH1870=0,0,(AJ1870/AH1870)*100)</f>
        <v>0</v>
      </c>
      <c r="AM1870" s="528"/>
      <c r="AN1870" s="519"/>
      <c r="AO1870" s="520"/>
      <c r="AP1870" s="523"/>
      <c r="AQ1870" s="524"/>
      <c r="AR1870" s="527">
        <f>IF(AN1870=0,0,(AP1870/AN1870)*100)</f>
        <v>0</v>
      </c>
      <c r="AS1870" s="528"/>
      <c r="AT1870" s="541">
        <f>AB1870+AH1870+AN1870</f>
        <v>0</v>
      </c>
      <c r="AU1870" s="542"/>
      <c r="AV1870" s="545">
        <f>AD1870+AJ1870+AP1870</f>
        <v>0</v>
      </c>
      <c r="AW1870" s="546"/>
      <c r="AX1870" s="527">
        <f>IF(AT1870=0,0,(AV1870/AT1870)*100)</f>
        <v>0</v>
      </c>
      <c r="AY1870" s="528"/>
      <c r="AZ1870" s="519"/>
      <c r="BA1870" s="520"/>
      <c r="BB1870" s="523"/>
      <c r="BC1870" s="524"/>
      <c r="BD1870" s="527">
        <f>IF(AZ1870=0,0,(BB1870/AZ1870)*100)</f>
        <v>0</v>
      </c>
      <c r="BE1870" s="528"/>
      <c r="BF1870" s="541">
        <f>AT1870+AZ1870</f>
        <v>0</v>
      </c>
      <c r="BG1870" s="542"/>
      <c r="BH1870" s="545">
        <f>AV1870+BB1870</f>
        <v>0</v>
      </c>
      <c r="BI1870" s="546"/>
      <c r="BJ1870" s="527">
        <f>IF(BF1870=0,0,(BH1870/BF1870)*100)</f>
        <v>0</v>
      </c>
      <c r="BK1870" s="528"/>
      <c r="BL1870" s="549">
        <f>(AD1870*2)+(AJ1870*2)+(AP1870*3)+BB1870</f>
        <v>0</v>
      </c>
      <c r="BM1870" s="550"/>
      <c r="BN1870" s="551"/>
      <c r="BO1870" s="501" t="e">
        <f>(BL1870*BR$1838)+(N1870*BR$1839)+(X1870*BR$1840)+(R1870*BR$1841)+(V1870*BR$1842)+(Z1870*BR$1843)</f>
        <v>#REF!</v>
      </c>
      <c r="BP1870" s="501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06"/>
      <c r="C1871" s="503" t="str">
        <f>IF(ROSTER!D$40="","",ROSTER!D$40)</f>
        <v>Barcello</v>
      </c>
      <c r="D1871" s="504"/>
      <c r="E1871" s="510"/>
      <c r="F1871" s="512"/>
      <c r="G1871" s="514"/>
      <c r="H1871" s="517"/>
      <c r="I1871" s="518"/>
      <c r="J1871" s="521"/>
      <c r="K1871" s="522"/>
      <c r="L1871" s="525"/>
      <c r="M1871" s="526"/>
      <c r="N1871" s="539" t="s">
        <v>14</v>
      </c>
      <c r="O1871" s="540"/>
      <c r="P1871" s="521"/>
      <c r="Q1871" s="522"/>
      <c r="R1871" s="525"/>
      <c r="S1871" s="526"/>
      <c r="T1871" s="529"/>
      <c r="U1871" s="530"/>
      <c r="V1871" s="532"/>
      <c r="W1871" s="518"/>
      <c r="X1871" s="521"/>
      <c r="Y1871" s="518"/>
      <c r="Z1871" s="521"/>
      <c r="AA1871" s="518"/>
      <c r="AB1871" s="521"/>
      <c r="AC1871" s="522"/>
      <c r="AD1871" s="525"/>
      <c r="AE1871" s="526"/>
      <c r="AF1871" s="535"/>
      <c r="AG1871" s="536"/>
      <c r="AH1871" s="521"/>
      <c r="AI1871" s="522"/>
      <c r="AJ1871" s="525"/>
      <c r="AK1871" s="526"/>
      <c r="AL1871" s="529"/>
      <c r="AM1871" s="530"/>
      <c r="AN1871" s="521"/>
      <c r="AO1871" s="522"/>
      <c r="AP1871" s="525"/>
      <c r="AQ1871" s="526"/>
      <c r="AR1871" s="529"/>
      <c r="AS1871" s="530"/>
      <c r="AT1871" s="543"/>
      <c r="AU1871" s="544"/>
      <c r="AV1871" s="547"/>
      <c r="AW1871" s="548"/>
      <c r="AX1871" s="529"/>
      <c r="AY1871" s="530"/>
      <c r="AZ1871" s="521"/>
      <c r="BA1871" s="522"/>
      <c r="BB1871" s="525"/>
      <c r="BC1871" s="526"/>
      <c r="BD1871" s="529"/>
      <c r="BE1871" s="530"/>
      <c r="BF1871" s="543"/>
      <c r="BG1871" s="544"/>
      <c r="BH1871" s="547"/>
      <c r="BI1871" s="548"/>
      <c r="BJ1871" s="529"/>
      <c r="BK1871" s="530"/>
      <c r="BL1871" s="552"/>
      <c r="BM1871" s="553"/>
      <c r="BN1871" s="554"/>
      <c r="BO1871" s="502"/>
      <c r="BP1871" s="502"/>
      <c r="BQ1871" s="54"/>
      <c r="BR1871" s="54"/>
      <c r="BS1871" s="54"/>
    </row>
    <row r="1872" spans="1:71" ht="21.75" customHeight="1" x14ac:dyDescent="0.2">
      <c r="A1872" s="54"/>
      <c r="B1872" s="505" t="str">
        <f>IF(ROSTER!B$42="","",ROSTER!B$42)</f>
        <v>4</v>
      </c>
      <c r="C1872" s="507" t="str">
        <f>IF(ROSTER!C$42="","",ROSTER!C$42)</f>
        <v>Arielle</v>
      </c>
      <c r="D1872" s="508"/>
      <c r="E1872" s="509"/>
      <c r="F1872" s="511">
        <f>IF(E1872="y",1,IF(E1872="S",1,0))</f>
        <v>0</v>
      </c>
      <c r="G1872" s="513">
        <f>IF(E1872="S",1,0)</f>
        <v>0</v>
      </c>
      <c r="H1872" s="515"/>
      <c r="I1872" s="516"/>
      <c r="J1872" s="519"/>
      <c r="K1872" s="520"/>
      <c r="L1872" s="523"/>
      <c r="M1872" s="524"/>
      <c r="N1872" s="537">
        <f>L1872+J1872</f>
        <v>0</v>
      </c>
      <c r="O1872" s="538"/>
      <c r="P1872" s="519"/>
      <c r="Q1872" s="520"/>
      <c r="R1872" s="523"/>
      <c r="S1872" s="524"/>
      <c r="T1872" s="527">
        <f t="shared" ref="T1872" si="1669">R1872-P1872</f>
        <v>0</v>
      </c>
      <c r="U1872" s="528"/>
      <c r="V1872" s="531"/>
      <c r="W1872" s="516"/>
      <c r="X1872" s="519"/>
      <c r="Y1872" s="516"/>
      <c r="Z1872" s="519"/>
      <c r="AA1872" s="516"/>
      <c r="AB1872" s="519"/>
      <c r="AC1872" s="520"/>
      <c r="AD1872" s="523"/>
      <c r="AE1872" s="524"/>
      <c r="AF1872" s="533">
        <f>IF(AB1872=0,0,(AD1872/AB1872)*100)</f>
        <v>0</v>
      </c>
      <c r="AG1872" s="534"/>
      <c r="AH1872" s="519"/>
      <c r="AI1872" s="520"/>
      <c r="AJ1872" s="523"/>
      <c r="AK1872" s="524"/>
      <c r="AL1872" s="527">
        <f>IF(AH1872=0,0,(AJ1872/AH1872)*100)</f>
        <v>0</v>
      </c>
      <c r="AM1872" s="528"/>
      <c r="AN1872" s="519"/>
      <c r="AO1872" s="520"/>
      <c r="AP1872" s="523"/>
      <c r="AQ1872" s="524"/>
      <c r="AR1872" s="527">
        <f>IF(AN1872=0,0,(AP1872/AN1872)*100)</f>
        <v>0</v>
      </c>
      <c r="AS1872" s="528"/>
      <c r="AT1872" s="541">
        <f>AB1872+AH1872+AN1872</f>
        <v>0</v>
      </c>
      <c r="AU1872" s="542"/>
      <c r="AV1872" s="545">
        <f>AD1872+AJ1872+AP1872</f>
        <v>0</v>
      </c>
      <c r="AW1872" s="546"/>
      <c r="AX1872" s="527">
        <f>IF(AT1872=0,0,(AV1872/AT1872)*100)</f>
        <v>0</v>
      </c>
      <c r="AY1872" s="528"/>
      <c r="AZ1872" s="519"/>
      <c r="BA1872" s="520"/>
      <c r="BB1872" s="523"/>
      <c r="BC1872" s="524"/>
      <c r="BD1872" s="527">
        <f>IF(AZ1872=0,0,(BB1872/AZ1872)*100)</f>
        <v>0</v>
      </c>
      <c r="BE1872" s="528"/>
      <c r="BF1872" s="541">
        <f>AT1872+AZ1872</f>
        <v>0</v>
      </c>
      <c r="BG1872" s="542"/>
      <c r="BH1872" s="545">
        <f>AV1872+BB1872</f>
        <v>0</v>
      </c>
      <c r="BI1872" s="546"/>
      <c r="BJ1872" s="527">
        <f>IF(BF1872=0,0,(BH1872/BF1872)*100)</f>
        <v>0</v>
      </c>
      <c r="BK1872" s="528"/>
      <c r="BL1872" s="549">
        <f>(AD1872*2)+(AJ1872*2)+(AP1872*3)+BB1872</f>
        <v>0</v>
      </c>
      <c r="BM1872" s="550"/>
      <c r="BN1872" s="551"/>
      <c r="BO1872" s="501" t="e">
        <f>(BL1872*BR$1838)+(N1872*BR$1839)+(X1872*BR$1840)+(R1872*BR$1841)+(V1872*BR$1842)+(Z1872*BR$1843)</f>
        <v>#REF!</v>
      </c>
      <c r="BP1872" s="501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06"/>
      <c r="C1873" s="503" t="str">
        <f>IF(ROSTER!D$42="","",ROSTER!D$42)</f>
        <v>Mackey-Williams</v>
      </c>
      <c r="D1873" s="504"/>
      <c r="E1873" s="510"/>
      <c r="F1873" s="512"/>
      <c r="G1873" s="514"/>
      <c r="H1873" s="517"/>
      <c r="I1873" s="518"/>
      <c r="J1873" s="521"/>
      <c r="K1873" s="522"/>
      <c r="L1873" s="525"/>
      <c r="M1873" s="526"/>
      <c r="N1873" s="539" t="s">
        <v>14</v>
      </c>
      <c r="O1873" s="540"/>
      <c r="P1873" s="521"/>
      <c r="Q1873" s="522"/>
      <c r="R1873" s="525"/>
      <c r="S1873" s="526"/>
      <c r="T1873" s="529"/>
      <c r="U1873" s="530"/>
      <c r="V1873" s="532"/>
      <c r="W1873" s="518"/>
      <c r="X1873" s="521"/>
      <c r="Y1873" s="518"/>
      <c r="Z1873" s="521"/>
      <c r="AA1873" s="518"/>
      <c r="AB1873" s="521"/>
      <c r="AC1873" s="522"/>
      <c r="AD1873" s="525"/>
      <c r="AE1873" s="526"/>
      <c r="AF1873" s="535"/>
      <c r="AG1873" s="536"/>
      <c r="AH1873" s="521"/>
      <c r="AI1873" s="522"/>
      <c r="AJ1873" s="525"/>
      <c r="AK1873" s="526"/>
      <c r="AL1873" s="529"/>
      <c r="AM1873" s="530"/>
      <c r="AN1873" s="521"/>
      <c r="AO1873" s="522"/>
      <c r="AP1873" s="525"/>
      <c r="AQ1873" s="526"/>
      <c r="AR1873" s="529"/>
      <c r="AS1873" s="530"/>
      <c r="AT1873" s="543"/>
      <c r="AU1873" s="544"/>
      <c r="AV1873" s="547"/>
      <c r="AW1873" s="548"/>
      <c r="AX1873" s="529"/>
      <c r="AY1873" s="530"/>
      <c r="AZ1873" s="521"/>
      <c r="BA1873" s="522"/>
      <c r="BB1873" s="525"/>
      <c r="BC1873" s="526"/>
      <c r="BD1873" s="529"/>
      <c r="BE1873" s="530"/>
      <c r="BF1873" s="543"/>
      <c r="BG1873" s="544"/>
      <c r="BH1873" s="547"/>
      <c r="BI1873" s="548"/>
      <c r="BJ1873" s="529"/>
      <c r="BK1873" s="530"/>
      <c r="BL1873" s="552"/>
      <c r="BM1873" s="553"/>
      <c r="BN1873" s="554"/>
      <c r="BO1873" s="502"/>
      <c r="BP1873" s="502"/>
      <c r="BQ1873" s="54"/>
      <c r="BR1873" s="54"/>
      <c r="BS1873" s="54"/>
    </row>
    <row r="1874" spans="1:71" ht="21.75" customHeight="1" x14ac:dyDescent="0.2">
      <c r="A1874" s="54"/>
      <c r="B1874" s="505" t="str">
        <f>IF(ROSTER!B$44="","",ROSTER!B$44)</f>
        <v/>
      </c>
      <c r="C1874" s="507" t="str">
        <f>IF(ROSTER!C$44="","",ROSTER!C$44)</f>
        <v>Rose</v>
      </c>
      <c r="D1874" s="508"/>
      <c r="E1874" s="509"/>
      <c r="F1874" s="511">
        <f>IF(E1874="y",1,IF(E1874="S",1,0))</f>
        <v>0</v>
      </c>
      <c r="G1874" s="513">
        <f>IF(E1874="S",1,0)</f>
        <v>0</v>
      </c>
      <c r="H1874" s="515"/>
      <c r="I1874" s="516"/>
      <c r="J1874" s="519">
        <v>2</v>
      </c>
      <c r="K1874" s="520"/>
      <c r="L1874" s="523">
        <v>2</v>
      </c>
      <c r="M1874" s="524"/>
      <c r="N1874" s="537">
        <f>L1874+J1874</f>
        <v>4</v>
      </c>
      <c r="O1874" s="538"/>
      <c r="P1874" s="519"/>
      <c r="Q1874" s="520"/>
      <c r="R1874" s="523"/>
      <c r="S1874" s="524"/>
      <c r="T1874" s="527">
        <f t="shared" ref="T1874" si="1670">R1874-P1874</f>
        <v>0</v>
      </c>
      <c r="U1874" s="528"/>
      <c r="V1874" s="531"/>
      <c r="W1874" s="516"/>
      <c r="X1874" s="519"/>
      <c r="Y1874" s="516"/>
      <c r="Z1874" s="519"/>
      <c r="AA1874" s="516"/>
      <c r="AB1874" s="519"/>
      <c r="AC1874" s="520"/>
      <c r="AD1874" s="523"/>
      <c r="AE1874" s="524"/>
      <c r="AF1874" s="533">
        <f>IF(AB1874=0,0,(AD1874/AB1874)*100)</f>
        <v>0</v>
      </c>
      <c r="AG1874" s="534"/>
      <c r="AH1874" s="519">
        <v>2</v>
      </c>
      <c r="AI1874" s="520"/>
      <c r="AJ1874" s="523">
        <v>1</v>
      </c>
      <c r="AK1874" s="524"/>
      <c r="AL1874" s="527">
        <f>IF(AH1874=0,0,(AJ1874/AH1874)*100)</f>
        <v>50</v>
      </c>
      <c r="AM1874" s="528"/>
      <c r="AN1874" s="519">
        <v>1</v>
      </c>
      <c r="AO1874" s="520"/>
      <c r="AP1874" s="523">
        <v>1</v>
      </c>
      <c r="AQ1874" s="524"/>
      <c r="AR1874" s="527">
        <f>IF(AN1874=0,0,(AP1874/AN1874)*100)</f>
        <v>100</v>
      </c>
      <c r="AS1874" s="528"/>
      <c r="AT1874" s="541">
        <f>AB1874+AH1874+AN1874</f>
        <v>3</v>
      </c>
      <c r="AU1874" s="542"/>
      <c r="AV1874" s="545">
        <f>AD1874+AJ1874+AP1874</f>
        <v>2</v>
      </c>
      <c r="AW1874" s="546"/>
      <c r="AX1874" s="527">
        <f>IF(AT1874=0,0,(AV1874/AT1874)*100)</f>
        <v>66.666666666666657</v>
      </c>
      <c r="AY1874" s="528"/>
      <c r="AZ1874" s="519"/>
      <c r="BA1874" s="520"/>
      <c r="BB1874" s="523"/>
      <c r="BC1874" s="524"/>
      <c r="BD1874" s="527">
        <f>IF(AZ1874=0,0,(BB1874/AZ1874)*100)</f>
        <v>0</v>
      </c>
      <c r="BE1874" s="528"/>
      <c r="BF1874" s="541">
        <f>AT1874+AZ1874</f>
        <v>3</v>
      </c>
      <c r="BG1874" s="542"/>
      <c r="BH1874" s="545">
        <f>AV1874+BB1874</f>
        <v>2</v>
      </c>
      <c r="BI1874" s="546"/>
      <c r="BJ1874" s="527">
        <f>IF(BF1874=0,0,(BH1874/BF1874)*100)</f>
        <v>66.666666666666657</v>
      </c>
      <c r="BK1874" s="528"/>
      <c r="BL1874" s="549">
        <f>(AD1874*2)+(AJ1874*2)+(AP1874*3)+BB1874</f>
        <v>5</v>
      </c>
      <c r="BM1874" s="550"/>
      <c r="BN1874" s="551"/>
      <c r="BO1874" s="501" t="e">
        <f>(BL1874*BR$1838)+(N1874*BR$1839)+(X1874*BR$1840)+(R1874*BR$1841)+(V1874*BR$1842)+(Z1874*BR$1843)</f>
        <v>#REF!</v>
      </c>
      <c r="BP1874" s="501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06"/>
      <c r="C1875" s="503" t="str">
        <f>IF(ROSTER!D$44="","",ROSTER!D$44)</f>
        <v>Bubakar</v>
      </c>
      <c r="D1875" s="504"/>
      <c r="E1875" s="510"/>
      <c r="F1875" s="512"/>
      <c r="G1875" s="514"/>
      <c r="H1875" s="517"/>
      <c r="I1875" s="518"/>
      <c r="J1875" s="521"/>
      <c r="K1875" s="522"/>
      <c r="L1875" s="525"/>
      <c r="M1875" s="526"/>
      <c r="N1875" s="539" t="s">
        <v>14</v>
      </c>
      <c r="O1875" s="540"/>
      <c r="P1875" s="521"/>
      <c r="Q1875" s="522"/>
      <c r="R1875" s="525"/>
      <c r="S1875" s="526"/>
      <c r="T1875" s="529"/>
      <c r="U1875" s="530"/>
      <c r="V1875" s="532"/>
      <c r="W1875" s="518"/>
      <c r="X1875" s="521"/>
      <c r="Y1875" s="518"/>
      <c r="Z1875" s="521"/>
      <c r="AA1875" s="518"/>
      <c r="AB1875" s="521"/>
      <c r="AC1875" s="522"/>
      <c r="AD1875" s="525"/>
      <c r="AE1875" s="526"/>
      <c r="AF1875" s="535"/>
      <c r="AG1875" s="536"/>
      <c r="AH1875" s="521"/>
      <c r="AI1875" s="522"/>
      <c r="AJ1875" s="525"/>
      <c r="AK1875" s="526"/>
      <c r="AL1875" s="529"/>
      <c r="AM1875" s="530"/>
      <c r="AN1875" s="521"/>
      <c r="AO1875" s="522"/>
      <c r="AP1875" s="525"/>
      <c r="AQ1875" s="526"/>
      <c r="AR1875" s="529"/>
      <c r="AS1875" s="530"/>
      <c r="AT1875" s="543"/>
      <c r="AU1875" s="544"/>
      <c r="AV1875" s="547"/>
      <c r="AW1875" s="548"/>
      <c r="AX1875" s="529"/>
      <c r="AY1875" s="530"/>
      <c r="AZ1875" s="521"/>
      <c r="BA1875" s="522"/>
      <c r="BB1875" s="525"/>
      <c r="BC1875" s="526"/>
      <c r="BD1875" s="529"/>
      <c r="BE1875" s="530"/>
      <c r="BF1875" s="543"/>
      <c r="BG1875" s="544"/>
      <c r="BH1875" s="547"/>
      <c r="BI1875" s="548"/>
      <c r="BJ1875" s="529"/>
      <c r="BK1875" s="530"/>
      <c r="BL1875" s="552"/>
      <c r="BM1875" s="553"/>
      <c r="BN1875" s="554"/>
      <c r="BO1875" s="502"/>
      <c r="BP1875" s="502"/>
      <c r="BQ1875" s="54"/>
      <c r="BR1875" s="54"/>
      <c r="BS1875" s="54"/>
    </row>
    <row r="1876" spans="1:71" ht="21.75" customHeight="1" x14ac:dyDescent="0.2">
      <c r="A1876" s="54"/>
      <c r="B1876" s="505" t="str">
        <f>IF(ROSTER!B$46="","",ROSTER!B$46)</f>
        <v/>
      </c>
      <c r="C1876" s="507" t="str">
        <f>IF(ROSTER!C$46="","",ROSTER!C$46)</f>
        <v/>
      </c>
      <c r="D1876" s="508"/>
      <c r="E1876" s="509"/>
      <c r="F1876" s="511">
        <f>IF(E1876="y",1,IF(E1876="S",1,0))</f>
        <v>0</v>
      </c>
      <c r="G1876" s="513">
        <f>IF(E1876="S",1,0)</f>
        <v>0</v>
      </c>
      <c r="H1876" s="515"/>
      <c r="I1876" s="516"/>
      <c r="J1876" s="519"/>
      <c r="K1876" s="520"/>
      <c r="L1876" s="523"/>
      <c r="M1876" s="524"/>
      <c r="N1876" s="537">
        <f>L1876+J1876</f>
        <v>0</v>
      </c>
      <c r="O1876" s="538"/>
      <c r="P1876" s="519"/>
      <c r="Q1876" s="520"/>
      <c r="R1876" s="523"/>
      <c r="S1876" s="524"/>
      <c r="T1876" s="527">
        <f t="shared" ref="T1876" si="1671">R1876-P1876</f>
        <v>0</v>
      </c>
      <c r="U1876" s="528"/>
      <c r="V1876" s="531"/>
      <c r="W1876" s="516"/>
      <c r="X1876" s="519"/>
      <c r="Y1876" s="516"/>
      <c r="Z1876" s="519"/>
      <c r="AA1876" s="516"/>
      <c r="AB1876" s="519"/>
      <c r="AC1876" s="520"/>
      <c r="AD1876" s="523"/>
      <c r="AE1876" s="524"/>
      <c r="AF1876" s="533">
        <f>IF(AB1876=0,0,(AD1876/AB1876)*100)</f>
        <v>0</v>
      </c>
      <c r="AG1876" s="534"/>
      <c r="AH1876" s="519"/>
      <c r="AI1876" s="520"/>
      <c r="AJ1876" s="523"/>
      <c r="AK1876" s="524"/>
      <c r="AL1876" s="527">
        <f>IF(AH1876=0,0,(AJ1876/AH1876)*100)</f>
        <v>0</v>
      </c>
      <c r="AM1876" s="528"/>
      <c r="AN1876" s="519"/>
      <c r="AO1876" s="520"/>
      <c r="AP1876" s="523"/>
      <c r="AQ1876" s="524"/>
      <c r="AR1876" s="527">
        <f>IF(AN1876=0,0,(AP1876/AN1876)*100)</f>
        <v>0</v>
      </c>
      <c r="AS1876" s="528"/>
      <c r="AT1876" s="541">
        <f>AB1876+AH1876+AN1876</f>
        <v>0</v>
      </c>
      <c r="AU1876" s="542"/>
      <c r="AV1876" s="545">
        <f>AD1876+AJ1876+AP1876</f>
        <v>0</v>
      </c>
      <c r="AW1876" s="546"/>
      <c r="AX1876" s="527">
        <f>IF(AT1876=0,0,(AV1876/AT1876)*100)</f>
        <v>0</v>
      </c>
      <c r="AY1876" s="528"/>
      <c r="AZ1876" s="519"/>
      <c r="BA1876" s="520"/>
      <c r="BB1876" s="523"/>
      <c r="BC1876" s="524"/>
      <c r="BD1876" s="527">
        <f>IF(AZ1876=0,0,(BB1876/AZ1876)*100)</f>
        <v>0</v>
      </c>
      <c r="BE1876" s="528"/>
      <c r="BF1876" s="541">
        <f>AT1876+AZ1876</f>
        <v>0</v>
      </c>
      <c r="BG1876" s="542"/>
      <c r="BH1876" s="545">
        <f>AV1876+BB1876</f>
        <v>0</v>
      </c>
      <c r="BI1876" s="546"/>
      <c r="BJ1876" s="527">
        <f>IF(BF1876=0,0,(BH1876/BF1876)*100)</f>
        <v>0</v>
      </c>
      <c r="BK1876" s="528"/>
      <c r="BL1876" s="549">
        <f>(AD1876*2)+(AJ1876*2)+(AP1876*3)+BB1876</f>
        <v>0</v>
      </c>
      <c r="BM1876" s="550"/>
      <c r="BN1876" s="551"/>
      <c r="BO1876" s="499" t="e">
        <f>(BL1876*BR$74)+(N1876*BR$75)+(X1876*BR$76)+(R1876*BR$77)+(V1876*BR$78)+(Z1876*BR$79)</f>
        <v>#REF!</v>
      </c>
      <c r="BP1876" s="501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06"/>
      <c r="C1877" s="503" t="str">
        <f>IF(ROSTER!D$46="","",ROSTER!D$46)</f>
        <v/>
      </c>
      <c r="D1877" s="504"/>
      <c r="E1877" s="510"/>
      <c r="F1877" s="512"/>
      <c r="G1877" s="514"/>
      <c r="H1877" s="517"/>
      <c r="I1877" s="518"/>
      <c r="J1877" s="521"/>
      <c r="K1877" s="522"/>
      <c r="L1877" s="525"/>
      <c r="M1877" s="526"/>
      <c r="N1877" s="539" t="s">
        <v>14</v>
      </c>
      <c r="O1877" s="540"/>
      <c r="P1877" s="521"/>
      <c r="Q1877" s="522"/>
      <c r="R1877" s="525"/>
      <c r="S1877" s="526"/>
      <c r="T1877" s="529"/>
      <c r="U1877" s="530"/>
      <c r="V1877" s="532"/>
      <c r="W1877" s="518"/>
      <c r="X1877" s="521"/>
      <c r="Y1877" s="518"/>
      <c r="Z1877" s="521"/>
      <c r="AA1877" s="518"/>
      <c r="AB1877" s="521"/>
      <c r="AC1877" s="522"/>
      <c r="AD1877" s="525"/>
      <c r="AE1877" s="526"/>
      <c r="AF1877" s="535"/>
      <c r="AG1877" s="536"/>
      <c r="AH1877" s="521"/>
      <c r="AI1877" s="522"/>
      <c r="AJ1877" s="525"/>
      <c r="AK1877" s="526"/>
      <c r="AL1877" s="529"/>
      <c r="AM1877" s="530"/>
      <c r="AN1877" s="521"/>
      <c r="AO1877" s="522"/>
      <c r="AP1877" s="525"/>
      <c r="AQ1877" s="526"/>
      <c r="AR1877" s="529"/>
      <c r="AS1877" s="530"/>
      <c r="AT1877" s="543"/>
      <c r="AU1877" s="544"/>
      <c r="AV1877" s="547"/>
      <c r="AW1877" s="548"/>
      <c r="AX1877" s="529"/>
      <c r="AY1877" s="530"/>
      <c r="AZ1877" s="521"/>
      <c r="BA1877" s="522"/>
      <c r="BB1877" s="525"/>
      <c r="BC1877" s="526"/>
      <c r="BD1877" s="529"/>
      <c r="BE1877" s="530"/>
      <c r="BF1877" s="543"/>
      <c r="BG1877" s="544"/>
      <c r="BH1877" s="547"/>
      <c r="BI1877" s="548"/>
      <c r="BJ1877" s="529"/>
      <c r="BK1877" s="530"/>
      <c r="BL1877" s="552"/>
      <c r="BM1877" s="553"/>
      <c r="BN1877" s="554"/>
      <c r="BO1877" s="500"/>
      <c r="BP1877" s="502"/>
      <c r="BQ1877" s="54"/>
      <c r="BR1877" s="54"/>
      <c r="BS1877" s="54"/>
    </row>
    <row r="1878" spans="1:71" ht="21.75" customHeight="1" x14ac:dyDescent="0.2">
      <c r="A1878" s="54"/>
      <c r="B1878" s="505" t="str">
        <f>IF(ROSTER!B$48="","",ROSTER!B$48)</f>
        <v/>
      </c>
      <c r="C1878" s="507" t="str">
        <f>IF(ROSTER!C$48="","",ROSTER!C$48)</f>
        <v/>
      </c>
      <c r="D1878" s="508"/>
      <c r="E1878" s="509"/>
      <c r="F1878" s="511">
        <f t="shared" ref="F1878" si="1672">IF(E1878="y",1,IF(E1878="S",1,0))</f>
        <v>0</v>
      </c>
      <c r="G1878" s="513">
        <f t="shared" ref="G1878" si="1673">IF(E1878="S",1,0)</f>
        <v>0</v>
      </c>
      <c r="H1878" s="515"/>
      <c r="I1878" s="516"/>
      <c r="J1878" s="519"/>
      <c r="K1878" s="520"/>
      <c r="L1878" s="523"/>
      <c r="M1878" s="524"/>
      <c r="N1878" s="537">
        <f t="shared" ref="N1878" si="1674">L1878+J1878</f>
        <v>0</v>
      </c>
      <c r="O1878" s="538"/>
      <c r="P1878" s="519"/>
      <c r="Q1878" s="520"/>
      <c r="R1878" s="523"/>
      <c r="S1878" s="524"/>
      <c r="T1878" s="527">
        <f t="shared" ref="T1878" si="1675">R1878-P1878</f>
        <v>0</v>
      </c>
      <c r="U1878" s="528"/>
      <c r="V1878" s="531"/>
      <c r="W1878" s="516"/>
      <c r="X1878" s="519"/>
      <c r="Y1878" s="516"/>
      <c r="Z1878" s="519"/>
      <c r="AA1878" s="516"/>
      <c r="AB1878" s="519"/>
      <c r="AC1878" s="520"/>
      <c r="AD1878" s="523"/>
      <c r="AE1878" s="524"/>
      <c r="AF1878" s="533"/>
      <c r="AG1878" s="534"/>
      <c r="AH1878" s="519"/>
      <c r="AI1878" s="520"/>
      <c r="AJ1878" s="523"/>
      <c r="AK1878" s="524"/>
      <c r="AL1878" s="527">
        <f t="shared" ref="AL1878" si="1676">IF(AH1878=0,0,(AJ1878/AH1878)*100)</f>
        <v>0</v>
      </c>
      <c r="AM1878" s="528"/>
      <c r="AN1878" s="519"/>
      <c r="AO1878" s="520"/>
      <c r="AP1878" s="523"/>
      <c r="AQ1878" s="524"/>
      <c r="AR1878" s="527">
        <f t="shared" ref="AR1878" si="1677">IF(AN1878=0,0,(AP1878/AN1878)*100)</f>
        <v>0</v>
      </c>
      <c r="AS1878" s="528"/>
      <c r="AT1878" s="541">
        <f t="shared" ref="AT1878" si="1678">AB1878+AH1878+AN1878</f>
        <v>0</v>
      </c>
      <c r="AU1878" s="542"/>
      <c r="AV1878" s="545">
        <f t="shared" ref="AV1878" si="1679">AD1878+AJ1878+AP1878</f>
        <v>0</v>
      </c>
      <c r="AW1878" s="546"/>
      <c r="AX1878" s="527">
        <f t="shared" ref="AX1878" si="1680">IF(AT1878=0,0,(AV1878/AT1878)*100)</f>
        <v>0</v>
      </c>
      <c r="AY1878" s="528"/>
      <c r="AZ1878" s="519"/>
      <c r="BA1878" s="520"/>
      <c r="BB1878" s="523"/>
      <c r="BC1878" s="524"/>
      <c r="BD1878" s="527">
        <f t="shared" ref="BD1878" si="1681">IF(AZ1878=0,0,(BB1878/AZ1878)*100)</f>
        <v>0</v>
      </c>
      <c r="BE1878" s="528"/>
      <c r="BF1878" s="541">
        <f t="shared" ref="BF1878" si="1682">AT1878+AZ1878</f>
        <v>0</v>
      </c>
      <c r="BG1878" s="542"/>
      <c r="BH1878" s="545">
        <f t="shared" ref="BH1878" si="1683">AV1878+BB1878</f>
        <v>0</v>
      </c>
      <c r="BI1878" s="546"/>
      <c r="BJ1878" s="527">
        <f t="shared" ref="BJ1878" si="1684">IF(BF1878=0,0,(BH1878/BF1878)*100)</f>
        <v>0</v>
      </c>
      <c r="BK1878" s="528"/>
      <c r="BL1878" s="549">
        <f t="shared" ref="BL1878" si="1685">(AD1878*2)+(AJ1878*2)+(AP1878*3)+BB1878</f>
        <v>0</v>
      </c>
      <c r="BM1878" s="550"/>
      <c r="BN1878" s="551"/>
      <c r="BO1878" s="499" t="e">
        <f>(BL1878*BR$74)+(N1878*BR$75)+(X1878*BR$76)+(R1878*BR$77)+(V1878*BR$78)+(Z1878*BR$79)</f>
        <v>#REF!</v>
      </c>
      <c r="BP1878" s="501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06"/>
      <c r="C1879" s="503" t="str">
        <f>IF(ROSTER!D$48="","",ROSTER!D$48)</f>
        <v/>
      </c>
      <c r="D1879" s="504"/>
      <c r="E1879" s="510"/>
      <c r="F1879" s="512"/>
      <c r="G1879" s="514"/>
      <c r="H1879" s="517"/>
      <c r="I1879" s="518"/>
      <c r="J1879" s="521"/>
      <c r="K1879" s="522"/>
      <c r="L1879" s="525"/>
      <c r="M1879" s="526"/>
      <c r="N1879" s="539" t="s">
        <v>14</v>
      </c>
      <c r="O1879" s="540"/>
      <c r="P1879" s="521"/>
      <c r="Q1879" s="522"/>
      <c r="R1879" s="525"/>
      <c r="S1879" s="526"/>
      <c r="T1879" s="529"/>
      <c r="U1879" s="530"/>
      <c r="V1879" s="532"/>
      <c r="W1879" s="518"/>
      <c r="X1879" s="521"/>
      <c r="Y1879" s="518"/>
      <c r="Z1879" s="521"/>
      <c r="AA1879" s="518"/>
      <c r="AB1879" s="521"/>
      <c r="AC1879" s="522"/>
      <c r="AD1879" s="525"/>
      <c r="AE1879" s="526"/>
      <c r="AF1879" s="535"/>
      <c r="AG1879" s="536"/>
      <c r="AH1879" s="521"/>
      <c r="AI1879" s="522"/>
      <c r="AJ1879" s="525"/>
      <c r="AK1879" s="526"/>
      <c r="AL1879" s="529"/>
      <c r="AM1879" s="530"/>
      <c r="AN1879" s="521"/>
      <c r="AO1879" s="522"/>
      <c r="AP1879" s="525"/>
      <c r="AQ1879" s="526"/>
      <c r="AR1879" s="529"/>
      <c r="AS1879" s="530"/>
      <c r="AT1879" s="543"/>
      <c r="AU1879" s="544"/>
      <c r="AV1879" s="547"/>
      <c r="AW1879" s="548"/>
      <c r="AX1879" s="529"/>
      <c r="AY1879" s="530"/>
      <c r="AZ1879" s="521"/>
      <c r="BA1879" s="522"/>
      <c r="BB1879" s="525"/>
      <c r="BC1879" s="526"/>
      <c r="BD1879" s="529"/>
      <c r="BE1879" s="530"/>
      <c r="BF1879" s="543"/>
      <c r="BG1879" s="544"/>
      <c r="BH1879" s="547"/>
      <c r="BI1879" s="548"/>
      <c r="BJ1879" s="529"/>
      <c r="BK1879" s="530"/>
      <c r="BL1879" s="552"/>
      <c r="BM1879" s="553"/>
      <c r="BN1879" s="554"/>
      <c r="BO1879" s="500"/>
      <c r="BP1879" s="502"/>
      <c r="BQ1879" s="54"/>
      <c r="BR1879" s="54"/>
      <c r="BS1879" s="54"/>
    </row>
    <row r="1880" spans="1:71" ht="21.75" customHeight="1" x14ac:dyDescent="0.2">
      <c r="A1880" s="54"/>
      <c r="B1880" s="505" t="str">
        <f>IF(ROSTER!B$50="","",ROSTER!B$50)</f>
        <v/>
      </c>
      <c r="C1880" s="507" t="str">
        <f>IF(ROSTER!C$50="","",ROSTER!C$50)</f>
        <v/>
      </c>
      <c r="D1880" s="508"/>
      <c r="E1880" s="509"/>
      <c r="F1880" s="511">
        <f t="shared" ref="F1880" si="1686">IF(E1880="y",1,IF(E1880="S",1,0))</f>
        <v>0</v>
      </c>
      <c r="G1880" s="513">
        <f t="shared" ref="G1880" si="1687">IF(E1880="S",1,0)</f>
        <v>0</v>
      </c>
      <c r="H1880" s="515"/>
      <c r="I1880" s="516"/>
      <c r="J1880" s="519"/>
      <c r="K1880" s="520"/>
      <c r="L1880" s="523"/>
      <c r="M1880" s="524"/>
      <c r="N1880" s="537">
        <f t="shared" ref="N1880" si="1688">L1880+J1880</f>
        <v>0</v>
      </c>
      <c r="O1880" s="538"/>
      <c r="P1880" s="519"/>
      <c r="Q1880" s="520"/>
      <c r="R1880" s="523"/>
      <c r="S1880" s="524"/>
      <c r="T1880" s="527">
        <f t="shared" ref="T1880" si="1689">R1880-P1880</f>
        <v>0</v>
      </c>
      <c r="U1880" s="528"/>
      <c r="V1880" s="531"/>
      <c r="W1880" s="516"/>
      <c r="X1880" s="519"/>
      <c r="Y1880" s="516"/>
      <c r="Z1880" s="519"/>
      <c r="AA1880" s="516"/>
      <c r="AB1880" s="519"/>
      <c r="AC1880" s="520"/>
      <c r="AD1880" s="523"/>
      <c r="AE1880" s="524"/>
      <c r="AF1880" s="533"/>
      <c r="AG1880" s="534"/>
      <c r="AH1880" s="519"/>
      <c r="AI1880" s="520"/>
      <c r="AJ1880" s="523"/>
      <c r="AK1880" s="524"/>
      <c r="AL1880" s="527">
        <f t="shared" ref="AL1880" si="1690">IF(AH1880=0,0,(AJ1880/AH1880)*100)</f>
        <v>0</v>
      </c>
      <c r="AM1880" s="528"/>
      <c r="AN1880" s="519"/>
      <c r="AO1880" s="520"/>
      <c r="AP1880" s="523"/>
      <c r="AQ1880" s="524"/>
      <c r="AR1880" s="527">
        <f t="shared" ref="AR1880" si="1691">IF(AN1880=0,0,(AP1880/AN1880)*100)</f>
        <v>0</v>
      </c>
      <c r="AS1880" s="528"/>
      <c r="AT1880" s="541">
        <f t="shared" ref="AT1880" si="1692">AB1880+AH1880+AN1880</f>
        <v>0</v>
      </c>
      <c r="AU1880" s="542"/>
      <c r="AV1880" s="545">
        <f t="shared" ref="AV1880" si="1693">AD1880+AJ1880+AP1880</f>
        <v>0</v>
      </c>
      <c r="AW1880" s="546"/>
      <c r="AX1880" s="527">
        <f t="shared" ref="AX1880" si="1694">IF(AT1880=0,0,(AV1880/AT1880)*100)</f>
        <v>0</v>
      </c>
      <c r="AY1880" s="528"/>
      <c r="AZ1880" s="519"/>
      <c r="BA1880" s="520"/>
      <c r="BB1880" s="523"/>
      <c r="BC1880" s="524"/>
      <c r="BD1880" s="527">
        <f t="shared" ref="BD1880" si="1695">IF(AZ1880=0,0,(BB1880/AZ1880)*100)</f>
        <v>0</v>
      </c>
      <c r="BE1880" s="528"/>
      <c r="BF1880" s="541">
        <f t="shared" ref="BF1880" si="1696">AT1880+AZ1880</f>
        <v>0</v>
      </c>
      <c r="BG1880" s="542"/>
      <c r="BH1880" s="545">
        <f t="shared" ref="BH1880" si="1697">AV1880+BB1880</f>
        <v>0</v>
      </c>
      <c r="BI1880" s="546"/>
      <c r="BJ1880" s="527">
        <f t="shared" ref="BJ1880" si="1698">IF(BF1880=0,0,(BH1880/BF1880)*100)</f>
        <v>0</v>
      </c>
      <c r="BK1880" s="528"/>
      <c r="BL1880" s="549">
        <f t="shared" ref="BL1880" si="1699">(AD1880*2)+(AJ1880*2)+(AP1880*3)+BB1880</f>
        <v>0</v>
      </c>
      <c r="BM1880" s="550"/>
      <c r="BN1880" s="551"/>
      <c r="BO1880" s="499" t="e">
        <f>(BL1880*BR$74)+(N1880*BR$75)+(X1880*BR$76)+(R1880*BR$77)+(V1880*BR$78)+(Z1880*BR$79)</f>
        <v>#REF!</v>
      </c>
      <c r="BP1880" s="501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06"/>
      <c r="C1881" s="503" t="str">
        <f>IF(ROSTER!D$50="","",ROSTER!D$50)</f>
        <v/>
      </c>
      <c r="D1881" s="504"/>
      <c r="E1881" s="510"/>
      <c r="F1881" s="512"/>
      <c r="G1881" s="514"/>
      <c r="H1881" s="517"/>
      <c r="I1881" s="518"/>
      <c r="J1881" s="521"/>
      <c r="K1881" s="522"/>
      <c r="L1881" s="525"/>
      <c r="M1881" s="526"/>
      <c r="N1881" s="539" t="s">
        <v>14</v>
      </c>
      <c r="O1881" s="540"/>
      <c r="P1881" s="521"/>
      <c r="Q1881" s="522"/>
      <c r="R1881" s="525"/>
      <c r="S1881" s="526"/>
      <c r="T1881" s="529"/>
      <c r="U1881" s="530"/>
      <c r="V1881" s="532"/>
      <c r="W1881" s="518"/>
      <c r="X1881" s="521"/>
      <c r="Y1881" s="518"/>
      <c r="Z1881" s="521"/>
      <c r="AA1881" s="518"/>
      <c r="AB1881" s="521"/>
      <c r="AC1881" s="522"/>
      <c r="AD1881" s="525"/>
      <c r="AE1881" s="526"/>
      <c r="AF1881" s="535"/>
      <c r="AG1881" s="536"/>
      <c r="AH1881" s="521"/>
      <c r="AI1881" s="522"/>
      <c r="AJ1881" s="525"/>
      <c r="AK1881" s="526"/>
      <c r="AL1881" s="529"/>
      <c r="AM1881" s="530"/>
      <c r="AN1881" s="521"/>
      <c r="AO1881" s="522"/>
      <c r="AP1881" s="525"/>
      <c r="AQ1881" s="526"/>
      <c r="AR1881" s="529"/>
      <c r="AS1881" s="530"/>
      <c r="AT1881" s="543"/>
      <c r="AU1881" s="544"/>
      <c r="AV1881" s="547"/>
      <c r="AW1881" s="548"/>
      <c r="AX1881" s="529"/>
      <c r="AY1881" s="530"/>
      <c r="AZ1881" s="521"/>
      <c r="BA1881" s="522"/>
      <c r="BB1881" s="525"/>
      <c r="BC1881" s="526"/>
      <c r="BD1881" s="529"/>
      <c r="BE1881" s="530"/>
      <c r="BF1881" s="543"/>
      <c r="BG1881" s="544"/>
      <c r="BH1881" s="547"/>
      <c r="BI1881" s="548"/>
      <c r="BJ1881" s="529"/>
      <c r="BK1881" s="530"/>
      <c r="BL1881" s="552"/>
      <c r="BM1881" s="553"/>
      <c r="BN1881" s="554"/>
      <c r="BO1881" s="500"/>
      <c r="BP1881" s="502"/>
      <c r="BQ1881" s="54"/>
      <c r="BR1881" s="54"/>
      <c r="BS1881" s="54"/>
    </row>
    <row r="1882" spans="1:71" s="335" customFormat="1" ht="33.5" customHeight="1" x14ac:dyDescent="0.35">
      <c r="A1882" s="333"/>
      <c r="B1882" s="631"/>
      <c r="C1882" s="627"/>
      <c r="D1882" s="627" t="s">
        <v>10</v>
      </c>
      <c r="E1882" s="628"/>
      <c r="F1882" s="334"/>
      <c r="G1882" s="334"/>
      <c r="H1882" s="597">
        <f>SUM(H1838:I1881)</f>
        <v>0</v>
      </c>
      <c r="I1882" s="598"/>
      <c r="J1882" s="597">
        <f>SUM(J1838:K1881)</f>
        <v>25</v>
      </c>
      <c r="K1882" s="598"/>
      <c r="L1882" s="593">
        <f>SUM(L1838:M1881)</f>
        <v>11</v>
      </c>
      <c r="M1882" s="594"/>
      <c r="N1882" s="589">
        <f>L1882+J1882</f>
        <v>36</v>
      </c>
      <c r="O1882" s="590"/>
      <c r="P1882" s="593">
        <f>SUM(P1838:Q1881)</f>
        <v>9</v>
      </c>
      <c r="Q1882" s="598"/>
      <c r="R1882" s="593">
        <f t="shared" ref="R1882" si="1700">SUM(R1838:S1881)</f>
        <v>6</v>
      </c>
      <c r="S1882" s="594"/>
      <c r="T1882" s="593">
        <f t="shared" ref="T1882" si="1701">SUM(T1838:U1881)</f>
        <v>-3</v>
      </c>
      <c r="U1882" s="590"/>
      <c r="V1882" s="594">
        <f t="shared" ref="V1882" si="1702">SUM(V1838:W1881)</f>
        <v>1</v>
      </c>
      <c r="W1882" s="594"/>
      <c r="X1882" s="597">
        <f t="shared" ref="X1882" si="1703">SUM(X1838:Y1881)</f>
        <v>8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46</v>
      </c>
      <c r="AI1882" s="598"/>
      <c r="AJ1882" s="593">
        <f t="shared" ref="AJ1882" si="1709">SUM(AJ1838:AK1881)</f>
        <v>22</v>
      </c>
      <c r="AK1882" s="594"/>
      <c r="AL1882" s="589">
        <f>IF(AH1882=0,0,(AJ1882/AH1882)*100)</f>
        <v>47.826086956521742</v>
      </c>
      <c r="AM1882" s="590"/>
      <c r="AN1882" s="593">
        <f>SUM(AN1838:AO1881)</f>
        <v>27</v>
      </c>
      <c r="AO1882" s="598"/>
      <c r="AP1882" s="593">
        <f>SUM(AP1838:AQ1881)</f>
        <v>8</v>
      </c>
      <c r="AQ1882" s="594"/>
      <c r="AR1882" s="589">
        <f>IF(AN1882=0,0,(AP1882/AN1882)*100)</f>
        <v>29.629629629629626</v>
      </c>
      <c r="AS1882" s="590"/>
      <c r="AT1882" s="597">
        <f>AB1882+AH1882+AN1882</f>
        <v>73</v>
      </c>
      <c r="AU1882" s="598"/>
      <c r="AV1882" s="593">
        <f>AD1882+AJ1882+AP1882</f>
        <v>30</v>
      </c>
      <c r="AW1882" s="601"/>
      <c r="AX1882" s="589">
        <f>IF(AT1882=0,0,(AV1882/AT1882)*100)</f>
        <v>41.095890410958901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73</v>
      </c>
      <c r="BG1882" s="598"/>
      <c r="BH1882" s="593">
        <f>AV1882+BB1882</f>
        <v>30</v>
      </c>
      <c r="BI1882" s="601"/>
      <c r="BJ1882" s="589">
        <f>IF(BF1882=0,0,(BH1882/BF1882)*100)</f>
        <v>41.095890410958901</v>
      </c>
      <c r="BK1882" s="649"/>
      <c r="BL1882" s="643">
        <f>SUM(BL1838:BN1881)</f>
        <v>68</v>
      </c>
      <c r="BM1882" s="644"/>
      <c r="BN1882" s="645"/>
      <c r="BO1882" s="499" t="e">
        <f>(BL1882*BR$74)+(N1882*BR$75)+(X1882*BR$76)+(R1882*BR$77)+(V1882*BR$78)+(Z1882*BR$79)</f>
        <v>#REF!</v>
      </c>
      <c r="BP1882" s="501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32"/>
      <c r="C1883" s="629"/>
      <c r="D1883" s="629"/>
      <c r="E1883" s="630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50"/>
      <c r="BL1883" s="646"/>
      <c r="BM1883" s="647"/>
      <c r="BN1883" s="648"/>
      <c r="BO1883" s="500"/>
      <c r="BP1883" s="502"/>
      <c r="BQ1883" s="333"/>
      <c r="BR1883" s="333"/>
      <c r="BS1883" s="333"/>
    </row>
    <row r="1884" spans="1:71" s="341" customFormat="1" ht="48.25" customHeight="1" thickBot="1" x14ac:dyDescent="0.4">
      <c r="A1884" s="337"/>
      <c r="B1884" s="637"/>
      <c r="C1884" s="587"/>
      <c r="D1884" s="587" t="s">
        <v>13</v>
      </c>
      <c r="E1884" s="588"/>
      <c r="F1884" s="338"/>
      <c r="G1884" s="334"/>
      <c r="H1884" s="585"/>
      <c r="I1884" s="586"/>
      <c r="J1884" s="625"/>
      <c r="K1884" s="626"/>
      <c r="L1884" s="623"/>
      <c r="M1884" s="624"/>
      <c r="N1884" s="633">
        <f>J1884+L1884</f>
        <v>0</v>
      </c>
      <c r="O1884" s="634"/>
      <c r="P1884" s="625"/>
      <c r="Q1884" s="626"/>
      <c r="R1884" s="623"/>
      <c r="S1884" s="626"/>
      <c r="T1884" s="589">
        <f>R1884-P1884</f>
        <v>0</v>
      </c>
      <c r="U1884" s="590"/>
      <c r="V1884" s="625"/>
      <c r="W1884" s="638"/>
      <c r="X1884" s="639"/>
      <c r="Y1884" s="640"/>
      <c r="Z1884" s="625"/>
      <c r="AA1884" s="638"/>
      <c r="AB1884" s="625"/>
      <c r="AC1884" s="626"/>
      <c r="AD1884" s="623"/>
      <c r="AE1884" s="624"/>
      <c r="AF1884" s="635">
        <f>IF(AB1884=0,0,(AD1884/AB1884)*100)</f>
        <v>0</v>
      </c>
      <c r="AG1884" s="636"/>
      <c r="AH1884" s="625"/>
      <c r="AI1884" s="626"/>
      <c r="AJ1884" s="623"/>
      <c r="AK1884" s="624"/>
      <c r="AL1884" s="589">
        <f>IF(AH1884=0,0,(AJ1884/AH1884)*100)</f>
        <v>0</v>
      </c>
      <c r="AM1884" s="590"/>
      <c r="AN1884" s="625"/>
      <c r="AO1884" s="626"/>
      <c r="AP1884" s="623"/>
      <c r="AQ1884" s="624"/>
      <c r="AR1884" s="589">
        <f>IF(AN1884=0,0,(AP1884/AN1884)*100)</f>
        <v>0</v>
      </c>
      <c r="AS1884" s="590"/>
      <c r="AT1884" s="609">
        <f>AB1884+AH1884+AN1884</f>
        <v>0</v>
      </c>
      <c r="AU1884" s="610"/>
      <c r="AV1884" s="607">
        <f>AD1884+AJ1884+AP1884</f>
        <v>0</v>
      </c>
      <c r="AW1884" s="608"/>
      <c r="AX1884" s="589">
        <f>IF(AT1884=0,0,(AV1884/AT1884)*100)</f>
        <v>0</v>
      </c>
      <c r="AY1884" s="590"/>
      <c r="AZ1884" s="625"/>
      <c r="BA1884" s="626"/>
      <c r="BB1884" s="623"/>
      <c r="BC1884" s="624"/>
      <c r="BD1884" s="589">
        <f>IF(AZ1884=0,0,(BB1884/AZ1884)*100)</f>
        <v>0</v>
      </c>
      <c r="BE1884" s="590"/>
      <c r="BF1884" s="609">
        <f>AT1884+AZ1884</f>
        <v>0</v>
      </c>
      <c r="BG1884" s="610"/>
      <c r="BH1884" s="607">
        <f>AV1884+BB1884</f>
        <v>0</v>
      </c>
      <c r="BI1884" s="608"/>
      <c r="BJ1884" s="589">
        <f>IF(BF1884=0,0,(BH1884/BF1884)*100)</f>
        <v>0</v>
      </c>
      <c r="BK1884" s="590"/>
      <c r="BL1884" s="604"/>
      <c r="BM1884" s="605"/>
      <c r="BN1884" s="606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9" t="s">
        <v>95</v>
      </c>
      <c r="E1885" s="620"/>
      <c r="F1885" s="344"/>
      <c r="G1885" s="344"/>
      <c r="H1885" s="343"/>
      <c r="I1885" s="343"/>
      <c r="J1885" s="616">
        <f>IF((J1882+L1884)=0,0,J1882/(J1882+L1884)*100)</f>
        <v>100</v>
      </c>
      <c r="K1885" s="618"/>
      <c r="L1885" s="616">
        <f>IF((L1882+J1884)=0,0,L1882/(L1882+J1884)*100)</f>
        <v>100</v>
      </c>
      <c r="M1885" s="618"/>
      <c r="N1885" s="616">
        <f>IF((N1882+N1884)=0,0,N1882/(N1882+N1884)*100)</f>
        <v>100</v>
      </c>
      <c r="O1885" s="617"/>
      <c r="P1885" s="611"/>
      <c r="Q1885" s="583"/>
      <c r="R1885" s="583"/>
      <c r="S1885" s="583"/>
      <c r="T1885" s="612"/>
      <c r="U1885" s="612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14" t="s">
        <v>62</v>
      </c>
      <c r="C1887" s="615"/>
      <c r="D1887" s="613" t="s">
        <v>54</v>
      </c>
      <c r="E1887" s="613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21" t="s">
        <v>117</v>
      </c>
      <c r="BC1887" s="622"/>
      <c r="BD1887" s="622"/>
      <c r="BE1887" s="642"/>
      <c r="BF1887" s="574">
        <f>BL1882</f>
        <v>68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21" t="s">
        <v>47</v>
      </c>
      <c r="C1889" s="622"/>
      <c r="D1889" s="613" t="s">
        <v>55</v>
      </c>
      <c r="E1889" s="613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21" t="s">
        <v>118</v>
      </c>
      <c r="BC1889" s="622"/>
      <c r="BD1889" s="622"/>
      <c r="BE1889" s="642"/>
      <c r="BF1889" s="574">
        <f>BF1887-AU1887</f>
        <v>68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36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41" t="s">
        <v>11</v>
      </c>
      <c r="AF1894" s="641"/>
      <c r="AG1894" s="641"/>
      <c r="AH1894" s="641"/>
      <c r="AI1894" s="641"/>
      <c r="AJ1894" s="641"/>
      <c r="AK1894" s="641"/>
      <c r="AL1894" s="641"/>
      <c r="AM1894" s="641"/>
      <c r="AN1894" s="651"/>
      <c r="AO1894" s="651"/>
      <c r="AP1894" s="651"/>
      <c r="AQ1894" s="651"/>
      <c r="AR1894" s="651"/>
      <c r="AS1894" s="651"/>
      <c r="AT1894" s="651"/>
      <c r="AU1894" s="651"/>
      <c r="AV1894" s="651"/>
      <c r="AW1894" s="651"/>
      <c r="AX1894" s="651"/>
      <c r="AY1894" s="651"/>
      <c r="AZ1894" s="651"/>
      <c r="BA1894" s="651"/>
      <c r="BB1894" s="651"/>
      <c r="BC1894" s="651"/>
      <c r="BD1894" s="651"/>
      <c r="BE1894" s="651"/>
      <c r="BF1894" s="651"/>
      <c r="BG1894" s="651"/>
      <c r="BH1894" s="651"/>
      <c r="BI1894" s="651"/>
      <c r="BJ1894" s="651"/>
      <c r="BK1894" s="651"/>
      <c r="BL1894" s="651"/>
      <c r="BM1894" s="651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51"/>
      <c r="F1896" s="651"/>
      <c r="G1896" s="651"/>
      <c r="H1896" s="651"/>
      <c r="I1896" s="651"/>
      <c r="J1896" s="651"/>
      <c r="K1896" s="651"/>
      <c r="L1896" s="651"/>
      <c r="M1896" s="651"/>
      <c r="N1896" s="651"/>
      <c r="O1896" s="651"/>
      <c r="P1896" s="651"/>
      <c r="Q1896" s="651"/>
      <c r="R1896" s="651"/>
      <c r="S1896" s="651"/>
      <c r="T1896" s="651"/>
      <c r="U1896" s="651"/>
      <c r="V1896" s="651"/>
      <c r="W1896" s="651"/>
      <c r="X1896" s="651"/>
      <c r="Y1896" s="651"/>
      <c r="Z1896" s="651"/>
      <c r="AA1896" s="651"/>
      <c r="AB1896" s="651"/>
      <c r="AC1896" s="651"/>
      <c r="AD1896" s="198"/>
      <c r="AE1896" s="239" t="s">
        <v>19</v>
      </c>
      <c r="AF1896" s="239"/>
      <c r="AG1896" s="239"/>
      <c r="AH1896" s="641" t="s">
        <v>19</v>
      </c>
      <c r="AI1896" s="641"/>
      <c r="AJ1896" s="641"/>
      <c r="AK1896" s="641"/>
      <c r="AL1896" s="641"/>
      <c r="AM1896" s="641"/>
      <c r="AN1896" s="651"/>
      <c r="AO1896" s="651"/>
      <c r="AP1896" s="651"/>
      <c r="AQ1896" s="651"/>
      <c r="AR1896" s="651"/>
      <c r="AS1896" s="651"/>
      <c r="AT1896" s="651"/>
      <c r="AU1896" s="651"/>
      <c r="AV1896" s="651"/>
      <c r="AW1896" s="651"/>
      <c r="AX1896" s="651"/>
      <c r="AY1896" s="651"/>
      <c r="AZ1896" s="651"/>
      <c r="BA1896" s="641" t="s">
        <v>12</v>
      </c>
      <c r="BB1896" s="641"/>
      <c r="BC1896" s="641"/>
      <c r="BD1896" s="652">
        <v>44511</v>
      </c>
      <c r="BE1896" s="652"/>
      <c r="BF1896" s="652"/>
      <c r="BG1896" s="652"/>
      <c r="BH1896" s="652"/>
      <c r="BI1896" s="652"/>
      <c r="BJ1896" s="652"/>
      <c r="BK1896" s="652"/>
      <c r="BL1896" s="652"/>
      <c r="BM1896" s="652"/>
      <c r="BN1896" s="206"/>
      <c r="BO1896" s="207"/>
      <c r="BP1896" s="207"/>
      <c r="BQ1896" s="64">
        <f>IF(BD1896=0,0,1)</f>
        <v>1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53" t="s">
        <v>119</v>
      </c>
      <c r="BM1899" s="654"/>
      <c r="BN1899" s="655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56"/>
      <c r="BM1900" s="657"/>
      <c r="BN1900" s="658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07" t="str">
        <f>IF(ROSTER!C$8="","",ROSTER!C$8)</f>
        <v>Shaylee</v>
      </c>
      <c r="D1901" s="508"/>
      <c r="E1901" s="509"/>
      <c r="F1901" s="511">
        <f>IF(E1901="y",1,IF(E1901="S",1,0))</f>
        <v>0</v>
      </c>
      <c r="G1901" s="513">
        <f>IF(E1901="S",1,0)</f>
        <v>0</v>
      </c>
      <c r="H1901" s="515"/>
      <c r="I1901" s="516"/>
      <c r="J1901" s="519">
        <v>2</v>
      </c>
      <c r="K1901" s="520"/>
      <c r="L1901" s="523">
        <v>1</v>
      </c>
      <c r="M1901" s="524"/>
      <c r="N1901" s="537">
        <f>L1901+J1901</f>
        <v>3</v>
      </c>
      <c r="O1901" s="538"/>
      <c r="P1901" s="519">
        <v>1</v>
      </c>
      <c r="Q1901" s="520"/>
      <c r="R1901" s="523">
        <v>1</v>
      </c>
      <c r="S1901" s="524"/>
      <c r="T1901" s="527">
        <f>R1901-P1901</f>
        <v>0</v>
      </c>
      <c r="U1901" s="528"/>
      <c r="V1901" s="531">
        <v>1</v>
      </c>
      <c r="W1901" s="516"/>
      <c r="X1901" s="519"/>
      <c r="Y1901" s="516"/>
      <c r="Z1901" s="519"/>
      <c r="AA1901" s="516"/>
      <c r="AB1901" s="519"/>
      <c r="AC1901" s="520"/>
      <c r="AD1901" s="523"/>
      <c r="AE1901" s="524"/>
      <c r="AF1901" s="533">
        <f>IF(AB1901=0,0,(AD1901/AB1901)*100)</f>
        <v>0</v>
      </c>
      <c r="AG1901" s="534"/>
      <c r="AH1901" s="519">
        <v>6</v>
      </c>
      <c r="AI1901" s="520"/>
      <c r="AJ1901" s="523">
        <v>3</v>
      </c>
      <c r="AK1901" s="524"/>
      <c r="AL1901" s="527">
        <f>IF(AH1901=0,0,(AJ1901/AH1901)*100)</f>
        <v>50</v>
      </c>
      <c r="AM1901" s="528"/>
      <c r="AN1901" s="519">
        <v>3</v>
      </c>
      <c r="AO1901" s="520"/>
      <c r="AP1901" s="523">
        <v>1</v>
      </c>
      <c r="AQ1901" s="524"/>
      <c r="AR1901" s="527">
        <f>IF(AN1901=0,0,(AP1901/AN1901)*100)</f>
        <v>33.333333333333329</v>
      </c>
      <c r="AS1901" s="528"/>
      <c r="AT1901" s="541">
        <f>AB1901+AH1901+AN1901</f>
        <v>9</v>
      </c>
      <c r="AU1901" s="542"/>
      <c r="AV1901" s="545">
        <f>AD1901+AJ1901+AP1901</f>
        <v>4</v>
      </c>
      <c r="AW1901" s="546"/>
      <c r="AX1901" s="527">
        <f>IF(AT1901=0,0,(AV1901/AT1901)*100)</f>
        <v>44.444444444444443</v>
      </c>
      <c r="AY1901" s="528"/>
      <c r="AZ1901" s="519"/>
      <c r="BA1901" s="520"/>
      <c r="BB1901" s="523"/>
      <c r="BC1901" s="524"/>
      <c r="BD1901" s="527">
        <f>IF(AZ1901=0,0,(BB1901/AZ1901)*100)</f>
        <v>0</v>
      </c>
      <c r="BE1901" s="528"/>
      <c r="BF1901" s="541">
        <f>AT1901+AZ1901</f>
        <v>9</v>
      </c>
      <c r="BG1901" s="542"/>
      <c r="BH1901" s="545">
        <f>AV1901+BB1901</f>
        <v>4</v>
      </c>
      <c r="BI1901" s="546"/>
      <c r="BJ1901" s="527">
        <f>IF(BF1901=0,0,(BH1901/BF1901)*100)</f>
        <v>44.444444444444443</v>
      </c>
      <c r="BK1901" s="528"/>
      <c r="BL1901" s="549">
        <f>(AD1901*2)+(AJ1901*2)+(AP1901*3)+BB1901</f>
        <v>9</v>
      </c>
      <c r="BM1901" s="550"/>
      <c r="BN1901" s="551"/>
      <c r="BO1901" s="501" t="e">
        <f>(BL1901*BR$1901)+(N1901*BR$1902)+(X1901*BR$1903)+(R1901*BR$1904)+(V1901*BR$1905)+(Z1901*BR$1906)</f>
        <v>#REF!</v>
      </c>
      <c r="BP1901" s="501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03" t="str">
        <f>IF(ROSTER!D$8="","",ROSTER!D$8)</f>
        <v>Gonzales</v>
      </c>
      <c r="D1902" s="504"/>
      <c r="E1902" s="510"/>
      <c r="F1902" s="512"/>
      <c r="G1902" s="514"/>
      <c r="H1902" s="517"/>
      <c r="I1902" s="518"/>
      <c r="J1902" s="521"/>
      <c r="K1902" s="522"/>
      <c r="L1902" s="525"/>
      <c r="M1902" s="526"/>
      <c r="N1902" s="539" t="s">
        <v>14</v>
      </c>
      <c r="O1902" s="540"/>
      <c r="P1902" s="521"/>
      <c r="Q1902" s="522"/>
      <c r="R1902" s="525"/>
      <c r="S1902" s="526"/>
      <c r="T1902" s="529"/>
      <c r="U1902" s="530"/>
      <c r="V1902" s="532"/>
      <c r="W1902" s="518"/>
      <c r="X1902" s="521"/>
      <c r="Y1902" s="518"/>
      <c r="Z1902" s="521"/>
      <c r="AA1902" s="518"/>
      <c r="AB1902" s="521"/>
      <c r="AC1902" s="522"/>
      <c r="AD1902" s="525"/>
      <c r="AE1902" s="526"/>
      <c r="AF1902" s="535"/>
      <c r="AG1902" s="536"/>
      <c r="AH1902" s="521"/>
      <c r="AI1902" s="522"/>
      <c r="AJ1902" s="525"/>
      <c r="AK1902" s="526"/>
      <c r="AL1902" s="529"/>
      <c r="AM1902" s="530"/>
      <c r="AN1902" s="521"/>
      <c r="AO1902" s="522"/>
      <c r="AP1902" s="525"/>
      <c r="AQ1902" s="526"/>
      <c r="AR1902" s="529"/>
      <c r="AS1902" s="530"/>
      <c r="AT1902" s="543"/>
      <c r="AU1902" s="544"/>
      <c r="AV1902" s="547"/>
      <c r="AW1902" s="548"/>
      <c r="AX1902" s="529"/>
      <c r="AY1902" s="530"/>
      <c r="AZ1902" s="521"/>
      <c r="BA1902" s="522"/>
      <c r="BB1902" s="525"/>
      <c r="BC1902" s="526"/>
      <c r="BD1902" s="529"/>
      <c r="BE1902" s="530"/>
      <c r="BF1902" s="543"/>
      <c r="BG1902" s="544"/>
      <c r="BH1902" s="547"/>
      <c r="BI1902" s="548"/>
      <c r="BJ1902" s="529"/>
      <c r="BK1902" s="530"/>
      <c r="BL1902" s="552"/>
      <c r="BM1902" s="553"/>
      <c r="BN1902" s="554"/>
      <c r="BO1902" s="502"/>
      <c r="BP1902" s="502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07" t="str">
        <f>IF(ROSTER!C$10="","",ROSTER!C$10)</f>
        <v>Nani</v>
      </c>
      <c r="D1903" s="508"/>
      <c r="E1903" s="509"/>
      <c r="F1903" s="511">
        <f>IF(E1903="y",1,IF(E1903="S",1,0))</f>
        <v>0</v>
      </c>
      <c r="G1903" s="513">
        <f>IF(E1903="S",1,0)</f>
        <v>0</v>
      </c>
      <c r="H1903" s="515"/>
      <c r="I1903" s="516"/>
      <c r="J1903" s="519">
        <v>1</v>
      </c>
      <c r="K1903" s="520"/>
      <c r="L1903" s="523"/>
      <c r="M1903" s="524"/>
      <c r="N1903" s="537">
        <f>L1903+J1903</f>
        <v>1</v>
      </c>
      <c r="O1903" s="538"/>
      <c r="P1903" s="519">
        <v>1</v>
      </c>
      <c r="Q1903" s="520"/>
      <c r="R1903" s="523"/>
      <c r="S1903" s="524"/>
      <c r="T1903" s="527">
        <f t="shared" ref="T1903" si="1710">R1903-P1903</f>
        <v>-1</v>
      </c>
      <c r="U1903" s="528"/>
      <c r="V1903" s="531"/>
      <c r="W1903" s="516"/>
      <c r="X1903" s="519"/>
      <c r="Y1903" s="516"/>
      <c r="Z1903" s="519"/>
      <c r="AA1903" s="516"/>
      <c r="AB1903" s="519"/>
      <c r="AC1903" s="520"/>
      <c r="AD1903" s="523"/>
      <c r="AE1903" s="524"/>
      <c r="AF1903" s="533">
        <f>IF(AB1903=0,0,(AD1903/AB1903)*100)</f>
        <v>0</v>
      </c>
      <c r="AG1903" s="534"/>
      <c r="AH1903" s="519">
        <v>2</v>
      </c>
      <c r="AI1903" s="520"/>
      <c r="AJ1903" s="523">
        <v>0</v>
      </c>
      <c r="AK1903" s="524"/>
      <c r="AL1903" s="527">
        <f>IF(AH1903=0,0,(AJ1903/AH1903)*100)</f>
        <v>0</v>
      </c>
      <c r="AM1903" s="528"/>
      <c r="AN1903" s="519">
        <v>2</v>
      </c>
      <c r="AO1903" s="520"/>
      <c r="AP1903" s="523">
        <v>0</v>
      </c>
      <c r="AQ1903" s="524"/>
      <c r="AR1903" s="527">
        <f>IF(AN1903=0,0,(AP1903/AN1903)*100)</f>
        <v>0</v>
      </c>
      <c r="AS1903" s="528"/>
      <c r="AT1903" s="541">
        <f>AB1903+AH1903+AN1903</f>
        <v>4</v>
      </c>
      <c r="AU1903" s="542"/>
      <c r="AV1903" s="545">
        <f>AD1903+AJ1903+AP1903</f>
        <v>0</v>
      </c>
      <c r="AW1903" s="546"/>
      <c r="AX1903" s="527">
        <f>IF(AT1903=0,0,(AV1903/AT1903)*100)</f>
        <v>0</v>
      </c>
      <c r="AY1903" s="528"/>
      <c r="AZ1903" s="519"/>
      <c r="BA1903" s="520"/>
      <c r="BB1903" s="523"/>
      <c r="BC1903" s="524"/>
      <c r="BD1903" s="527">
        <f>IF(AZ1903=0,0,(BB1903/AZ1903)*100)</f>
        <v>0</v>
      </c>
      <c r="BE1903" s="528"/>
      <c r="BF1903" s="541">
        <f>AT1903+AZ1903</f>
        <v>4</v>
      </c>
      <c r="BG1903" s="542"/>
      <c r="BH1903" s="545">
        <f>AV1903+BB1903</f>
        <v>0</v>
      </c>
      <c r="BI1903" s="546"/>
      <c r="BJ1903" s="527">
        <f>IF(BF1903=0,0,(BH1903/BF1903)*100)</f>
        <v>0</v>
      </c>
      <c r="BK1903" s="528"/>
      <c r="BL1903" s="549">
        <f>(AD1903*2)+(AJ1903*2)+(AP1903*3)+BB1903</f>
        <v>0</v>
      </c>
      <c r="BM1903" s="550"/>
      <c r="BN1903" s="551"/>
      <c r="BO1903" s="501" t="e">
        <f>(BL1903*BR$1901)+(N1903*BR$1902)+(X1903*BR$1903)+(R1903*BR$1904)+(V1903*BR$1905)+(Z1903*BR$1906)</f>
        <v>#REF!</v>
      </c>
      <c r="BP1903" s="501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03" t="str">
        <f>IF(ROSTER!D$10="","",ROSTER!D$10)</f>
        <v>Falatea</v>
      </c>
      <c r="D1904" s="504"/>
      <c r="E1904" s="510"/>
      <c r="F1904" s="512"/>
      <c r="G1904" s="514"/>
      <c r="H1904" s="517"/>
      <c r="I1904" s="518"/>
      <c r="J1904" s="521"/>
      <c r="K1904" s="522"/>
      <c r="L1904" s="525"/>
      <c r="M1904" s="526"/>
      <c r="N1904" s="539" t="s">
        <v>14</v>
      </c>
      <c r="O1904" s="540"/>
      <c r="P1904" s="521"/>
      <c r="Q1904" s="522"/>
      <c r="R1904" s="525"/>
      <c r="S1904" s="526"/>
      <c r="T1904" s="529"/>
      <c r="U1904" s="530"/>
      <c r="V1904" s="532"/>
      <c r="W1904" s="518"/>
      <c r="X1904" s="521"/>
      <c r="Y1904" s="518"/>
      <c r="Z1904" s="521"/>
      <c r="AA1904" s="518"/>
      <c r="AB1904" s="521"/>
      <c r="AC1904" s="522"/>
      <c r="AD1904" s="525"/>
      <c r="AE1904" s="526"/>
      <c r="AF1904" s="535"/>
      <c r="AG1904" s="536"/>
      <c r="AH1904" s="521"/>
      <c r="AI1904" s="522"/>
      <c r="AJ1904" s="525"/>
      <c r="AK1904" s="526"/>
      <c r="AL1904" s="529"/>
      <c r="AM1904" s="530"/>
      <c r="AN1904" s="521"/>
      <c r="AO1904" s="522"/>
      <c r="AP1904" s="525"/>
      <c r="AQ1904" s="526"/>
      <c r="AR1904" s="529"/>
      <c r="AS1904" s="530"/>
      <c r="AT1904" s="543"/>
      <c r="AU1904" s="544"/>
      <c r="AV1904" s="547"/>
      <c r="AW1904" s="548"/>
      <c r="AX1904" s="529"/>
      <c r="AY1904" s="530"/>
      <c r="AZ1904" s="521"/>
      <c r="BA1904" s="522"/>
      <c r="BB1904" s="525"/>
      <c r="BC1904" s="526"/>
      <c r="BD1904" s="529"/>
      <c r="BE1904" s="530"/>
      <c r="BF1904" s="543"/>
      <c r="BG1904" s="544"/>
      <c r="BH1904" s="547"/>
      <c r="BI1904" s="548"/>
      <c r="BJ1904" s="529"/>
      <c r="BK1904" s="530"/>
      <c r="BL1904" s="552"/>
      <c r="BM1904" s="553"/>
      <c r="BN1904" s="554"/>
      <c r="BO1904" s="502"/>
      <c r="BP1904" s="502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05" t="str">
        <f>IF(ROSTER!B$12="","",ROSTER!B$12)</f>
        <v>20</v>
      </c>
      <c r="C1905" s="507" t="str">
        <f>IF(ROSTER!C$12="","",ROSTER!C$12)</f>
        <v>Devry</v>
      </c>
      <c r="D1905" s="508"/>
      <c r="E1905" s="509"/>
      <c r="F1905" s="511">
        <f>IF(E1905="y",1,IF(E1905="S",1,0))</f>
        <v>0</v>
      </c>
      <c r="G1905" s="513">
        <f>IF(E1905="S",1,0)</f>
        <v>0</v>
      </c>
      <c r="H1905" s="515"/>
      <c r="I1905" s="516"/>
      <c r="J1905" s="519"/>
      <c r="K1905" s="520"/>
      <c r="L1905" s="523"/>
      <c r="M1905" s="524"/>
      <c r="N1905" s="537">
        <f>L1905+J1905</f>
        <v>0</v>
      </c>
      <c r="O1905" s="538"/>
      <c r="P1905" s="519"/>
      <c r="Q1905" s="520"/>
      <c r="R1905" s="523">
        <v>1</v>
      </c>
      <c r="S1905" s="524"/>
      <c r="T1905" s="527">
        <f t="shared" ref="T1905" si="1711">R1905-P1905</f>
        <v>1</v>
      </c>
      <c r="U1905" s="528"/>
      <c r="V1905" s="531"/>
      <c r="W1905" s="516"/>
      <c r="X1905" s="519"/>
      <c r="Y1905" s="516"/>
      <c r="Z1905" s="519"/>
      <c r="AA1905" s="516"/>
      <c r="AB1905" s="519"/>
      <c r="AC1905" s="520"/>
      <c r="AD1905" s="523"/>
      <c r="AE1905" s="524"/>
      <c r="AF1905" s="533">
        <f>IF(AB1905=0,0,(AD1905/AB1905)*100)</f>
        <v>0</v>
      </c>
      <c r="AG1905" s="534"/>
      <c r="AH1905" s="519">
        <v>1</v>
      </c>
      <c r="AI1905" s="520"/>
      <c r="AJ1905" s="523">
        <v>0</v>
      </c>
      <c r="AK1905" s="524"/>
      <c r="AL1905" s="527">
        <f>IF(AH1905=0,0,(AJ1905/AH1905)*100)</f>
        <v>0</v>
      </c>
      <c r="AM1905" s="528"/>
      <c r="AN1905" s="519">
        <v>2</v>
      </c>
      <c r="AO1905" s="520"/>
      <c r="AP1905" s="523">
        <v>1</v>
      </c>
      <c r="AQ1905" s="524"/>
      <c r="AR1905" s="527">
        <f>IF(AN1905=0,0,(AP1905/AN1905)*100)</f>
        <v>50</v>
      </c>
      <c r="AS1905" s="528"/>
      <c r="AT1905" s="541">
        <f>AB1905+AH1905+AN1905</f>
        <v>3</v>
      </c>
      <c r="AU1905" s="542"/>
      <c r="AV1905" s="545">
        <f>AD1905+AJ1905+AP1905</f>
        <v>1</v>
      </c>
      <c r="AW1905" s="546"/>
      <c r="AX1905" s="527">
        <f>IF(AT1905=0,0,(AV1905/AT1905)*100)</f>
        <v>33.333333333333329</v>
      </c>
      <c r="AY1905" s="528"/>
      <c r="AZ1905" s="519"/>
      <c r="BA1905" s="520"/>
      <c r="BB1905" s="523"/>
      <c r="BC1905" s="524"/>
      <c r="BD1905" s="527">
        <f>IF(AZ1905=0,0,(BB1905/AZ1905)*100)</f>
        <v>0</v>
      </c>
      <c r="BE1905" s="528"/>
      <c r="BF1905" s="541">
        <f>AT1905+AZ1905</f>
        <v>3</v>
      </c>
      <c r="BG1905" s="542"/>
      <c r="BH1905" s="545">
        <f>AV1905+BB1905</f>
        <v>1</v>
      </c>
      <c r="BI1905" s="546"/>
      <c r="BJ1905" s="527">
        <f>IF(BF1905=0,0,(BH1905/BF1905)*100)</f>
        <v>33.333333333333329</v>
      </c>
      <c r="BK1905" s="528"/>
      <c r="BL1905" s="549">
        <f>(AD1905*2)+(AJ1905*2)+(AP1905*3)+BB1905</f>
        <v>3</v>
      </c>
      <c r="BM1905" s="550"/>
      <c r="BN1905" s="551"/>
      <c r="BO1905" s="501" t="e">
        <f>(BL1905*BR$1901)+(N1905*BR$1902)+(X1905*BR$1903)+(R1905*BR$1904)+(V1905*BR$1905)+(Z1905*BR$1906)</f>
        <v>#REF!</v>
      </c>
      <c r="BP1905" s="501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06"/>
      <c r="C1906" s="503" t="str">
        <f>IF(ROSTER!D$12="","",ROSTER!D$12)</f>
        <v>Millett</v>
      </c>
      <c r="D1906" s="504"/>
      <c r="E1906" s="510"/>
      <c r="F1906" s="512"/>
      <c r="G1906" s="514"/>
      <c r="H1906" s="517"/>
      <c r="I1906" s="518"/>
      <c r="J1906" s="521"/>
      <c r="K1906" s="522"/>
      <c r="L1906" s="525"/>
      <c r="M1906" s="526"/>
      <c r="N1906" s="539" t="s">
        <v>14</v>
      </c>
      <c r="O1906" s="540"/>
      <c r="P1906" s="521"/>
      <c r="Q1906" s="522"/>
      <c r="R1906" s="525"/>
      <c r="S1906" s="526"/>
      <c r="T1906" s="529"/>
      <c r="U1906" s="530"/>
      <c r="V1906" s="532"/>
      <c r="W1906" s="518"/>
      <c r="X1906" s="521"/>
      <c r="Y1906" s="518"/>
      <c r="Z1906" s="521"/>
      <c r="AA1906" s="518"/>
      <c r="AB1906" s="521"/>
      <c r="AC1906" s="522"/>
      <c r="AD1906" s="525"/>
      <c r="AE1906" s="526"/>
      <c r="AF1906" s="535"/>
      <c r="AG1906" s="536"/>
      <c r="AH1906" s="521"/>
      <c r="AI1906" s="522"/>
      <c r="AJ1906" s="525"/>
      <c r="AK1906" s="526"/>
      <c r="AL1906" s="529"/>
      <c r="AM1906" s="530"/>
      <c r="AN1906" s="521"/>
      <c r="AO1906" s="522"/>
      <c r="AP1906" s="525"/>
      <c r="AQ1906" s="526"/>
      <c r="AR1906" s="529"/>
      <c r="AS1906" s="530"/>
      <c r="AT1906" s="543"/>
      <c r="AU1906" s="544"/>
      <c r="AV1906" s="547"/>
      <c r="AW1906" s="548"/>
      <c r="AX1906" s="529"/>
      <c r="AY1906" s="530"/>
      <c r="AZ1906" s="521"/>
      <c r="BA1906" s="522"/>
      <c r="BB1906" s="525"/>
      <c r="BC1906" s="526"/>
      <c r="BD1906" s="529"/>
      <c r="BE1906" s="530"/>
      <c r="BF1906" s="543"/>
      <c r="BG1906" s="544"/>
      <c r="BH1906" s="547"/>
      <c r="BI1906" s="548"/>
      <c r="BJ1906" s="529"/>
      <c r="BK1906" s="530"/>
      <c r="BL1906" s="552"/>
      <c r="BM1906" s="553"/>
      <c r="BN1906" s="554"/>
      <c r="BO1906" s="502"/>
      <c r="BP1906" s="502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05" t="str">
        <f>IF(ROSTER!B$14="","",ROSTER!B$14)</f>
        <v>5</v>
      </c>
      <c r="C1907" s="507" t="str">
        <f>IF(ROSTER!C$14="","",ROSTER!C$14)</f>
        <v>Maria</v>
      </c>
      <c r="D1907" s="508"/>
      <c r="E1907" s="509"/>
      <c r="F1907" s="511">
        <f>IF(E1907="y",1,IF(E1907="S",1,0))</f>
        <v>0</v>
      </c>
      <c r="G1907" s="513">
        <f>IF(E1907="S",1,0)</f>
        <v>0</v>
      </c>
      <c r="H1907" s="515"/>
      <c r="I1907" s="516"/>
      <c r="J1907" s="519"/>
      <c r="K1907" s="520"/>
      <c r="L1907" s="523"/>
      <c r="M1907" s="524"/>
      <c r="N1907" s="537">
        <f>L1907+J1907</f>
        <v>0</v>
      </c>
      <c r="O1907" s="538"/>
      <c r="P1907" s="519"/>
      <c r="Q1907" s="520"/>
      <c r="R1907" s="523"/>
      <c r="S1907" s="524"/>
      <c r="T1907" s="527">
        <f t="shared" ref="T1907" si="1712">R1907-P1907</f>
        <v>0</v>
      </c>
      <c r="U1907" s="528"/>
      <c r="V1907" s="531"/>
      <c r="W1907" s="516"/>
      <c r="X1907" s="519">
        <v>3</v>
      </c>
      <c r="Y1907" s="516"/>
      <c r="Z1907" s="519"/>
      <c r="AA1907" s="516"/>
      <c r="AB1907" s="519"/>
      <c r="AC1907" s="520"/>
      <c r="AD1907" s="523"/>
      <c r="AE1907" s="524"/>
      <c r="AF1907" s="533">
        <f>IF(AB1907=0,0,(AD1907/AB1907)*100)</f>
        <v>0</v>
      </c>
      <c r="AG1907" s="534"/>
      <c r="AH1907" s="519">
        <v>2</v>
      </c>
      <c r="AI1907" s="520"/>
      <c r="AJ1907" s="523">
        <v>2</v>
      </c>
      <c r="AK1907" s="524"/>
      <c r="AL1907" s="527">
        <f>IF(AH1907=0,0,(AJ1907/AH1907)*100)</f>
        <v>100</v>
      </c>
      <c r="AM1907" s="528"/>
      <c r="AN1907" s="519">
        <v>4</v>
      </c>
      <c r="AO1907" s="520"/>
      <c r="AP1907" s="523">
        <v>4</v>
      </c>
      <c r="AQ1907" s="524"/>
      <c r="AR1907" s="527">
        <f>IF(AN1907=0,0,(AP1907/AN1907)*100)</f>
        <v>100</v>
      </c>
      <c r="AS1907" s="528"/>
      <c r="AT1907" s="541">
        <f>AB1907+AH1907+AN1907</f>
        <v>6</v>
      </c>
      <c r="AU1907" s="542"/>
      <c r="AV1907" s="545">
        <f>AD1907+AJ1907+AP1907</f>
        <v>6</v>
      </c>
      <c r="AW1907" s="546"/>
      <c r="AX1907" s="527">
        <f>IF(AT1907=0,0,(AV1907/AT1907)*100)</f>
        <v>100</v>
      </c>
      <c r="AY1907" s="528"/>
      <c r="AZ1907" s="519"/>
      <c r="BA1907" s="520"/>
      <c r="BB1907" s="523"/>
      <c r="BC1907" s="524"/>
      <c r="BD1907" s="527">
        <f>IF(AZ1907=0,0,(BB1907/AZ1907)*100)</f>
        <v>0</v>
      </c>
      <c r="BE1907" s="528"/>
      <c r="BF1907" s="541">
        <f>AT1907+AZ1907</f>
        <v>6</v>
      </c>
      <c r="BG1907" s="542"/>
      <c r="BH1907" s="545">
        <f>AV1907+BB1907</f>
        <v>6</v>
      </c>
      <c r="BI1907" s="546"/>
      <c r="BJ1907" s="527">
        <f>IF(BF1907=0,0,(BH1907/BF1907)*100)</f>
        <v>100</v>
      </c>
      <c r="BK1907" s="528"/>
      <c r="BL1907" s="549">
        <f>(AD1907*2)+(AJ1907*2)+(AP1907*3)+BB1907</f>
        <v>16</v>
      </c>
      <c r="BM1907" s="550"/>
      <c r="BN1907" s="551"/>
      <c r="BO1907" s="501" t="e">
        <f>(BL1907*BR$1901)+(N1907*BR$1902)+(X1907*BR$1903)+(R1907*BR$1904)+(V1907*BR$1905)+(Z1907*BR$1906)</f>
        <v>#REF!</v>
      </c>
      <c r="BP1907" s="501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06"/>
      <c r="C1908" s="503" t="str">
        <f>IF(ROSTER!D$14="","",ROSTER!D$14)</f>
        <v>Albiero</v>
      </c>
      <c r="D1908" s="504"/>
      <c r="E1908" s="510"/>
      <c r="F1908" s="512"/>
      <c r="G1908" s="514"/>
      <c r="H1908" s="517"/>
      <c r="I1908" s="518"/>
      <c r="J1908" s="521"/>
      <c r="K1908" s="522"/>
      <c r="L1908" s="525"/>
      <c r="M1908" s="526"/>
      <c r="N1908" s="539" t="s">
        <v>14</v>
      </c>
      <c r="O1908" s="540"/>
      <c r="P1908" s="521"/>
      <c r="Q1908" s="522"/>
      <c r="R1908" s="525"/>
      <c r="S1908" s="526"/>
      <c r="T1908" s="529"/>
      <c r="U1908" s="530"/>
      <c r="V1908" s="532"/>
      <c r="W1908" s="518"/>
      <c r="X1908" s="521"/>
      <c r="Y1908" s="518"/>
      <c r="Z1908" s="521"/>
      <c r="AA1908" s="518"/>
      <c r="AB1908" s="521"/>
      <c r="AC1908" s="522"/>
      <c r="AD1908" s="525"/>
      <c r="AE1908" s="526"/>
      <c r="AF1908" s="535"/>
      <c r="AG1908" s="536"/>
      <c r="AH1908" s="521"/>
      <c r="AI1908" s="522"/>
      <c r="AJ1908" s="525"/>
      <c r="AK1908" s="526"/>
      <c r="AL1908" s="529"/>
      <c r="AM1908" s="530"/>
      <c r="AN1908" s="521"/>
      <c r="AO1908" s="522"/>
      <c r="AP1908" s="525"/>
      <c r="AQ1908" s="526"/>
      <c r="AR1908" s="529"/>
      <c r="AS1908" s="530"/>
      <c r="AT1908" s="543"/>
      <c r="AU1908" s="544"/>
      <c r="AV1908" s="547"/>
      <c r="AW1908" s="548"/>
      <c r="AX1908" s="529"/>
      <c r="AY1908" s="530"/>
      <c r="AZ1908" s="521"/>
      <c r="BA1908" s="522"/>
      <c r="BB1908" s="525"/>
      <c r="BC1908" s="526"/>
      <c r="BD1908" s="529"/>
      <c r="BE1908" s="530"/>
      <c r="BF1908" s="543"/>
      <c r="BG1908" s="544"/>
      <c r="BH1908" s="547"/>
      <c r="BI1908" s="548"/>
      <c r="BJ1908" s="529"/>
      <c r="BK1908" s="530"/>
      <c r="BL1908" s="552"/>
      <c r="BM1908" s="553"/>
      <c r="BN1908" s="554"/>
      <c r="BO1908" s="502"/>
      <c r="BP1908" s="502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05" t="str">
        <f>IF(ROSTER!B$16="","",ROSTER!B$16)</f>
        <v>10</v>
      </c>
      <c r="C1909" s="507" t="str">
        <f>IF(ROSTER!C$16="","",ROSTER!C$16)</f>
        <v>Tegan</v>
      </c>
      <c r="D1909" s="508"/>
      <c r="E1909" s="509"/>
      <c r="F1909" s="511">
        <f>IF(E1909="y",1,IF(E1909="S",1,0))</f>
        <v>0</v>
      </c>
      <c r="G1909" s="513">
        <f>IF(E1909="S",1,0)</f>
        <v>0</v>
      </c>
      <c r="H1909" s="515"/>
      <c r="I1909" s="516"/>
      <c r="J1909" s="519"/>
      <c r="K1909" s="520"/>
      <c r="L1909" s="523">
        <v>1</v>
      </c>
      <c r="M1909" s="524"/>
      <c r="N1909" s="537">
        <f>L1909+J1909</f>
        <v>1</v>
      </c>
      <c r="O1909" s="538"/>
      <c r="P1909" s="519">
        <v>2</v>
      </c>
      <c r="Q1909" s="520"/>
      <c r="R1909" s="523"/>
      <c r="S1909" s="524"/>
      <c r="T1909" s="527">
        <f t="shared" ref="T1909" si="1713">R1909-P1909</f>
        <v>-2</v>
      </c>
      <c r="U1909" s="528"/>
      <c r="V1909" s="531"/>
      <c r="W1909" s="516"/>
      <c r="X1909" s="519">
        <v>5</v>
      </c>
      <c r="Y1909" s="516"/>
      <c r="Z1909" s="519"/>
      <c r="AA1909" s="516"/>
      <c r="AB1909" s="519"/>
      <c r="AC1909" s="520"/>
      <c r="AD1909" s="523"/>
      <c r="AE1909" s="524"/>
      <c r="AF1909" s="533">
        <f>IF(AB1909=0,0,(AD1909/AB1909)*100)</f>
        <v>0</v>
      </c>
      <c r="AG1909" s="534"/>
      <c r="AH1909" s="519">
        <v>1</v>
      </c>
      <c r="AI1909" s="520"/>
      <c r="AJ1909" s="523">
        <v>0</v>
      </c>
      <c r="AK1909" s="524"/>
      <c r="AL1909" s="527">
        <f>IF(AH1909=0,0,(AJ1909/AH1909)*100)</f>
        <v>0</v>
      </c>
      <c r="AM1909" s="528"/>
      <c r="AN1909" s="519">
        <v>2</v>
      </c>
      <c r="AO1909" s="520"/>
      <c r="AP1909" s="523">
        <v>1</v>
      </c>
      <c r="AQ1909" s="524"/>
      <c r="AR1909" s="527">
        <f>IF(AN1909=0,0,(AP1909/AN1909)*100)</f>
        <v>50</v>
      </c>
      <c r="AS1909" s="528"/>
      <c r="AT1909" s="541">
        <f>AB1909+AH1909+AN1909</f>
        <v>3</v>
      </c>
      <c r="AU1909" s="542"/>
      <c r="AV1909" s="545">
        <f>AD1909+AJ1909+AP1909</f>
        <v>1</v>
      </c>
      <c r="AW1909" s="546"/>
      <c r="AX1909" s="527">
        <f>IF(AT1909=0,0,(AV1909/AT1909)*100)</f>
        <v>33.333333333333329</v>
      </c>
      <c r="AY1909" s="528"/>
      <c r="AZ1909" s="519"/>
      <c r="BA1909" s="520"/>
      <c r="BB1909" s="523"/>
      <c r="BC1909" s="524"/>
      <c r="BD1909" s="527">
        <f>IF(AZ1909=0,0,(BB1909/AZ1909)*100)</f>
        <v>0</v>
      </c>
      <c r="BE1909" s="528"/>
      <c r="BF1909" s="541">
        <f>AT1909+AZ1909</f>
        <v>3</v>
      </c>
      <c r="BG1909" s="542"/>
      <c r="BH1909" s="545">
        <f>AV1909+BB1909</f>
        <v>1</v>
      </c>
      <c r="BI1909" s="546"/>
      <c r="BJ1909" s="527">
        <f>IF(BF1909=0,0,(BH1909/BF1909)*100)</f>
        <v>33.333333333333329</v>
      </c>
      <c r="BK1909" s="528"/>
      <c r="BL1909" s="549">
        <f>(AD1909*2)+(AJ1909*2)+(AP1909*3)+BB1909</f>
        <v>3</v>
      </c>
      <c r="BM1909" s="550"/>
      <c r="BN1909" s="551"/>
      <c r="BO1909" s="501" t="e">
        <f>(BL1909*BR$1901)+(N1909*BR$1902)+(X1909*BR$1903)+(R1909*BR$1904)+(V1909*BR$1905)+(Z1909*BR$1906)</f>
        <v>#REF!</v>
      </c>
      <c r="BP1909" s="501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06"/>
      <c r="C1910" s="503" t="str">
        <f>IF(ROSTER!D$16="","",ROSTER!D$16)</f>
        <v>Graham</v>
      </c>
      <c r="D1910" s="504"/>
      <c r="E1910" s="510"/>
      <c r="F1910" s="512"/>
      <c r="G1910" s="514"/>
      <c r="H1910" s="517"/>
      <c r="I1910" s="518"/>
      <c r="J1910" s="521"/>
      <c r="K1910" s="522"/>
      <c r="L1910" s="525"/>
      <c r="M1910" s="526"/>
      <c r="N1910" s="539" t="s">
        <v>14</v>
      </c>
      <c r="O1910" s="540"/>
      <c r="P1910" s="521"/>
      <c r="Q1910" s="522"/>
      <c r="R1910" s="525"/>
      <c r="S1910" s="526"/>
      <c r="T1910" s="529"/>
      <c r="U1910" s="530"/>
      <c r="V1910" s="532"/>
      <c r="W1910" s="518"/>
      <c r="X1910" s="521"/>
      <c r="Y1910" s="518"/>
      <c r="Z1910" s="521"/>
      <c r="AA1910" s="518"/>
      <c r="AB1910" s="521"/>
      <c r="AC1910" s="522"/>
      <c r="AD1910" s="525"/>
      <c r="AE1910" s="526"/>
      <c r="AF1910" s="535"/>
      <c r="AG1910" s="536"/>
      <c r="AH1910" s="521"/>
      <c r="AI1910" s="522"/>
      <c r="AJ1910" s="525"/>
      <c r="AK1910" s="526"/>
      <c r="AL1910" s="529"/>
      <c r="AM1910" s="530"/>
      <c r="AN1910" s="521"/>
      <c r="AO1910" s="522"/>
      <c r="AP1910" s="525"/>
      <c r="AQ1910" s="526"/>
      <c r="AR1910" s="529"/>
      <c r="AS1910" s="530"/>
      <c r="AT1910" s="543"/>
      <c r="AU1910" s="544"/>
      <c r="AV1910" s="547"/>
      <c r="AW1910" s="548"/>
      <c r="AX1910" s="529"/>
      <c r="AY1910" s="530"/>
      <c r="AZ1910" s="521"/>
      <c r="BA1910" s="522"/>
      <c r="BB1910" s="525"/>
      <c r="BC1910" s="526"/>
      <c r="BD1910" s="529"/>
      <c r="BE1910" s="530"/>
      <c r="BF1910" s="543"/>
      <c r="BG1910" s="544"/>
      <c r="BH1910" s="547"/>
      <c r="BI1910" s="548"/>
      <c r="BJ1910" s="529"/>
      <c r="BK1910" s="530"/>
      <c r="BL1910" s="552"/>
      <c r="BM1910" s="553"/>
      <c r="BN1910" s="554"/>
      <c r="BO1910" s="502"/>
      <c r="BP1910" s="502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05" t="str">
        <f>IF(ROSTER!B$18="","",ROSTER!B$18)</f>
        <v>11</v>
      </c>
      <c r="C1911" s="507" t="str">
        <f>IF(ROSTER!C$18="","",ROSTER!C$18)</f>
        <v>Kaylee</v>
      </c>
      <c r="D1911" s="508"/>
      <c r="E1911" s="509"/>
      <c r="F1911" s="511">
        <f>IF(E1911="y",1,IF(E1911="S",1,0))</f>
        <v>0</v>
      </c>
      <c r="G1911" s="513">
        <f>IF(E1911="S",1,0)</f>
        <v>0</v>
      </c>
      <c r="H1911" s="515"/>
      <c r="I1911" s="516"/>
      <c r="J1911" s="519">
        <v>2</v>
      </c>
      <c r="K1911" s="520"/>
      <c r="L1911" s="523"/>
      <c r="M1911" s="524"/>
      <c r="N1911" s="537">
        <f>L1911+J1911</f>
        <v>2</v>
      </c>
      <c r="O1911" s="538"/>
      <c r="P1911" s="519"/>
      <c r="Q1911" s="520"/>
      <c r="R1911" s="523"/>
      <c r="S1911" s="524"/>
      <c r="T1911" s="527">
        <f t="shared" ref="T1911" si="1714">R1911-P1911</f>
        <v>0</v>
      </c>
      <c r="U1911" s="528"/>
      <c r="V1911" s="531"/>
      <c r="W1911" s="516"/>
      <c r="X1911" s="519">
        <v>2</v>
      </c>
      <c r="Y1911" s="516"/>
      <c r="Z1911" s="519"/>
      <c r="AA1911" s="516"/>
      <c r="AB1911" s="519"/>
      <c r="AC1911" s="520"/>
      <c r="AD1911" s="523"/>
      <c r="AE1911" s="524"/>
      <c r="AF1911" s="533">
        <f>IF(AB1911=0,0,(AD1911/AB1911)*100)</f>
        <v>0</v>
      </c>
      <c r="AG1911" s="534"/>
      <c r="AH1911" s="519">
        <v>2</v>
      </c>
      <c r="AI1911" s="520"/>
      <c r="AJ1911" s="523">
        <v>1</v>
      </c>
      <c r="AK1911" s="524"/>
      <c r="AL1911" s="527">
        <f>IF(AH1911=0,0,(AJ1911/AH1911)*100)</f>
        <v>50</v>
      </c>
      <c r="AM1911" s="528"/>
      <c r="AN1911" s="519">
        <v>3</v>
      </c>
      <c r="AO1911" s="520"/>
      <c r="AP1911" s="523">
        <v>1</v>
      </c>
      <c r="AQ1911" s="524"/>
      <c r="AR1911" s="527">
        <f>IF(AN1911=0,0,(AP1911/AN1911)*100)</f>
        <v>33.333333333333329</v>
      </c>
      <c r="AS1911" s="528"/>
      <c r="AT1911" s="541">
        <f>AB1911+AH1911+AN1911</f>
        <v>5</v>
      </c>
      <c r="AU1911" s="542"/>
      <c r="AV1911" s="545">
        <f>AD1911+AJ1911+AP1911</f>
        <v>2</v>
      </c>
      <c r="AW1911" s="546"/>
      <c r="AX1911" s="527">
        <f>IF(AT1911=0,0,(AV1911/AT1911)*100)</f>
        <v>40</v>
      </c>
      <c r="AY1911" s="528"/>
      <c r="AZ1911" s="519"/>
      <c r="BA1911" s="520"/>
      <c r="BB1911" s="523"/>
      <c r="BC1911" s="524"/>
      <c r="BD1911" s="527">
        <f>IF(AZ1911=0,0,(BB1911/AZ1911)*100)</f>
        <v>0</v>
      </c>
      <c r="BE1911" s="528"/>
      <c r="BF1911" s="541">
        <f>AT1911+AZ1911</f>
        <v>5</v>
      </c>
      <c r="BG1911" s="542"/>
      <c r="BH1911" s="545">
        <f>AV1911+BB1911</f>
        <v>2</v>
      </c>
      <c r="BI1911" s="546"/>
      <c r="BJ1911" s="527">
        <f>IF(BF1911=0,0,(BH1911/BF1911)*100)</f>
        <v>40</v>
      </c>
      <c r="BK1911" s="528"/>
      <c r="BL1911" s="549">
        <f>(AD1911*2)+(AJ1911*2)+(AP1911*3)+BB1911</f>
        <v>5</v>
      </c>
      <c r="BM1911" s="550"/>
      <c r="BN1911" s="551"/>
      <c r="BO1911" s="501" t="e">
        <f>(BL1911*BR$1901)+(N1911*BR$1902)+(X1911*BR$1903)+(R1911*BR$1904)+(V1911*BR$1905)+(Z1911*BR$1906)</f>
        <v>#REF!</v>
      </c>
      <c r="BP1911" s="501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06"/>
      <c r="C1912" s="503" t="str">
        <f>IF(ROSTER!D$18="","",ROSTER!D$18)</f>
        <v>Smiler</v>
      </c>
      <c r="D1912" s="504"/>
      <c r="E1912" s="510"/>
      <c r="F1912" s="512"/>
      <c r="G1912" s="514"/>
      <c r="H1912" s="517"/>
      <c r="I1912" s="518"/>
      <c r="J1912" s="521"/>
      <c r="K1912" s="522"/>
      <c r="L1912" s="525"/>
      <c r="M1912" s="526"/>
      <c r="N1912" s="539"/>
      <c r="O1912" s="540"/>
      <c r="P1912" s="521"/>
      <c r="Q1912" s="522"/>
      <c r="R1912" s="525"/>
      <c r="S1912" s="526"/>
      <c r="T1912" s="529"/>
      <c r="U1912" s="530"/>
      <c r="V1912" s="532"/>
      <c r="W1912" s="518"/>
      <c r="X1912" s="521"/>
      <c r="Y1912" s="518"/>
      <c r="Z1912" s="521"/>
      <c r="AA1912" s="518"/>
      <c r="AB1912" s="521"/>
      <c r="AC1912" s="522"/>
      <c r="AD1912" s="525"/>
      <c r="AE1912" s="526"/>
      <c r="AF1912" s="535"/>
      <c r="AG1912" s="536"/>
      <c r="AH1912" s="521"/>
      <c r="AI1912" s="522"/>
      <c r="AJ1912" s="525"/>
      <c r="AK1912" s="526"/>
      <c r="AL1912" s="529"/>
      <c r="AM1912" s="530"/>
      <c r="AN1912" s="521"/>
      <c r="AO1912" s="522"/>
      <c r="AP1912" s="525"/>
      <c r="AQ1912" s="526"/>
      <c r="AR1912" s="529"/>
      <c r="AS1912" s="530"/>
      <c r="AT1912" s="543"/>
      <c r="AU1912" s="544"/>
      <c r="AV1912" s="547"/>
      <c r="AW1912" s="548"/>
      <c r="AX1912" s="529"/>
      <c r="AY1912" s="530"/>
      <c r="AZ1912" s="521"/>
      <c r="BA1912" s="522"/>
      <c r="BB1912" s="525"/>
      <c r="BC1912" s="526"/>
      <c r="BD1912" s="529"/>
      <c r="BE1912" s="530"/>
      <c r="BF1912" s="543"/>
      <c r="BG1912" s="544"/>
      <c r="BH1912" s="547"/>
      <c r="BI1912" s="548"/>
      <c r="BJ1912" s="529"/>
      <c r="BK1912" s="530"/>
      <c r="BL1912" s="552"/>
      <c r="BM1912" s="553"/>
      <c r="BN1912" s="554"/>
      <c r="BO1912" s="502"/>
      <c r="BP1912" s="502"/>
      <c r="BQ1912" s="54"/>
      <c r="BR1912" s="54"/>
      <c r="BS1912" s="54"/>
    </row>
    <row r="1913" spans="1:71" ht="21.75" customHeight="1" x14ac:dyDescent="0.2">
      <c r="A1913" s="54"/>
      <c r="B1913" s="505" t="str">
        <f>IF(ROSTER!B$20="","",ROSTER!B$20)</f>
        <v>12</v>
      </c>
      <c r="C1913" s="507" t="str">
        <f>IF(ROSTER!C$20="","",ROSTER!C$20)</f>
        <v>Lauren</v>
      </c>
      <c r="D1913" s="508"/>
      <c r="E1913" s="509"/>
      <c r="F1913" s="511">
        <f>IF(E1913="y",1,IF(E1913="S",1,0))</f>
        <v>0</v>
      </c>
      <c r="G1913" s="513">
        <f>IF(E1913="S",1,0)</f>
        <v>0</v>
      </c>
      <c r="H1913" s="515"/>
      <c r="I1913" s="516"/>
      <c r="J1913" s="519">
        <v>3</v>
      </c>
      <c r="K1913" s="520"/>
      <c r="L1913" s="523">
        <v>1</v>
      </c>
      <c r="M1913" s="524"/>
      <c r="N1913" s="537">
        <f>L1913+J1913</f>
        <v>4</v>
      </c>
      <c r="O1913" s="538"/>
      <c r="P1913" s="519">
        <v>1</v>
      </c>
      <c r="Q1913" s="520"/>
      <c r="R1913" s="523"/>
      <c r="S1913" s="524"/>
      <c r="T1913" s="527">
        <f t="shared" ref="T1913" si="1715">R1913-P1913</f>
        <v>-1</v>
      </c>
      <c r="U1913" s="528"/>
      <c r="V1913" s="531"/>
      <c r="W1913" s="516"/>
      <c r="X1913" s="519">
        <v>1</v>
      </c>
      <c r="Y1913" s="516"/>
      <c r="Z1913" s="519"/>
      <c r="AA1913" s="516"/>
      <c r="AB1913" s="519"/>
      <c r="AC1913" s="520"/>
      <c r="AD1913" s="523"/>
      <c r="AE1913" s="524"/>
      <c r="AF1913" s="533">
        <f>IF(AB1913=0,0,(AD1913/AB1913)*100)</f>
        <v>0</v>
      </c>
      <c r="AG1913" s="534"/>
      <c r="AH1913" s="519">
        <v>4</v>
      </c>
      <c r="AI1913" s="520"/>
      <c r="AJ1913" s="523">
        <v>3</v>
      </c>
      <c r="AK1913" s="524"/>
      <c r="AL1913" s="527">
        <f>IF(AH1913=0,0,(AJ1913/AH1913)*100)</f>
        <v>75</v>
      </c>
      <c r="AM1913" s="528"/>
      <c r="AN1913" s="519"/>
      <c r="AO1913" s="520"/>
      <c r="AP1913" s="523"/>
      <c r="AQ1913" s="524"/>
      <c r="AR1913" s="527">
        <f>IF(AN1913=0,0,(AP1913/AN1913)*100)</f>
        <v>0</v>
      </c>
      <c r="AS1913" s="528"/>
      <c r="AT1913" s="541">
        <f>AB1913+AH1913+AN1913</f>
        <v>4</v>
      </c>
      <c r="AU1913" s="542"/>
      <c r="AV1913" s="545">
        <f>AD1913+AJ1913+AP1913</f>
        <v>3</v>
      </c>
      <c r="AW1913" s="546"/>
      <c r="AX1913" s="527">
        <f>IF(AT1913=0,0,(AV1913/AT1913)*100)</f>
        <v>75</v>
      </c>
      <c r="AY1913" s="528"/>
      <c r="AZ1913" s="519"/>
      <c r="BA1913" s="520"/>
      <c r="BB1913" s="523"/>
      <c r="BC1913" s="524"/>
      <c r="BD1913" s="527">
        <f>IF(AZ1913=0,0,(BB1913/AZ1913)*100)</f>
        <v>0</v>
      </c>
      <c r="BE1913" s="528"/>
      <c r="BF1913" s="541">
        <f>AT1913+AZ1913</f>
        <v>4</v>
      </c>
      <c r="BG1913" s="542"/>
      <c r="BH1913" s="545">
        <f>AV1913+BB1913</f>
        <v>3</v>
      </c>
      <c r="BI1913" s="546"/>
      <c r="BJ1913" s="527">
        <f>IF(BF1913=0,0,(BH1913/BF1913)*100)</f>
        <v>75</v>
      </c>
      <c r="BK1913" s="528"/>
      <c r="BL1913" s="549">
        <f>(AD1913*2)+(AJ1913*2)+(AP1913*3)+BB1913</f>
        <v>6</v>
      </c>
      <c r="BM1913" s="550"/>
      <c r="BN1913" s="551"/>
      <c r="BO1913" s="501" t="e">
        <f>(BL1913*BR$1901)+(N1913*BR$1902)+(X1913*BR$1903)+(R1913*BR$1904)+(V1913*BR$1905)+(Z1913*BR$1906)</f>
        <v>#REF!</v>
      </c>
      <c r="BP1913" s="501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06"/>
      <c r="C1914" s="503" t="str">
        <f>IF(ROSTER!D$20="","",ROSTER!D$20)</f>
        <v>Gustin</v>
      </c>
      <c r="D1914" s="504"/>
      <c r="E1914" s="510"/>
      <c r="F1914" s="512"/>
      <c r="G1914" s="514"/>
      <c r="H1914" s="517"/>
      <c r="I1914" s="518"/>
      <c r="J1914" s="521"/>
      <c r="K1914" s="522"/>
      <c r="L1914" s="525"/>
      <c r="M1914" s="526"/>
      <c r="N1914" s="539" t="s">
        <v>14</v>
      </c>
      <c r="O1914" s="540"/>
      <c r="P1914" s="521"/>
      <c r="Q1914" s="522"/>
      <c r="R1914" s="525"/>
      <c r="S1914" s="526"/>
      <c r="T1914" s="529"/>
      <c r="U1914" s="530"/>
      <c r="V1914" s="532"/>
      <c r="W1914" s="518"/>
      <c r="X1914" s="521"/>
      <c r="Y1914" s="518"/>
      <c r="Z1914" s="521"/>
      <c r="AA1914" s="518"/>
      <c r="AB1914" s="521"/>
      <c r="AC1914" s="522"/>
      <c r="AD1914" s="525"/>
      <c r="AE1914" s="526"/>
      <c r="AF1914" s="535"/>
      <c r="AG1914" s="536"/>
      <c r="AH1914" s="521"/>
      <c r="AI1914" s="522"/>
      <c r="AJ1914" s="525"/>
      <c r="AK1914" s="526"/>
      <c r="AL1914" s="529"/>
      <c r="AM1914" s="530"/>
      <c r="AN1914" s="521"/>
      <c r="AO1914" s="522"/>
      <c r="AP1914" s="525"/>
      <c r="AQ1914" s="526"/>
      <c r="AR1914" s="529"/>
      <c r="AS1914" s="530"/>
      <c r="AT1914" s="543"/>
      <c r="AU1914" s="544"/>
      <c r="AV1914" s="547"/>
      <c r="AW1914" s="548"/>
      <c r="AX1914" s="529"/>
      <c r="AY1914" s="530"/>
      <c r="AZ1914" s="521"/>
      <c r="BA1914" s="522"/>
      <c r="BB1914" s="525"/>
      <c r="BC1914" s="526"/>
      <c r="BD1914" s="529"/>
      <c r="BE1914" s="530"/>
      <c r="BF1914" s="543"/>
      <c r="BG1914" s="544"/>
      <c r="BH1914" s="547"/>
      <c r="BI1914" s="548"/>
      <c r="BJ1914" s="529"/>
      <c r="BK1914" s="530"/>
      <c r="BL1914" s="552"/>
      <c r="BM1914" s="553"/>
      <c r="BN1914" s="554"/>
      <c r="BO1914" s="502"/>
      <c r="BP1914" s="502"/>
      <c r="BQ1914" s="54"/>
      <c r="BR1914" s="54"/>
      <c r="BS1914" s="54"/>
    </row>
    <row r="1915" spans="1:71" ht="21.75" customHeight="1" x14ac:dyDescent="0.2">
      <c r="A1915" s="54"/>
      <c r="B1915" s="505" t="str">
        <f>IF(ROSTER!B$22="","",ROSTER!B$22)</f>
        <v>13</v>
      </c>
      <c r="C1915" s="507" t="str">
        <f>IF(ROSTER!C$22="","",ROSTER!C$22)</f>
        <v>Paisley</v>
      </c>
      <c r="D1915" s="508"/>
      <c r="E1915" s="509"/>
      <c r="F1915" s="511">
        <f>IF(E1915="y",1,IF(E1915="S",1,0))</f>
        <v>0</v>
      </c>
      <c r="G1915" s="513">
        <f>IF(E1915="S",1,0)</f>
        <v>0</v>
      </c>
      <c r="H1915" s="515"/>
      <c r="I1915" s="516"/>
      <c r="J1915" s="519"/>
      <c r="K1915" s="520"/>
      <c r="L1915" s="523"/>
      <c r="M1915" s="524"/>
      <c r="N1915" s="537">
        <f>L1915+J1915</f>
        <v>0</v>
      </c>
      <c r="O1915" s="538"/>
      <c r="P1915" s="519"/>
      <c r="Q1915" s="520"/>
      <c r="R1915" s="523"/>
      <c r="S1915" s="524"/>
      <c r="T1915" s="527">
        <f t="shared" ref="T1915" si="1716">R1915-P1915</f>
        <v>0</v>
      </c>
      <c r="U1915" s="528"/>
      <c r="V1915" s="531"/>
      <c r="W1915" s="516"/>
      <c r="X1915" s="519"/>
      <c r="Y1915" s="516"/>
      <c r="Z1915" s="519"/>
      <c r="AA1915" s="516"/>
      <c r="AB1915" s="519"/>
      <c r="AC1915" s="520"/>
      <c r="AD1915" s="523"/>
      <c r="AE1915" s="524"/>
      <c r="AF1915" s="533">
        <f>IF(AB1915=0,0,(AD1915/AB1915)*100)</f>
        <v>0</v>
      </c>
      <c r="AG1915" s="534"/>
      <c r="AH1915" s="519"/>
      <c r="AI1915" s="520"/>
      <c r="AJ1915" s="523"/>
      <c r="AK1915" s="524"/>
      <c r="AL1915" s="527">
        <f>IF(AH1915=0,0,(AJ1915/AH1915)*100)</f>
        <v>0</v>
      </c>
      <c r="AM1915" s="528"/>
      <c r="AN1915" s="519"/>
      <c r="AO1915" s="520"/>
      <c r="AP1915" s="523"/>
      <c r="AQ1915" s="524"/>
      <c r="AR1915" s="527">
        <f>IF(AN1915=0,0,(AP1915/AN1915)*100)</f>
        <v>0</v>
      </c>
      <c r="AS1915" s="528"/>
      <c r="AT1915" s="541">
        <f>AB1915+AH1915+AN1915</f>
        <v>0</v>
      </c>
      <c r="AU1915" s="542"/>
      <c r="AV1915" s="545">
        <f>AD1915+AJ1915+AP1915</f>
        <v>0</v>
      </c>
      <c r="AW1915" s="546"/>
      <c r="AX1915" s="527">
        <f>IF(AT1915=0,0,(AV1915/AT1915)*100)</f>
        <v>0</v>
      </c>
      <c r="AY1915" s="528"/>
      <c r="AZ1915" s="519"/>
      <c r="BA1915" s="520"/>
      <c r="BB1915" s="523"/>
      <c r="BC1915" s="524"/>
      <c r="BD1915" s="527">
        <f>IF(AZ1915=0,0,(BB1915/AZ1915)*100)</f>
        <v>0</v>
      </c>
      <c r="BE1915" s="528"/>
      <c r="BF1915" s="541">
        <f>AT1915+AZ1915</f>
        <v>0</v>
      </c>
      <c r="BG1915" s="542"/>
      <c r="BH1915" s="545">
        <f>AV1915+BB1915</f>
        <v>0</v>
      </c>
      <c r="BI1915" s="546"/>
      <c r="BJ1915" s="527">
        <f>IF(BF1915=0,0,(BH1915/BF1915)*100)</f>
        <v>0</v>
      </c>
      <c r="BK1915" s="528"/>
      <c r="BL1915" s="549">
        <f>(AD1915*2)+(AJ1915*2)+(AP1915*3)+BB1915</f>
        <v>0</v>
      </c>
      <c r="BM1915" s="550"/>
      <c r="BN1915" s="551"/>
      <c r="BO1915" s="501" t="e">
        <f>(BL1915*BR$1901)+(N1915*BR$1902)+(X1915*BR$1903)+(R1915*BR$1904)+(V1915*BR$1905)+(Z1915*BR$1906)</f>
        <v>#REF!</v>
      </c>
      <c r="BP1915" s="501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06"/>
      <c r="C1916" s="503" t="str">
        <f>IF(ROSTER!D$22="","",ROSTER!D$22)</f>
        <v>Harding</v>
      </c>
      <c r="D1916" s="504"/>
      <c r="E1916" s="510"/>
      <c r="F1916" s="512"/>
      <c r="G1916" s="514"/>
      <c r="H1916" s="517"/>
      <c r="I1916" s="518"/>
      <c r="J1916" s="521"/>
      <c r="K1916" s="522"/>
      <c r="L1916" s="525"/>
      <c r="M1916" s="526"/>
      <c r="N1916" s="539" t="s">
        <v>14</v>
      </c>
      <c r="O1916" s="540"/>
      <c r="P1916" s="521"/>
      <c r="Q1916" s="522"/>
      <c r="R1916" s="525"/>
      <c r="S1916" s="526"/>
      <c r="T1916" s="529"/>
      <c r="U1916" s="530"/>
      <c r="V1916" s="532"/>
      <c r="W1916" s="518"/>
      <c r="X1916" s="521"/>
      <c r="Y1916" s="518"/>
      <c r="Z1916" s="521"/>
      <c r="AA1916" s="518"/>
      <c r="AB1916" s="521"/>
      <c r="AC1916" s="522"/>
      <c r="AD1916" s="525"/>
      <c r="AE1916" s="526"/>
      <c r="AF1916" s="535"/>
      <c r="AG1916" s="536"/>
      <c r="AH1916" s="521"/>
      <c r="AI1916" s="522"/>
      <c r="AJ1916" s="525"/>
      <c r="AK1916" s="526"/>
      <c r="AL1916" s="529"/>
      <c r="AM1916" s="530"/>
      <c r="AN1916" s="521"/>
      <c r="AO1916" s="522"/>
      <c r="AP1916" s="525"/>
      <c r="AQ1916" s="526"/>
      <c r="AR1916" s="529"/>
      <c r="AS1916" s="530"/>
      <c r="AT1916" s="543"/>
      <c r="AU1916" s="544"/>
      <c r="AV1916" s="547"/>
      <c r="AW1916" s="548"/>
      <c r="AX1916" s="529"/>
      <c r="AY1916" s="530"/>
      <c r="AZ1916" s="521"/>
      <c r="BA1916" s="522"/>
      <c r="BB1916" s="525"/>
      <c r="BC1916" s="526"/>
      <c r="BD1916" s="529"/>
      <c r="BE1916" s="530"/>
      <c r="BF1916" s="543"/>
      <c r="BG1916" s="544"/>
      <c r="BH1916" s="547"/>
      <c r="BI1916" s="548"/>
      <c r="BJ1916" s="529"/>
      <c r="BK1916" s="530"/>
      <c r="BL1916" s="552"/>
      <c r="BM1916" s="553"/>
      <c r="BN1916" s="554"/>
      <c r="BO1916" s="502"/>
      <c r="BP1916" s="502"/>
      <c r="BQ1916" s="54"/>
      <c r="BR1916" s="54"/>
      <c r="BS1916" s="54"/>
    </row>
    <row r="1917" spans="1:71" ht="21.75" customHeight="1" x14ac:dyDescent="0.2">
      <c r="A1917" s="54"/>
      <c r="B1917" s="505" t="str">
        <f>IF(ROSTER!B$24="","",ROSTER!B$24)</f>
        <v>22</v>
      </c>
      <c r="C1917" s="507" t="str">
        <f>IF(ROSTER!C$24="","",ROSTER!C$24)</f>
        <v>Sara</v>
      </c>
      <c r="D1917" s="508"/>
      <c r="E1917" s="509"/>
      <c r="F1917" s="511">
        <f>IF(E1917="y",1,IF(E1917="S",1,0))</f>
        <v>0</v>
      </c>
      <c r="G1917" s="513">
        <f>IF(E1917="S",1,0)</f>
        <v>0</v>
      </c>
      <c r="H1917" s="515"/>
      <c r="I1917" s="516"/>
      <c r="J1917" s="519">
        <v>2</v>
      </c>
      <c r="K1917" s="520"/>
      <c r="L1917" s="523">
        <v>1</v>
      </c>
      <c r="M1917" s="524"/>
      <c r="N1917" s="537">
        <f>L1917+J1917</f>
        <v>3</v>
      </c>
      <c r="O1917" s="538"/>
      <c r="P1917" s="519"/>
      <c r="Q1917" s="520"/>
      <c r="R1917" s="523"/>
      <c r="S1917" s="524"/>
      <c r="T1917" s="527">
        <f t="shared" ref="T1917" si="1717">R1917-P1917</f>
        <v>0</v>
      </c>
      <c r="U1917" s="528"/>
      <c r="V1917" s="531"/>
      <c r="W1917" s="516"/>
      <c r="X1917" s="519">
        <v>1</v>
      </c>
      <c r="Y1917" s="516"/>
      <c r="Z1917" s="519"/>
      <c r="AA1917" s="516"/>
      <c r="AB1917" s="519"/>
      <c r="AC1917" s="520"/>
      <c r="AD1917" s="523"/>
      <c r="AE1917" s="524"/>
      <c r="AF1917" s="533">
        <f>IF(AB1917=0,0,(AD1917/AB1917)*100)</f>
        <v>0</v>
      </c>
      <c r="AG1917" s="534"/>
      <c r="AH1917" s="519">
        <v>3</v>
      </c>
      <c r="AI1917" s="520"/>
      <c r="AJ1917" s="523">
        <v>3</v>
      </c>
      <c r="AK1917" s="524"/>
      <c r="AL1917" s="527">
        <f>IF(AH1917=0,0,(AJ1917/AH1917)*100)</f>
        <v>100</v>
      </c>
      <c r="AM1917" s="528"/>
      <c r="AN1917" s="519"/>
      <c r="AO1917" s="520"/>
      <c r="AP1917" s="523"/>
      <c r="AQ1917" s="524"/>
      <c r="AR1917" s="527">
        <f>IF(AN1917=0,0,(AP1917/AN1917)*100)</f>
        <v>0</v>
      </c>
      <c r="AS1917" s="528"/>
      <c r="AT1917" s="541">
        <f>AB1917+AH1917+AN1917</f>
        <v>3</v>
      </c>
      <c r="AU1917" s="542"/>
      <c r="AV1917" s="545">
        <f>AD1917+AJ1917+AP1917</f>
        <v>3</v>
      </c>
      <c r="AW1917" s="546"/>
      <c r="AX1917" s="527">
        <f>IF(AT1917=0,0,(AV1917/AT1917)*100)</f>
        <v>100</v>
      </c>
      <c r="AY1917" s="528"/>
      <c r="AZ1917" s="519"/>
      <c r="BA1917" s="520"/>
      <c r="BB1917" s="523"/>
      <c r="BC1917" s="524"/>
      <c r="BD1917" s="527">
        <f>IF(AZ1917=0,0,(BB1917/AZ1917)*100)</f>
        <v>0</v>
      </c>
      <c r="BE1917" s="528"/>
      <c r="BF1917" s="541">
        <f>AT1917+AZ1917</f>
        <v>3</v>
      </c>
      <c r="BG1917" s="542"/>
      <c r="BH1917" s="545">
        <f>AV1917+BB1917</f>
        <v>3</v>
      </c>
      <c r="BI1917" s="546"/>
      <c r="BJ1917" s="527">
        <f>IF(BF1917=0,0,(BH1917/BF1917)*100)</f>
        <v>100</v>
      </c>
      <c r="BK1917" s="528"/>
      <c r="BL1917" s="549">
        <f>(AD1917*2)+(AJ1917*2)+(AP1917*3)+BB1917</f>
        <v>6</v>
      </c>
      <c r="BM1917" s="550"/>
      <c r="BN1917" s="551"/>
      <c r="BO1917" s="501" t="e">
        <f>(BL1917*BR$1901)+(N1917*BR$1902)+(X1917*BR$1903)+(R1917*BR$1904)+(V1917*BR$1905)+(Z1917*BR$1906)</f>
        <v>#REF!</v>
      </c>
      <c r="BP1917" s="501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06"/>
      <c r="C1918" s="503" t="str">
        <f>IF(ROSTER!D$24="","",ROSTER!D$24)</f>
        <v>Hamson</v>
      </c>
      <c r="D1918" s="504"/>
      <c r="E1918" s="510"/>
      <c r="F1918" s="512"/>
      <c r="G1918" s="514"/>
      <c r="H1918" s="517"/>
      <c r="I1918" s="518"/>
      <c r="J1918" s="521"/>
      <c r="K1918" s="522"/>
      <c r="L1918" s="525"/>
      <c r="M1918" s="526"/>
      <c r="N1918" s="539" t="s">
        <v>14</v>
      </c>
      <c r="O1918" s="540"/>
      <c r="P1918" s="521"/>
      <c r="Q1918" s="522"/>
      <c r="R1918" s="525"/>
      <c r="S1918" s="526"/>
      <c r="T1918" s="529"/>
      <c r="U1918" s="530"/>
      <c r="V1918" s="532"/>
      <c r="W1918" s="518"/>
      <c r="X1918" s="521"/>
      <c r="Y1918" s="518"/>
      <c r="Z1918" s="521"/>
      <c r="AA1918" s="518"/>
      <c r="AB1918" s="521"/>
      <c r="AC1918" s="522"/>
      <c r="AD1918" s="525"/>
      <c r="AE1918" s="526"/>
      <c r="AF1918" s="535"/>
      <c r="AG1918" s="536"/>
      <c r="AH1918" s="521"/>
      <c r="AI1918" s="522"/>
      <c r="AJ1918" s="525"/>
      <c r="AK1918" s="526"/>
      <c r="AL1918" s="529"/>
      <c r="AM1918" s="530"/>
      <c r="AN1918" s="521"/>
      <c r="AO1918" s="522"/>
      <c r="AP1918" s="525"/>
      <c r="AQ1918" s="526"/>
      <c r="AR1918" s="529"/>
      <c r="AS1918" s="530"/>
      <c r="AT1918" s="543"/>
      <c r="AU1918" s="544"/>
      <c r="AV1918" s="547"/>
      <c r="AW1918" s="548"/>
      <c r="AX1918" s="529"/>
      <c r="AY1918" s="530"/>
      <c r="AZ1918" s="521"/>
      <c r="BA1918" s="522"/>
      <c r="BB1918" s="525"/>
      <c r="BC1918" s="526"/>
      <c r="BD1918" s="529"/>
      <c r="BE1918" s="530"/>
      <c r="BF1918" s="543"/>
      <c r="BG1918" s="544"/>
      <c r="BH1918" s="547"/>
      <c r="BI1918" s="548"/>
      <c r="BJ1918" s="529"/>
      <c r="BK1918" s="530"/>
      <c r="BL1918" s="552"/>
      <c r="BM1918" s="553"/>
      <c r="BN1918" s="554"/>
      <c r="BO1918" s="502"/>
      <c r="BP1918" s="502"/>
      <c r="BQ1918" s="54"/>
      <c r="BR1918" s="54"/>
      <c r="BS1918" s="54"/>
    </row>
    <row r="1919" spans="1:71" ht="21.75" customHeight="1" x14ac:dyDescent="0.2">
      <c r="A1919" s="54"/>
      <c r="B1919" s="505" t="str">
        <f>IF(ROSTER!B$26="","",ROSTER!B$26)</f>
        <v>30</v>
      </c>
      <c r="C1919" s="507" t="str">
        <f>IF(ROSTER!C$26="","",ROSTER!C$26)</f>
        <v>Kate</v>
      </c>
      <c r="D1919" s="508"/>
      <c r="E1919" s="509"/>
      <c r="F1919" s="511">
        <f>IF(E1919="y",1,IF(E1919="S",1,0))</f>
        <v>0</v>
      </c>
      <c r="G1919" s="513">
        <f>IF(E1919="S",1,0)</f>
        <v>0</v>
      </c>
      <c r="H1919" s="515"/>
      <c r="I1919" s="516"/>
      <c r="J1919" s="519">
        <v>2</v>
      </c>
      <c r="K1919" s="520"/>
      <c r="L1919" s="523"/>
      <c r="M1919" s="524"/>
      <c r="N1919" s="537">
        <f>L1919+J1919</f>
        <v>2</v>
      </c>
      <c r="O1919" s="538"/>
      <c r="P1919" s="519"/>
      <c r="Q1919" s="520"/>
      <c r="R1919" s="523"/>
      <c r="S1919" s="524"/>
      <c r="T1919" s="527">
        <f t="shared" ref="T1919" si="1718">R1919-P1919</f>
        <v>0</v>
      </c>
      <c r="U1919" s="528"/>
      <c r="V1919" s="531"/>
      <c r="W1919" s="516"/>
      <c r="X1919" s="519">
        <v>1</v>
      </c>
      <c r="Y1919" s="516"/>
      <c r="Z1919" s="519"/>
      <c r="AA1919" s="516"/>
      <c r="AB1919" s="519"/>
      <c r="AC1919" s="520"/>
      <c r="AD1919" s="523"/>
      <c r="AE1919" s="524"/>
      <c r="AF1919" s="533">
        <f>IF(AB1919=0,0,(AD1919/AB1919)*100)</f>
        <v>0</v>
      </c>
      <c r="AG1919" s="534"/>
      <c r="AH1919" s="519">
        <v>3</v>
      </c>
      <c r="AI1919" s="520"/>
      <c r="AJ1919" s="523">
        <v>2</v>
      </c>
      <c r="AK1919" s="524"/>
      <c r="AL1919" s="527">
        <f>IF(AH1919=0,0,(AJ1919/AH1919)*100)</f>
        <v>66.666666666666657</v>
      </c>
      <c r="AM1919" s="528"/>
      <c r="AN1919" s="519"/>
      <c r="AO1919" s="520"/>
      <c r="AP1919" s="523"/>
      <c r="AQ1919" s="524"/>
      <c r="AR1919" s="527">
        <f>IF(AN1919=0,0,(AP1919/AN1919)*100)</f>
        <v>0</v>
      </c>
      <c r="AS1919" s="528"/>
      <c r="AT1919" s="541">
        <f>AB1919+AH1919+AN1919</f>
        <v>3</v>
      </c>
      <c r="AU1919" s="542"/>
      <c r="AV1919" s="545">
        <f>AD1919+AJ1919+AP1919</f>
        <v>2</v>
      </c>
      <c r="AW1919" s="546"/>
      <c r="AX1919" s="527">
        <f>IF(AT1919=0,0,(AV1919/AT1919)*100)</f>
        <v>66.666666666666657</v>
      </c>
      <c r="AY1919" s="528"/>
      <c r="AZ1919" s="519"/>
      <c r="BA1919" s="520"/>
      <c r="BB1919" s="523"/>
      <c r="BC1919" s="524"/>
      <c r="BD1919" s="527">
        <f>IF(AZ1919=0,0,(BB1919/AZ1919)*100)</f>
        <v>0</v>
      </c>
      <c r="BE1919" s="528"/>
      <c r="BF1919" s="541">
        <f>AT1919+AZ1919</f>
        <v>3</v>
      </c>
      <c r="BG1919" s="542"/>
      <c r="BH1919" s="545">
        <f>AV1919+BB1919</f>
        <v>2</v>
      </c>
      <c r="BI1919" s="546"/>
      <c r="BJ1919" s="527">
        <f>IF(BF1919=0,0,(BH1919/BF1919)*100)</f>
        <v>66.666666666666657</v>
      </c>
      <c r="BK1919" s="528"/>
      <c r="BL1919" s="549">
        <f>(AD1919*2)+(AJ1919*2)+(AP1919*3)+BB1919</f>
        <v>4</v>
      </c>
      <c r="BM1919" s="550"/>
      <c r="BN1919" s="551"/>
      <c r="BO1919" s="501" t="e">
        <f>(BL1919*BR$1901)+(N1919*BR$1902)+(X1919*BR$1903)+(R1919*BR$1904)+(V1919*BR$1905)+(Z1919*BR$1906)</f>
        <v>#REF!</v>
      </c>
      <c r="BP1919" s="501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06"/>
      <c r="C1920" s="503" t="str">
        <f>IF(ROSTER!D$26="","",ROSTER!D$26)</f>
        <v>Vorwaller</v>
      </c>
      <c r="D1920" s="504"/>
      <c r="E1920" s="510"/>
      <c r="F1920" s="512"/>
      <c r="G1920" s="514"/>
      <c r="H1920" s="517"/>
      <c r="I1920" s="518"/>
      <c r="J1920" s="521"/>
      <c r="K1920" s="522"/>
      <c r="L1920" s="525"/>
      <c r="M1920" s="526"/>
      <c r="N1920" s="539" t="s">
        <v>14</v>
      </c>
      <c r="O1920" s="540"/>
      <c r="P1920" s="521"/>
      <c r="Q1920" s="522"/>
      <c r="R1920" s="525"/>
      <c r="S1920" s="526"/>
      <c r="T1920" s="529"/>
      <c r="U1920" s="530"/>
      <c r="V1920" s="532"/>
      <c r="W1920" s="518"/>
      <c r="X1920" s="521"/>
      <c r="Y1920" s="518"/>
      <c r="Z1920" s="521"/>
      <c r="AA1920" s="518"/>
      <c r="AB1920" s="521"/>
      <c r="AC1920" s="522"/>
      <c r="AD1920" s="525"/>
      <c r="AE1920" s="526"/>
      <c r="AF1920" s="535"/>
      <c r="AG1920" s="536"/>
      <c r="AH1920" s="521"/>
      <c r="AI1920" s="522"/>
      <c r="AJ1920" s="525"/>
      <c r="AK1920" s="526"/>
      <c r="AL1920" s="529"/>
      <c r="AM1920" s="530"/>
      <c r="AN1920" s="521"/>
      <c r="AO1920" s="522"/>
      <c r="AP1920" s="525"/>
      <c r="AQ1920" s="526"/>
      <c r="AR1920" s="529"/>
      <c r="AS1920" s="530"/>
      <c r="AT1920" s="543"/>
      <c r="AU1920" s="544"/>
      <c r="AV1920" s="547"/>
      <c r="AW1920" s="548"/>
      <c r="AX1920" s="529"/>
      <c r="AY1920" s="530"/>
      <c r="AZ1920" s="521"/>
      <c r="BA1920" s="522"/>
      <c r="BB1920" s="525"/>
      <c r="BC1920" s="526"/>
      <c r="BD1920" s="529"/>
      <c r="BE1920" s="530"/>
      <c r="BF1920" s="543"/>
      <c r="BG1920" s="544"/>
      <c r="BH1920" s="547"/>
      <c r="BI1920" s="548"/>
      <c r="BJ1920" s="529"/>
      <c r="BK1920" s="530"/>
      <c r="BL1920" s="552"/>
      <c r="BM1920" s="553"/>
      <c r="BN1920" s="554"/>
      <c r="BO1920" s="502"/>
      <c r="BP1920" s="502"/>
      <c r="BQ1920" s="54"/>
      <c r="BR1920" s="54"/>
      <c r="BS1920" s="54"/>
    </row>
    <row r="1921" spans="1:71" ht="21.75" customHeight="1" x14ac:dyDescent="0.2">
      <c r="A1921" s="54"/>
      <c r="B1921" s="505" t="str">
        <f>IF(ROSTER!B$28="","",ROSTER!B$28)</f>
        <v>32</v>
      </c>
      <c r="C1921" s="507" t="str">
        <f>IF(ROSTER!C$28="","",ROSTER!C$28)</f>
        <v>Signe</v>
      </c>
      <c r="D1921" s="508"/>
      <c r="E1921" s="509"/>
      <c r="F1921" s="511">
        <f>IF(E1921="y",1,IF(E1921="S",1,0))</f>
        <v>0</v>
      </c>
      <c r="G1921" s="513">
        <f>IF(E1921="S",1,0)</f>
        <v>0</v>
      </c>
      <c r="H1921" s="515"/>
      <c r="I1921" s="516"/>
      <c r="J1921" s="519">
        <v>2</v>
      </c>
      <c r="K1921" s="520"/>
      <c r="L1921" s="523"/>
      <c r="M1921" s="524"/>
      <c r="N1921" s="537">
        <f>L1921+J1921</f>
        <v>2</v>
      </c>
      <c r="O1921" s="538"/>
      <c r="P1921" s="519">
        <v>1</v>
      </c>
      <c r="Q1921" s="520"/>
      <c r="R1921" s="523"/>
      <c r="S1921" s="524"/>
      <c r="T1921" s="527">
        <f t="shared" ref="T1921" si="1719">R1921-P1921</f>
        <v>-1</v>
      </c>
      <c r="U1921" s="528"/>
      <c r="V1921" s="531"/>
      <c r="W1921" s="516"/>
      <c r="X1921" s="519">
        <v>1</v>
      </c>
      <c r="Y1921" s="516"/>
      <c r="Z1921" s="519"/>
      <c r="AA1921" s="516"/>
      <c r="AB1921" s="519"/>
      <c r="AC1921" s="520"/>
      <c r="AD1921" s="523"/>
      <c r="AE1921" s="524"/>
      <c r="AF1921" s="533">
        <f>IF(AB1921=0,0,(AD1921/AB1921)*100)</f>
        <v>0</v>
      </c>
      <c r="AG1921" s="534"/>
      <c r="AH1921" s="519">
        <v>4</v>
      </c>
      <c r="AI1921" s="520"/>
      <c r="AJ1921" s="523">
        <v>1</v>
      </c>
      <c r="AK1921" s="524"/>
      <c r="AL1921" s="527">
        <f>IF(AH1921=0,0,(AJ1921/AH1921)*100)</f>
        <v>25</v>
      </c>
      <c r="AM1921" s="528"/>
      <c r="AN1921" s="519"/>
      <c r="AO1921" s="520"/>
      <c r="AP1921" s="523"/>
      <c r="AQ1921" s="524"/>
      <c r="AR1921" s="527">
        <f>IF(AN1921=0,0,(AP1921/AN1921)*100)</f>
        <v>0</v>
      </c>
      <c r="AS1921" s="528"/>
      <c r="AT1921" s="541">
        <f>AB1921+AH1921+AN1921</f>
        <v>4</v>
      </c>
      <c r="AU1921" s="542"/>
      <c r="AV1921" s="545">
        <f>AD1921+AJ1921+AP1921</f>
        <v>1</v>
      </c>
      <c r="AW1921" s="546"/>
      <c r="AX1921" s="527">
        <f>IF(AT1921=0,0,(AV1921/AT1921)*100)</f>
        <v>25</v>
      </c>
      <c r="AY1921" s="528"/>
      <c r="AZ1921" s="519"/>
      <c r="BA1921" s="520"/>
      <c r="BB1921" s="523"/>
      <c r="BC1921" s="524"/>
      <c r="BD1921" s="527">
        <f>IF(AZ1921=0,0,(BB1921/AZ1921)*100)</f>
        <v>0</v>
      </c>
      <c r="BE1921" s="528"/>
      <c r="BF1921" s="541">
        <f>AT1921+AZ1921</f>
        <v>4</v>
      </c>
      <c r="BG1921" s="542"/>
      <c r="BH1921" s="545">
        <f>AV1921+BB1921</f>
        <v>1</v>
      </c>
      <c r="BI1921" s="546"/>
      <c r="BJ1921" s="527">
        <f>IF(BF1921=0,0,(BH1921/BF1921)*100)</f>
        <v>25</v>
      </c>
      <c r="BK1921" s="528"/>
      <c r="BL1921" s="549">
        <f>(AD1921*2)+(AJ1921*2)+(AP1921*3)+BB1921</f>
        <v>2</v>
      </c>
      <c r="BM1921" s="550"/>
      <c r="BN1921" s="551"/>
      <c r="BO1921" s="501" t="e">
        <f>(BL1921*BR$1901)+(N1921*BR$1902)+(X1921*BR$1903)+(R1921*BR$1904)+(V1921*BR$1905)+(Z1921*BR$1906)</f>
        <v>#REF!</v>
      </c>
      <c r="BP1921" s="501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06"/>
      <c r="C1922" s="503" t="str">
        <f>IF(ROSTER!D$28="","",ROSTER!D$28)</f>
        <v>Glantz</v>
      </c>
      <c r="D1922" s="504"/>
      <c r="E1922" s="510"/>
      <c r="F1922" s="512"/>
      <c r="G1922" s="514"/>
      <c r="H1922" s="517"/>
      <c r="I1922" s="518"/>
      <c r="J1922" s="521"/>
      <c r="K1922" s="522"/>
      <c r="L1922" s="525"/>
      <c r="M1922" s="526"/>
      <c r="N1922" s="539" t="s">
        <v>14</v>
      </c>
      <c r="O1922" s="540"/>
      <c r="P1922" s="521"/>
      <c r="Q1922" s="522"/>
      <c r="R1922" s="525"/>
      <c r="S1922" s="526"/>
      <c r="T1922" s="529"/>
      <c r="U1922" s="530"/>
      <c r="V1922" s="532"/>
      <c r="W1922" s="518"/>
      <c r="X1922" s="521"/>
      <c r="Y1922" s="518"/>
      <c r="Z1922" s="521"/>
      <c r="AA1922" s="518"/>
      <c r="AB1922" s="521"/>
      <c r="AC1922" s="522"/>
      <c r="AD1922" s="525"/>
      <c r="AE1922" s="526"/>
      <c r="AF1922" s="535"/>
      <c r="AG1922" s="536"/>
      <c r="AH1922" s="521"/>
      <c r="AI1922" s="522"/>
      <c r="AJ1922" s="525"/>
      <c r="AK1922" s="526"/>
      <c r="AL1922" s="529"/>
      <c r="AM1922" s="530"/>
      <c r="AN1922" s="521"/>
      <c r="AO1922" s="522"/>
      <c r="AP1922" s="525"/>
      <c r="AQ1922" s="526"/>
      <c r="AR1922" s="529"/>
      <c r="AS1922" s="530"/>
      <c r="AT1922" s="543"/>
      <c r="AU1922" s="544"/>
      <c r="AV1922" s="547"/>
      <c r="AW1922" s="548"/>
      <c r="AX1922" s="529"/>
      <c r="AY1922" s="530"/>
      <c r="AZ1922" s="521"/>
      <c r="BA1922" s="522"/>
      <c r="BB1922" s="525"/>
      <c r="BC1922" s="526"/>
      <c r="BD1922" s="529"/>
      <c r="BE1922" s="530"/>
      <c r="BF1922" s="543"/>
      <c r="BG1922" s="544"/>
      <c r="BH1922" s="547"/>
      <c r="BI1922" s="548"/>
      <c r="BJ1922" s="529"/>
      <c r="BK1922" s="530"/>
      <c r="BL1922" s="552"/>
      <c r="BM1922" s="553"/>
      <c r="BN1922" s="554"/>
      <c r="BO1922" s="502"/>
      <c r="BP1922" s="502"/>
      <c r="BQ1922" s="54"/>
      <c r="BR1922" s="54"/>
      <c r="BS1922" s="54"/>
    </row>
    <row r="1923" spans="1:71" ht="21.75" customHeight="1" x14ac:dyDescent="0.2">
      <c r="A1923" s="54"/>
      <c r="B1923" s="505" t="str">
        <f>IF(ROSTER!B$30="","",ROSTER!B$30)</f>
        <v>34</v>
      </c>
      <c r="C1923" s="507" t="str">
        <f>IF(ROSTER!C$30="","",ROSTER!C$30)</f>
        <v/>
      </c>
      <c r="D1923" s="508"/>
      <c r="E1923" s="509"/>
      <c r="F1923" s="511">
        <f>IF(E1923="y",1,IF(E1923="S",1,0))</f>
        <v>0</v>
      </c>
      <c r="G1923" s="513">
        <f>IF(E1923="S",1,0)</f>
        <v>0</v>
      </c>
      <c r="H1923" s="515"/>
      <c r="I1923" s="516"/>
      <c r="J1923" s="519"/>
      <c r="K1923" s="520"/>
      <c r="L1923" s="523"/>
      <c r="M1923" s="524"/>
      <c r="N1923" s="537">
        <f>L1923+J1923</f>
        <v>0</v>
      </c>
      <c r="O1923" s="538"/>
      <c r="P1923" s="519"/>
      <c r="Q1923" s="520"/>
      <c r="R1923" s="523"/>
      <c r="S1923" s="524"/>
      <c r="T1923" s="527">
        <f t="shared" ref="T1923" si="1720">R1923-P1923</f>
        <v>0</v>
      </c>
      <c r="U1923" s="528"/>
      <c r="V1923" s="531"/>
      <c r="W1923" s="516"/>
      <c r="X1923" s="519"/>
      <c r="Y1923" s="516"/>
      <c r="Z1923" s="519"/>
      <c r="AA1923" s="516"/>
      <c r="AB1923" s="519"/>
      <c r="AC1923" s="520"/>
      <c r="AD1923" s="523"/>
      <c r="AE1923" s="524"/>
      <c r="AF1923" s="533">
        <f>IF(AB1923=0,0,(AD1923/AB1923)*100)</f>
        <v>0</v>
      </c>
      <c r="AG1923" s="534"/>
      <c r="AH1923" s="519"/>
      <c r="AI1923" s="520"/>
      <c r="AJ1923" s="523"/>
      <c r="AK1923" s="524"/>
      <c r="AL1923" s="527">
        <f>IF(AH1923=0,0,(AJ1923/AH1923)*100)</f>
        <v>0</v>
      </c>
      <c r="AM1923" s="528"/>
      <c r="AN1923" s="519"/>
      <c r="AO1923" s="520"/>
      <c r="AP1923" s="523"/>
      <c r="AQ1923" s="524"/>
      <c r="AR1923" s="527">
        <f>IF(AN1923=0,0,(AP1923/AN1923)*100)</f>
        <v>0</v>
      </c>
      <c r="AS1923" s="528"/>
      <c r="AT1923" s="541">
        <f>AB1923+AH1923+AN1923</f>
        <v>0</v>
      </c>
      <c r="AU1923" s="542"/>
      <c r="AV1923" s="545">
        <f>AD1923+AJ1923+AP1923</f>
        <v>0</v>
      </c>
      <c r="AW1923" s="546"/>
      <c r="AX1923" s="527">
        <f>IF(AT1923=0,0,(AV1923/AT1923)*100)</f>
        <v>0</v>
      </c>
      <c r="AY1923" s="528"/>
      <c r="AZ1923" s="519"/>
      <c r="BA1923" s="520"/>
      <c r="BB1923" s="523"/>
      <c r="BC1923" s="524"/>
      <c r="BD1923" s="527">
        <f>IF(AZ1923=0,0,(BB1923/AZ1923)*100)</f>
        <v>0</v>
      </c>
      <c r="BE1923" s="528"/>
      <c r="BF1923" s="541">
        <f>AT1923+AZ1923</f>
        <v>0</v>
      </c>
      <c r="BG1923" s="542"/>
      <c r="BH1923" s="545">
        <f>AV1923+BB1923</f>
        <v>0</v>
      </c>
      <c r="BI1923" s="546"/>
      <c r="BJ1923" s="527">
        <f>IF(BF1923=0,0,(BH1923/BF1923)*100)</f>
        <v>0</v>
      </c>
      <c r="BK1923" s="528"/>
      <c r="BL1923" s="549">
        <f>(AD1923*2)+(AJ1923*2)+(AP1923*3)+BB1923</f>
        <v>0</v>
      </c>
      <c r="BM1923" s="550"/>
      <c r="BN1923" s="551"/>
      <c r="BO1923" s="501" t="e">
        <f>(BL1923*BR$1901)+(N1923*BR$1902)+(X1923*BR$1903)+(R1923*BR$1904)+(V1923*BR$1905)+(Z1923*BR$1906)</f>
        <v>#REF!</v>
      </c>
      <c r="BP1923" s="501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06"/>
      <c r="C1924" s="503" t="str">
        <f>IF(ROSTER!D$30="","",ROSTER!D$30)</f>
        <v/>
      </c>
      <c r="D1924" s="504"/>
      <c r="E1924" s="510"/>
      <c r="F1924" s="512"/>
      <c r="G1924" s="514"/>
      <c r="H1924" s="517"/>
      <c r="I1924" s="518"/>
      <c r="J1924" s="521"/>
      <c r="K1924" s="522"/>
      <c r="L1924" s="525"/>
      <c r="M1924" s="526"/>
      <c r="N1924" s="539" t="s">
        <v>14</v>
      </c>
      <c r="O1924" s="540"/>
      <c r="P1924" s="521"/>
      <c r="Q1924" s="522"/>
      <c r="R1924" s="525"/>
      <c r="S1924" s="526"/>
      <c r="T1924" s="529"/>
      <c r="U1924" s="530"/>
      <c r="V1924" s="532"/>
      <c r="W1924" s="518"/>
      <c r="X1924" s="521"/>
      <c r="Y1924" s="518"/>
      <c r="Z1924" s="521"/>
      <c r="AA1924" s="518"/>
      <c r="AB1924" s="521"/>
      <c r="AC1924" s="522"/>
      <c r="AD1924" s="525"/>
      <c r="AE1924" s="526"/>
      <c r="AF1924" s="535"/>
      <c r="AG1924" s="536"/>
      <c r="AH1924" s="521"/>
      <c r="AI1924" s="522"/>
      <c r="AJ1924" s="525"/>
      <c r="AK1924" s="526"/>
      <c r="AL1924" s="529"/>
      <c r="AM1924" s="530"/>
      <c r="AN1924" s="521"/>
      <c r="AO1924" s="522"/>
      <c r="AP1924" s="525"/>
      <c r="AQ1924" s="526"/>
      <c r="AR1924" s="529"/>
      <c r="AS1924" s="530"/>
      <c r="AT1924" s="543"/>
      <c r="AU1924" s="544"/>
      <c r="AV1924" s="547"/>
      <c r="AW1924" s="548"/>
      <c r="AX1924" s="529"/>
      <c r="AY1924" s="530"/>
      <c r="AZ1924" s="521"/>
      <c r="BA1924" s="522"/>
      <c r="BB1924" s="525"/>
      <c r="BC1924" s="526"/>
      <c r="BD1924" s="529"/>
      <c r="BE1924" s="530"/>
      <c r="BF1924" s="543"/>
      <c r="BG1924" s="544"/>
      <c r="BH1924" s="547"/>
      <c r="BI1924" s="548"/>
      <c r="BJ1924" s="529"/>
      <c r="BK1924" s="530"/>
      <c r="BL1924" s="552"/>
      <c r="BM1924" s="553"/>
      <c r="BN1924" s="554"/>
      <c r="BO1924" s="502"/>
      <c r="BP1924" s="502"/>
      <c r="BQ1924" s="54"/>
      <c r="BR1924" s="54"/>
      <c r="BS1924" s="54"/>
    </row>
    <row r="1925" spans="1:71" ht="21.75" customHeight="1" x14ac:dyDescent="0.2">
      <c r="A1925" s="54"/>
      <c r="B1925" s="505" t="str">
        <f>IF(ROSTER!B$32="","",ROSTER!B$32)</f>
        <v>42</v>
      </c>
      <c r="C1925" s="507" t="str">
        <f>IF(ROSTER!C$32="","",ROSTER!C$32)</f>
        <v/>
      </c>
      <c r="D1925" s="508"/>
      <c r="E1925" s="509"/>
      <c r="F1925" s="511">
        <f>IF(E1925="y",1,IF(E1925="S",1,0))</f>
        <v>0</v>
      </c>
      <c r="G1925" s="513">
        <f>IF(E1925="S",1,0)</f>
        <v>0</v>
      </c>
      <c r="H1925" s="515"/>
      <c r="I1925" s="516"/>
      <c r="J1925" s="519"/>
      <c r="K1925" s="520"/>
      <c r="L1925" s="523"/>
      <c r="M1925" s="524"/>
      <c r="N1925" s="537">
        <f>L1925+J1925</f>
        <v>0</v>
      </c>
      <c r="O1925" s="538"/>
      <c r="P1925" s="519"/>
      <c r="Q1925" s="520"/>
      <c r="R1925" s="523"/>
      <c r="S1925" s="524"/>
      <c r="T1925" s="527">
        <f t="shared" ref="T1925" si="1721">R1925-P1925</f>
        <v>0</v>
      </c>
      <c r="U1925" s="528"/>
      <c r="V1925" s="531"/>
      <c r="W1925" s="516"/>
      <c r="X1925" s="519"/>
      <c r="Y1925" s="516"/>
      <c r="Z1925" s="519"/>
      <c r="AA1925" s="516"/>
      <c r="AB1925" s="519"/>
      <c r="AC1925" s="520"/>
      <c r="AD1925" s="523"/>
      <c r="AE1925" s="524"/>
      <c r="AF1925" s="533">
        <f>IF(AB1925=0,0,(AD1925/AB1925)*100)</f>
        <v>0</v>
      </c>
      <c r="AG1925" s="534"/>
      <c r="AH1925" s="519"/>
      <c r="AI1925" s="520"/>
      <c r="AJ1925" s="523"/>
      <c r="AK1925" s="524"/>
      <c r="AL1925" s="527">
        <f>IF(AH1925=0,0,(AJ1925/AH1925)*100)</f>
        <v>0</v>
      </c>
      <c r="AM1925" s="528"/>
      <c r="AN1925" s="519"/>
      <c r="AO1925" s="520"/>
      <c r="AP1925" s="523"/>
      <c r="AQ1925" s="524"/>
      <c r="AR1925" s="527">
        <f>IF(AN1925=0,0,(AP1925/AN1925)*100)</f>
        <v>0</v>
      </c>
      <c r="AS1925" s="528"/>
      <c r="AT1925" s="541">
        <f>AB1925+AH1925+AN1925</f>
        <v>0</v>
      </c>
      <c r="AU1925" s="542"/>
      <c r="AV1925" s="545">
        <f>AD1925+AJ1925+AP1925</f>
        <v>0</v>
      </c>
      <c r="AW1925" s="546"/>
      <c r="AX1925" s="527">
        <f>IF(AT1925=0,0,(AV1925/AT1925)*100)</f>
        <v>0</v>
      </c>
      <c r="AY1925" s="528"/>
      <c r="AZ1925" s="519"/>
      <c r="BA1925" s="520"/>
      <c r="BB1925" s="523"/>
      <c r="BC1925" s="524"/>
      <c r="BD1925" s="527">
        <f>IF(AZ1925=0,0,(BB1925/AZ1925)*100)</f>
        <v>0</v>
      </c>
      <c r="BE1925" s="528"/>
      <c r="BF1925" s="541">
        <f>AT1925+AZ1925</f>
        <v>0</v>
      </c>
      <c r="BG1925" s="542"/>
      <c r="BH1925" s="545">
        <f>AV1925+BB1925</f>
        <v>0</v>
      </c>
      <c r="BI1925" s="546"/>
      <c r="BJ1925" s="527">
        <f>IF(BF1925=0,0,(BH1925/BF1925)*100)</f>
        <v>0</v>
      </c>
      <c r="BK1925" s="528"/>
      <c r="BL1925" s="549">
        <f>(AD1925*2)+(AJ1925*2)+(AP1925*3)+BB1925</f>
        <v>0</v>
      </c>
      <c r="BM1925" s="550"/>
      <c r="BN1925" s="551"/>
      <c r="BO1925" s="501" t="e">
        <f>(BL1925*BR$1901)+(N1925*BR$1902)+(X1925*BR$1903)+(R1925*BR$1904)+(V1925*BR$1905)+(Z1925*BR$1906)</f>
        <v>#REF!</v>
      </c>
      <c r="BP1925" s="501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06"/>
      <c r="C1926" s="503" t="str">
        <f>IF(ROSTER!D$32="","",ROSTER!D$32)</f>
        <v/>
      </c>
      <c r="D1926" s="504"/>
      <c r="E1926" s="510"/>
      <c r="F1926" s="512"/>
      <c r="G1926" s="514"/>
      <c r="H1926" s="517"/>
      <c r="I1926" s="518"/>
      <c r="J1926" s="521"/>
      <c r="K1926" s="522"/>
      <c r="L1926" s="525"/>
      <c r="M1926" s="526"/>
      <c r="N1926" s="539" t="s">
        <v>14</v>
      </c>
      <c r="O1926" s="540"/>
      <c r="P1926" s="521"/>
      <c r="Q1926" s="522"/>
      <c r="R1926" s="525"/>
      <c r="S1926" s="526"/>
      <c r="T1926" s="529"/>
      <c r="U1926" s="530"/>
      <c r="V1926" s="532"/>
      <c r="W1926" s="518"/>
      <c r="X1926" s="521"/>
      <c r="Y1926" s="518"/>
      <c r="Z1926" s="521"/>
      <c r="AA1926" s="518"/>
      <c r="AB1926" s="521"/>
      <c r="AC1926" s="522"/>
      <c r="AD1926" s="525"/>
      <c r="AE1926" s="526"/>
      <c r="AF1926" s="535"/>
      <c r="AG1926" s="536"/>
      <c r="AH1926" s="521"/>
      <c r="AI1926" s="522"/>
      <c r="AJ1926" s="525"/>
      <c r="AK1926" s="526"/>
      <c r="AL1926" s="529"/>
      <c r="AM1926" s="530"/>
      <c r="AN1926" s="521"/>
      <c r="AO1926" s="522"/>
      <c r="AP1926" s="525"/>
      <c r="AQ1926" s="526"/>
      <c r="AR1926" s="529"/>
      <c r="AS1926" s="530"/>
      <c r="AT1926" s="543"/>
      <c r="AU1926" s="544"/>
      <c r="AV1926" s="547"/>
      <c r="AW1926" s="548"/>
      <c r="AX1926" s="529"/>
      <c r="AY1926" s="530"/>
      <c r="AZ1926" s="521"/>
      <c r="BA1926" s="522"/>
      <c r="BB1926" s="525"/>
      <c r="BC1926" s="526"/>
      <c r="BD1926" s="529"/>
      <c r="BE1926" s="530"/>
      <c r="BF1926" s="543"/>
      <c r="BG1926" s="544"/>
      <c r="BH1926" s="547"/>
      <c r="BI1926" s="548"/>
      <c r="BJ1926" s="529"/>
      <c r="BK1926" s="530"/>
      <c r="BL1926" s="552"/>
      <c r="BM1926" s="553"/>
      <c r="BN1926" s="554"/>
      <c r="BO1926" s="502"/>
      <c r="BP1926" s="502"/>
      <c r="BQ1926" s="54"/>
      <c r="BR1926" s="54"/>
      <c r="BS1926" s="54"/>
    </row>
    <row r="1927" spans="1:71" ht="21.75" customHeight="1" x14ac:dyDescent="0.2">
      <c r="A1927" s="54"/>
      <c r="B1927" s="505" t="str">
        <f>IF(ROSTER!B$34="","",ROSTER!B$34)</f>
        <v/>
      </c>
      <c r="C1927" s="507" t="str">
        <f>IF(ROSTER!C$34="","",ROSTER!C$34)</f>
        <v/>
      </c>
      <c r="D1927" s="508"/>
      <c r="E1927" s="509"/>
      <c r="F1927" s="511">
        <f>IF(E1927="y",1,IF(E1927="S",1,0))</f>
        <v>0</v>
      </c>
      <c r="G1927" s="513">
        <f>IF(E1927="S",1,0)</f>
        <v>0</v>
      </c>
      <c r="H1927" s="515"/>
      <c r="I1927" s="516"/>
      <c r="J1927" s="519"/>
      <c r="K1927" s="520"/>
      <c r="L1927" s="523"/>
      <c r="M1927" s="524"/>
      <c r="N1927" s="537">
        <f>L1927+J1927</f>
        <v>0</v>
      </c>
      <c r="O1927" s="538"/>
      <c r="P1927" s="519"/>
      <c r="Q1927" s="520"/>
      <c r="R1927" s="523"/>
      <c r="S1927" s="524"/>
      <c r="T1927" s="527">
        <f t="shared" ref="T1927" si="1722">R1927-P1927</f>
        <v>0</v>
      </c>
      <c r="U1927" s="528"/>
      <c r="V1927" s="531"/>
      <c r="W1927" s="516"/>
      <c r="X1927" s="519"/>
      <c r="Y1927" s="516"/>
      <c r="Z1927" s="519"/>
      <c r="AA1927" s="516"/>
      <c r="AB1927" s="519"/>
      <c r="AC1927" s="520"/>
      <c r="AD1927" s="523"/>
      <c r="AE1927" s="524"/>
      <c r="AF1927" s="533">
        <f>IF(AB1927=0,0,(AD1927/AB1927)*100)</f>
        <v>0</v>
      </c>
      <c r="AG1927" s="534"/>
      <c r="AH1927" s="519"/>
      <c r="AI1927" s="520"/>
      <c r="AJ1927" s="523"/>
      <c r="AK1927" s="524"/>
      <c r="AL1927" s="527">
        <f>IF(AH1927=0,0,(AJ1927/AH1927)*100)</f>
        <v>0</v>
      </c>
      <c r="AM1927" s="528"/>
      <c r="AN1927" s="519"/>
      <c r="AO1927" s="520"/>
      <c r="AP1927" s="523"/>
      <c r="AQ1927" s="524"/>
      <c r="AR1927" s="527">
        <f>IF(AN1927=0,0,(AP1927/AN1927)*100)</f>
        <v>0</v>
      </c>
      <c r="AS1927" s="528"/>
      <c r="AT1927" s="541">
        <f>AB1927+AH1927+AN1927</f>
        <v>0</v>
      </c>
      <c r="AU1927" s="542"/>
      <c r="AV1927" s="545">
        <f>AD1927+AJ1927+AP1927</f>
        <v>0</v>
      </c>
      <c r="AW1927" s="546"/>
      <c r="AX1927" s="527">
        <f>IF(AT1927=0,0,(AV1927/AT1927)*100)</f>
        <v>0</v>
      </c>
      <c r="AY1927" s="528"/>
      <c r="AZ1927" s="519"/>
      <c r="BA1927" s="520"/>
      <c r="BB1927" s="523"/>
      <c r="BC1927" s="524"/>
      <c r="BD1927" s="527">
        <f>IF(AZ1927=0,0,(BB1927/AZ1927)*100)</f>
        <v>0</v>
      </c>
      <c r="BE1927" s="528"/>
      <c r="BF1927" s="541">
        <f>AT1927+AZ1927</f>
        <v>0</v>
      </c>
      <c r="BG1927" s="542"/>
      <c r="BH1927" s="545">
        <f>AV1927+BB1927</f>
        <v>0</v>
      </c>
      <c r="BI1927" s="546"/>
      <c r="BJ1927" s="527">
        <f>IF(BF1927=0,0,(BH1927/BF1927)*100)</f>
        <v>0</v>
      </c>
      <c r="BK1927" s="528"/>
      <c r="BL1927" s="549">
        <f>(AD1927*2)+(AJ1927*2)+(AP1927*3)+BB1927</f>
        <v>0</v>
      </c>
      <c r="BM1927" s="550"/>
      <c r="BN1927" s="551"/>
      <c r="BO1927" s="501" t="e">
        <f>(BL1927*BR$1901)+(N1927*BR$1902)+(X1927*BR$1903)+(R1927*BR$1904)+(V1927*BR$1905)+(Z1927*BR$1906)</f>
        <v>#REF!</v>
      </c>
      <c r="BP1927" s="501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06"/>
      <c r="C1928" s="503" t="str">
        <f>IF(ROSTER!D$34="","",ROSTER!D$34)</f>
        <v/>
      </c>
      <c r="D1928" s="504"/>
      <c r="E1928" s="510"/>
      <c r="F1928" s="512"/>
      <c r="G1928" s="514"/>
      <c r="H1928" s="517"/>
      <c r="I1928" s="518"/>
      <c r="J1928" s="521"/>
      <c r="K1928" s="522"/>
      <c r="L1928" s="525"/>
      <c r="M1928" s="526"/>
      <c r="N1928" s="539" t="s">
        <v>14</v>
      </c>
      <c r="O1928" s="540"/>
      <c r="P1928" s="521"/>
      <c r="Q1928" s="522"/>
      <c r="R1928" s="525"/>
      <c r="S1928" s="526"/>
      <c r="T1928" s="529"/>
      <c r="U1928" s="530"/>
      <c r="V1928" s="532"/>
      <c r="W1928" s="518"/>
      <c r="X1928" s="521"/>
      <c r="Y1928" s="518"/>
      <c r="Z1928" s="521"/>
      <c r="AA1928" s="518"/>
      <c r="AB1928" s="521"/>
      <c r="AC1928" s="522"/>
      <c r="AD1928" s="525"/>
      <c r="AE1928" s="526"/>
      <c r="AF1928" s="535"/>
      <c r="AG1928" s="536"/>
      <c r="AH1928" s="521"/>
      <c r="AI1928" s="522"/>
      <c r="AJ1928" s="525"/>
      <c r="AK1928" s="526"/>
      <c r="AL1928" s="529"/>
      <c r="AM1928" s="530"/>
      <c r="AN1928" s="521"/>
      <c r="AO1928" s="522"/>
      <c r="AP1928" s="525"/>
      <c r="AQ1928" s="526"/>
      <c r="AR1928" s="529"/>
      <c r="AS1928" s="530"/>
      <c r="AT1928" s="543"/>
      <c r="AU1928" s="544"/>
      <c r="AV1928" s="547"/>
      <c r="AW1928" s="548"/>
      <c r="AX1928" s="529"/>
      <c r="AY1928" s="530"/>
      <c r="AZ1928" s="521"/>
      <c r="BA1928" s="522"/>
      <c r="BB1928" s="525"/>
      <c r="BC1928" s="526"/>
      <c r="BD1928" s="529"/>
      <c r="BE1928" s="530"/>
      <c r="BF1928" s="543"/>
      <c r="BG1928" s="544"/>
      <c r="BH1928" s="547"/>
      <c r="BI1928" s="548"/>
      <c r="BJ1928" s="529"/>
      <c r="BK1928" s="530"/>
      <c r="BL1928" s="552"/>
      <c r="BM1928" s="553"/>
      <c r="BN1928" s="554"/>
      <c r="BO1928" s="502"/>
      <c r="BP1928" s="502"/>
      <c r="BQ1928" s="54"/>
      <c r="BR1928" s="54"/>
      <c r="BS1928" s="54"/>
    </row>
    <row r="1929" spans="1:71" ht="21.75" customHeight="1" x14ac:dyDescent="0.2">
      <c r="A1929" s="54"/>
      <c r="B1929" s="505" t="str">
        <f>IF(ROSTER!B$36="","",ROSTER!B$36)</f>
        <v/>
      </c>
      <c r="C1929" s="507" t="str">
        <f>IF(ROSTER!C$36="","",ROSTER!C$36)</f>
        <v>Heather</v>
      </c>
      <c r="D1929" s="508"/>
      <c r="E1929" s="509"/>
      <c r="F1929" s="511">
        <f>IF(E1929="y",1,IF(E1929="S",1,0))</f>
        <v>0</v>
      </c>
      <c r="G1929" s="513">
        <f>IF(E1929="S",1,0)</f>
        <v>0</v>
      </c>
      <c r="H1929" s="515"/>
      <c r="I1929" s="516"/>
      <c r="J1929" s="519"/>
      <c r="K1929" s="520"/>
      <c r="L1929" s="523">
        <v>1</v>
      </c>
      <c r="M1929" s="524"/>
      <c r="N1929" s="537">
        <f>L1929+J1929</f>
        <v>1</v>
      </c>
      <c r="O1929" s="538"/>
      <c r="P1929" s="519"/>
      <c r="Q1929" s="520"/>
      <c r="R1929" s="523"/>
      <c r="S1929" s="524"/>
      <c r="T1929" s="527">
        <f t="shared" ref="T1929" si="1723">R1929-P1929</f>
        <v>0</v>
      </c>
      <c r="U1929" s="528"/>
      <c r="V1929" s="531"/>
      <c r="W1929" s="516"/>
      <c r="X1929" s="519"/>
      <c r="Y1929" s="516"/>
      <c r="Z1929" s="519"/>
      <c r="AA1929" s="516"/>
      <c r="AB1929" s="519"/>
      <c r="AC1929" s="520"/>
      <c r="AD1929" s="523"/>
      <c r="AE1929" s="524"/>
      <c r="AF1929" s="533">
        <f>IF(AB1929=0,0,(AD1929/AB1929)*100)</f>
        <v>0</v>
      </c>
      <c r="AG1929" s="534"/>
      <c r="AH1929" s="519">
        <v>1</v>
      </c>
      <c r="AI1929" s="520"/>
      <c r="AJ1929" s="523">
        <v>1</v>
      </c>
      <c r="AK1929" s="524"/>
      <c r="AL1929" s="527">
        <f>IF(AH1929=0,0,(AJ1929/AH1929)*100)</f>
        <v>100</v>
      </c>
      <c r="AM1929" s="528"/>
      <c r="AN1929" s="519"/>
      <c r="AO1929" s="520"/>
      <c r="AP1929" s="523"/>
      <c r="AQ1929" s="524"/>
      <c r="AR1929" s="527">
        <f>IF(AN1929=0,0,(AP1929/AN1929)*100)</f>
        <v>0</v>
      </c>
      <c r="AS1929" s="528"/>
      <c r="AT1929" s="541">
        <f>AB1929+AH1929+AN1929</f>
        <v>1</v>
      </c>
      <c r="AU1929" s="542"/>
      <c r="AV1929" s="545">
        <f>AD1929+AJ1929+AP1929</f>
        <v>1</v>
      </c>
      <c r="AW1929" s="546"/>
      <c r="AX1929" s="527">
        <f>IF(AT1929=0,0,(AV1929/AT1929)*100)</f>
        <v>100</v>
      </c>
      <c r="AY1929" s="528"/>
      <c r="AZ1929" s="519"/>
      <c r="BA1929" s="520"/>
      <c r="BB1929" s="523"/>
      <c r="BC1929" s="524"/>
      <c r="BD1929" s="527">
        <f>IF(AZ1929=0,0,(BB1929/AZ1929)*100)</f>
        <v>0</v>
      </c>
      <c r="BE1929" s="528"/>
      <c r="BF1929" s="541">
        <f>AT1929+AZ1929</f>
        <v>1</v>
      </c>
      <c r="BG1929" s="542"/>
      <c r="BH1929" s="545">
        <f>AV1929+BB1929</f>
        <v>1</v>
      </c>
      <c r="BI1929" s="546"/>
      <c r="BJ1929" s="527">
        <f>IF(BF1929=0,0,(BH1929/BF1929)*100)</f>
        <v>100</v>
      </c>
      <c r="BK1929" s="528"/>
      <c r="BL1929" s="549">
        <f>(AD1929*2)+(AJ1929*2)+(AP1929*3)+BB1929</f>
        <v>2</v>
      </c>
      <c r="BM1929" s="550"/>
      <c r="BN1929" s="551"/>
      <c r="BO1929" s="501" t="e">
        <f>(BL1929*BR$1901)+(N1929*BR$1902)+(X1929*BR$1903)+(R1929*BR$1904)+(V1929*BR$1905)+(Z1929*BR$1906)</f>
        <v>#REF!</v>
      </c>
      <c r="BP1929" s="501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06"/>
      <c r="C1930" s="503" t="str">
        <f>IF(ROSTER!D$36="","",ROSTER!D$36)</f>
        <v>Hamson</v>
      </c>
      <c r="D1930" s="504"/>
      <c r="E1930" s="510"/>
      <c r="F1930" s="512"/>
      <c r="G1930" s="514"/>
      <c r="H1930" s="517"/>
      <c r="I1930" s="518"/>
      <c r="J1930" s="521"/>
      <c r="K1930" s="522"/>
      <c r="L1930" s="525"/>
      <c r="M1930" s="526"/>
      <c r="N1930" s="539" t="s">
        <v>14</v>
      </c>
      <c r="O1930" s="540"/>
      <c r="P1930" s="521"/>
      <c r="Q1930" s="522"/>
      <c r="R1930" s="525"/>
      <c r="S1930" s="526"/>
      <c r="T1930" s="529"/>
      <c r="U1930" s="530"/>
      <c r="V1930" s="532"/>
      <c r="W1930" s="518"/>
      <c r="X1930" s="521"/>
      <c r="Y1930" s="518"/>
      <c r="Z1930" s="521"/>
      <c r="AA1930" s="518"/>
      <c r="AB1930" s="521"/>
      <c r="AC1930" s="522"/>
      <c r="AD1930" s="525"/>
      <c r="AE1930" s="526"/>
      <c r="AF1930" s="535"/>
      <c r="AG1930" s="536"/>
      <c r="AH1930" s="521"/>
      <c r="AI1930" s="522"/>
      <c r="AJ1930" s="525"/>
      <c r="AK1930" s="526"/>
      <c r="AL1930" s="529"/>
      <c r="AM1930" s="530"/>
      <c r="AN1930" s="521"/>
      <c r="AO1930" s="522"/>
      <c r="AP1930" s="525"/>
      <c r="AQ1930" s="526"/>
      <c r="AR1930" s="529"/>
      <c r="AS1930" s="530"/>
      <c r="AT1930" s="543"/>
      <c r="AU1930" s="544"/>
      <c r="AV1930" s="547"/>
      <c r="AW1930" s="548"/>
      <c r="AX1930" s="529"/>
      <c r="AY1930" s="530"/>
      <c r="AZ1930" s="521"/>
      <c r="BA1930" s="522"/>
      <c r="BB1930" s="525"/>
      <c r="BC1930" s="526"/>
      <c r="BD1930" s="529"/>
      <c r="BE1930" s="530"/>
      <c r="BF1930" s="543"/>
      <c r="BG1930" s="544"/>
      <c r="BH1930" s="547"/>
      <c r="BI1930" s="548"/>
      <c r="BJ1930" s="529"/>
      <c r="BK1930" s="530"/>
      <c r="BL1930" s="552"/>
      <c r="BM1930" s="553"/>
      <c r="BN1930" s="554"/>
      <c r="BO1930" s="502"/>
      <c r="BP1930" s="502"/>
      <c r="BQ1930" s="54"/>
      <c r="BR1930" s="54"/>
      <c r="BS1930" s="54"/>
    </row>
    <row r="1931" spans="1:71" ht="21.75" customHeight="1" x14ac:dyDescent="0.2">
      <c r="A1931" s="54"/>
      <c r="B1931" s="505" t="str">
        <f>IF(ROSTER!B$38="","",ROSTER!B$38)</f>
        <v/>
      </c>
      <c r="C1931" s="507" t="str">
        <f>IF(ROSTER!C$38="","",ROSTER!C$38)</f>
        <v>Emma</v>
      </c>
      <c r="D1931" s="508"/>
      <c r="E1931" s="509"/>
      <c r="F1931" s="511">
        <f>IF(E1931="y",1,IF(E1931="S",1,0))</f>
        <v>0</v>
      </c>
      <c r="G1931" s="513">
        <f>IF(E1931="S",1,0)</f>
        <v>0</v>
      </c>
      <c r="H1931" s="515"/>
      <c r="I1931" s="516"/>
      <c r="J1931" s="519">
        <v>2</v>
      </c>
      <c r="K1931" s="520"/>
      <c r="L1931" s="523"/>
      <c r="M1931" s="524"/>
      <c r="N1931" s="537">
        <f>L1931+J1931</f>
        <v>2</v>
      </c>
      <c r="O1931" s="538"/>
      <c r="P1931" s="519">
        <v>2</v>
      </c>
      <c r="Q1931" s="520"/>
      <c r="R1931" s="523"/>
      <c r="S1931" s="524"/>
      <c r="T1931" s="527">
        <f t="shared" ref="T1931" si="1724">R1931-P1931</f>
        <v>-2</v>
      </c>
      <c r="U1931" s="528"/>
      <c r="V1931" s="531"/>
      <c r="W1931" s="516"/>
      <c r="X1931" s="519"/>
      <c r="Y1931" s="516"/>
      <c r="Z1931" s="519"/>
      <c r="AA1931" s="516"/>
      <c r="AB1931" s="519"/>
      <c r="AC1931" s="520"/>
      <c r="AD1931" s="523"/>
      <c r="AE1931" s="524"/>
      <c r="AF1931" s="533">
        <f>IF(AB1931=0,0,(AD1931/AB1931)*100)</f>
        <v>0</v>
      </c>
      <c r="AG1931" s="534"/>
      <c r="AH1931" s="519">
        <v>1</v>
      </c>
      <c r="AI1931" s="520"/>
      <c r="AJ1931" s="523">
        <v>1</v>
      </c>
      <c r="AK1931" s="524"/>
      <c r="AL1931" s="527">
        <f>IF(AH1931=0,0,(AJ1931/AH1931)*100)</f>
        <v>100</v>
      </c>
      <c r="AM1931" s="528"/>
      <c r="AN1931" s="519">
        <v>1</v>
      </c>
      <c r="AO1931" s="520"/>
      <c r="AP1931" s="523">
        <v>0</v>
      </c>
      <c r="AQ1931" s="524"/>
      <c r="AR1931" s="527">
        <f>IF(AN1931=0,0,(AP1931/AN1931)*100)</f>
        <v>0</v>
      </c>
      <c r="AS1931" s="528"/>
      <c r="AT1931" s="541">
        <f>AB1931+AH1931+AN1931</f>
        <v>2</v>
      </c>
      <c r="AU1931" s="542"/>
      <c r="AV1931" s="545">
        <f>AD1931+AJ1931+AP1931</f>
        <v>1</v>
      </c>
      <c r="AW1931" s="546"/>
      <c r="AX1931" s="527">
        <f>IF(AT1931=0,0,(AV1931/AT1931)*100)</f>
        <v>50</v>
      </c>
      <c r="AY1931" s="528"/>
      <c r="AZ1931" s="519"/>
      <c r="BA1931" s="520"/>
      <c r="BB1931" s="523"/>
      <c r="BC1931" s="524"/>
      <c r="BD1931" s="527">
        <f>IF(AZ1931=0,0,(BB1931/AZ1931)*100)</f>
        <v>0</v>
      </c>
      <c r="BE1931" s="528"/>
      <c r="BF1931" s="541">
        <f>AT1931+AZ1931</f>
        <v>2</v>
      </c>
      <c r="BG1931" s="542"/>
      <c r="BH1931" s="545">
        <f>AV1931+BB1931</f>
        <v>1</v>
      </c>
      <c r="BI1931" s="546"/>
      <c r="BJ1931" s="527">
        <f>IF(BF1931=0,0,(BH1931/BF1931)*100)</f>
        <v>50</v>
      </c>
      <c r="BK1931" s="528"/>
      <c r="BL1931" s="549">
        <f>(AD1931*2)+(AJ1931*2)+(AP1931*3)+BB1931</f>
        <v>2</v>
      </c>
      <c r="BM1931" s="550"/>
      <c r="BN1931" s="551"/>
      <c r="BO1931" s="501" t="e">
        <f>(BL1931*BR$1901)+(N1931*BR$1902)+(X1931*BR$1903)+(R1931*BR$1904)+(V1931*BR$1905)+(Z1931*BR$1906)</f>
        <v>#REF!</v>
      </c>
      <c r="BP1931" s="501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06"/>
      <c r="C1932" s="503" t="str">
        <f>IF(ROSTER!D$38="","",ROSTER!D$38)</f>
        <v>Calvert</v>
      </c>
      <c r="D1932" s="504"/>
      <c r="E1932" s="510"/>
      <c r="F1932" s="512"/>
      <c r="G1932" s="514"/>
      <c r="H1932" s="517"/>
      <c r="I1932" s="518"/>
      <c r="J1932" s="521"/>
      <c r="K1932" s="522"/>
      <c r="L1932" s="525"/>
      <c r="M1932" s="526"/>
      <c r="N1932" s="539" t="s">
        <v>14</v>
      </c>
      <c r="O1932" s="540"/>
      <c r="P1932" s="521"/>
      <c r="Q1932" s="522"/>
      <c r="R1932" s="525"/>
      <c r="S1932" s="526"/>
      <c r="T1932" s="529"/>
      <c r="U1932" s="530"/>
      <c r="V1932" s="532"/>
      <c r="W1932" s="518"/>
      <c r="X1932" s="521"/>
      <c r="Y1932" s="518"/>
      <c r="Z1932" s="521"/>
      <c r="AA1932" s="518"/>
      <c r="AB1932" s="521"/>
      <c r="AC1932" s="522"/>
      <c r="AD1932" s="525"/>
      <c r="AE1932" s="526"/>
      <c r="AF1932" s="535"/>
      <c r="AG1932" s="536"/>
      <c r="AH1932" s="521"/>
      <c r="AI1932" s="522"/>
      <c r="AJ1932" s="525"/>
      <c r="AK1932" s="526"/>
      <c r="AL1932" s="529"/>
      <c r="AM1932" s="530"/>
      <c r="AN1932" s="521"/>
      <c r="AO1932" s="522"/>
      <c r="AP1932" s="525"/>
      <c r="AQ1932" s="526"/>
      <c r="AR1932" s="529"/>
      <c r="AS1932" s="530"/>
      <c r="AT1932" s="543"/>
      <c r="AU1932" s="544"/>
      <c r="AV1932" s="547"/>
      <c r="AW1932" s="548"/>
      <c r="AX1932" s="529"/>
      <c r="AY1932" s="530"/>
      <c r="AZ1932" s="521"/>
      <c r="BA1932" s="522"/>
      <c r="BB1932" s="525"/>
      <c r="BC1932" s="526"/>
      <c r="BD1932" s="529"/>
      <c r="BE1932" s="530"/>
      <c r="BF1932" s="543"/>
      <c r="BG1932" s="544"/>
      <c r="BH1932" s="547"/>
      <c r="BI1932" s="548"/>
      <c r="BJ1932" s="529"/>
      <c r="BK1932" s="530"/>
      <c r="BL1932" s="552"/>
      <c r="BM1932" s="553"/>
      <c r="BN1932" s="554"/>
      <c r="BO1932" s="502"/>
      <c r="BP1932" s="502"/>
      <c r="BQ1932" s="54"/>
      <c r="BR1932" s="54"/>
      <c r="BS1932" s="54"/>
    </row>
    <row r="1933" spans="1:71" ht="21.75" customHeight="1" x14ac:dyDescent="0.2">
      <c r="A1933" s="54"/>
      <c r="B1933" s="505" t="str">
        <f>IF(ROSTER!B$40="","",ROSTER!B$40)</f>
        <v>1</v>
      </c>
      <c r="C1933" s="507" t="str">
        <f>IF(ROSTER!C$40="","",ROSTER!C$40)</f>
        <v>Amanda</v>
      </c>
      <c r="D1933" s="508"/>
      <c r="E1933" s="509"/>
      <c r="F1933" s="511">
        <f>IF(E1933="y",1,IF(E1933="S",1,0))</f>
        <v>0</v>
      </c>
      <c r="G1933" s="513">
        <f>IF(E1933="S",1,0)</f>
        <v>0</v>
      </c>
      <c r="H1933" s="515"/>
      <c r="I1933" s="516"/>
      <c r="J1933" s="519"/>
      <c r="K1933" s="520"/>
      <c r="L1933" s="523"/>
      <c r="M1933" s="524"/>
      <c r="N1933" s="537">
        <f>L1933+J1933</f>
        <v>0</v>
      </c>
      <c r="O1933" s="538"/>
      <c r="P1933" s="519"/>
      <c r="Q1933" s="520"/>
      <c r="R1933" s="523"/>
      <c r="S1933" s="524"/>
      <c r="T1933" s="527">
        <f t="shared" ref="T1933" si="1725">R1933-P1933</f>
        <v>0</v>
      </c>
      <c r="U1933" s="528"/>
      <c r="V1933" s="531"/>
      <c r="W1933" s="516"/>
      <c r="X1933" s="519"/>
      <c r="Y1933" s="516"/>
      <c r="Z1933" s="519"/>
      <c r="AA1933" s="516"/>
      <c r="AB1933" s="519"/>
      <c r="AC1933" s="520"/>
      <c r="AD1933" s="523"/>
      <c r="AE1933" s="524"/>
      <c r="AF1933" s="533">
        <f>IF(AB1933=0,0,(AD1933/AB1933)*100)</f>
        <v>0</v>
      </c>
      <c r="AG1933" s="534"/>
      <c r="AH1933" s="519"/>
      <c r="AI1933" s="520"/>
      <c r="AJ1933" s="523"/>
      <c r="AK1933" s="524"/>
      <c r="AL1933" s="527">
        <f>IF(AH1933=0,0,(AJ1933/AH1933)*100)</f>
        <v>0</v>
      </c>
      <c r="AM1933" s="528"/>
      <c r="AN1933" s="519"/>
      <c r="AO1933" s="520"/>
      <c r="AP1933" s="523"/>
      <c r="AQ1933" s="524"/>
      <c r="AR1933" s="527">
        <f>IF(AN1933=0,0,(AP1933/AN1933)*100)</f>
        <v>0</v>
      </c>
      <c r="AS1933" s="528"/>
      <c r="AT1933" s="541">
        <f>AB1933+AH1933+AN1933</f>
        <v>0</v>
      </c>
      <c r="AU1933" s="542"/>
      <c r="AV1933" s="545">
        <f>AD1933+AJ1933+AP1933</f>
        <v>0</v>
      </c>
      <c r="AW1933" s="546"/>
      <c r="AX1933" s="527">
        <f>IF(AT1933=0,0,(AV1933/AT1933)*100)</f>
        <v>0</v>
      </c>
      <c r="AY1933" s="528"/>
      <c r="AZ1933" s="519"/>
      <c r="BA1933" s="520"/>
      <c r="BB1933" s="523"/>
      <c r="BC1933" s="524"/>
      <c r="BD1933" s="527">
        <f>IF(AZ1933=0,0,(BB1933/AZ1933)*100)</f>
        <v>0</v>
      </c>
      <c r="BE1933" s="528"/>
      <c r="BF1933" s="541">
        <f>AT1933+AZ1933</f>
        <v>0</v>
      </c>
      <c r="BG1933" s="542"/>
      <c r="BH1933" s="545">
        <f>AV1933+BB1933</f>
        <v>0</v>
      </c>
      <c r="BI1933" s="546"/>
      <c r="BJ1933" s="527">
        <f>IF(BF1933=0,0,(BH1933/BF1933)*100)</f>
        <v>0</v>
      </c>
      <c r="BK1933" s="528"/>
      <c r="BL1933" s="549">
        <f>(AD1933*2)+(AJ1933*2)+(AP1933*3)+BB1933</f>
        <v>0</v>
      </c>
      <c r="BM1933" s="550"/>
      <c r="BN1933" s="551"/>
      <c r="BO1933" s="501" t="e">
        <f>(BL1933*BR$1901)+(N1933*BR$1902)+(X1933*BR$1903)+(R1933*BR$1904)+(V1933*BR$1905)+(Z1933*BR$1906)</f>
        <v>#REF!</v>
      </c>
      <c r="BP1933" s="501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06"/>
      <c r="C1934" s="503" t="str">
        <f>IF(ROSTER!D$40="","",ROSTER!D$40)</f>
        <v>Barcello</v>
      </c>
      <c r="D1934" s="504"/>
      <c r="E1934" s="510"/>
      <c r="F1934" s="512"/>
      <c r="G1934" s="514"/>
      <c r="H1934" s="517"/>
      <c r="I1934" s="518"/>
      <c r="J1934" s="521"/>
      <c r="K1934" s="522"/>
      <c r="L1934" s="525"/>
      <c r="M1934" s="526"/>
      <c r="N1934" s="539" t="s">
        <v>14</v>
      </c>
      <c r="O1934" s="540"/>
      <c r="P1934" s="521"/>
      <c r="Q1934" s="522"/>
      <c r="R1934" s="525"/>
      <c r="S1934" s="526"/>
      <c r="T1934" s="529"/>
      <c r="U1934" s="530"/>
      <c r="V1934" s="532"/>
      <c r="W1934" s="518"/>
      <c r="X1934" s="521"/>
      <c r="Y1934" s="518"/>
      <c r="Z1934" s="521"/>
      <c r="AA1934" s="518"/>
      <c r="AB1934" s="521"/>
      <c r="AC1934" s="522"/>
      <c r="AD1934" s="525"/>
      <c r="AE1934" s="526"/>
      <c r="AF1934" s="535"/>
      <c r="AG1934" s="536"/>
      <c r="AH1934" s="521"/>
      <c r="AI1934" s="522"/>
      <c r="AJ1934" s="525"/>
      <c r="AK1934" s="526"/>
      <c r="AL1934" s="529"/>
      <c r="AM1934" s="530"/>
      <c r="AN1934" s="521"/>
      <c r="AO1934" s="522"/>
      <c r="AP1934" s="525"/>
      <c r="AQ1934" s="526"/>
      <c r="AR1934" s="529"/>
      <c r="AS1934" s="530"/>
      <c r="AT1934" s="543"/>
      <c r="AU1934" s="544"/>
      <c r="AV1934" s="547"/>
      <c r="AW1934" s="548"/>
      <c r="AX1934" s="529"/>
      <c r="AY1934" s="530"/>
      <c r="AZ1934" s="521"/>
      <c r="BA1934" s="522"/>
      <c r="BB1934" s="525"/>
      <c r="BC1934" s="526"/>
      <c r="BD1934" s="529"/>
      <c r="BE1934" s="530"/>
      <c r="BF1934" s="543"/>
      <c r="BG1934" s="544"/>
      <c r="BH1934" s="547"/>
      <c r="BI1934" s="548"/>
      <c r="BJ1934" s="529"/>
      <c r="BK1934" s="530"/>
      <c r="BL1934" s="552"/>
      <c r="BM1934" s="553"/>
      <c r="BN1934" s="554"/>
      <c r="BO1934" s="502"/>
      <c r="BP1934" s="502"/>
      <c r="BQ1934" s="54"/>
      <c r="BR1934" s="54"/>
      <c r="BS1934" s="54"/>
    </row>
    <row r="1935" spans="1:71" ht="21.75" customHeight="1" x14ac:dyDescent="0.2">
      <c r="A1935" s="54"/>
      <c r="B1935" s="505" t="str">
        <f>IF(ROSTER!B$42="","",ROSTER!B$42)</f>
        <v>4</v>
      </c>
      <c r="C1935" s="507" t="str">
        <f>IF(ROSTER!C$42="","",ROSTER!C$42)</f>
        <v>Arielle</v>
      </c>
      <c r="D1935" s="508"/>
      <c r="E1935" s="509"/>
      <c r="F1935" s="511">
        <f>IF(E1935="y",1,IF(E1935="S",1,0))</f>
        <v>0</v>
      </c>
      <c r="G1935" s="513">
        <f>IF(E1935="S",1,0)</f>
        <v>0</v>
      </c>
      <c r="H1935" s="515"/>
      <c r="I1935" s="516"/>
      <c r="J1935" s="519">
        <v>2</v>
      </c>
      <c r="K1935" s="520"/>
      <c r="L1935" s="523"/>
      <c r="M1935" s="524"/>
      <c r="N1935" s="537">
        <f>L1935+J1935</f>
        <v>2</v>
      </c>
      <c r="O1935" s="538"/>
      <c r="P1935" s="519">
        <v>2</v>
      </c>
      <c r="Q1935" s="520"/>
      <c r="R1935" s="523">
        <v>1</v>
      </c>
      <c r="S1935" s="524"/>
      <c r="T1935" s="527">
        <f t="shared" ref="T1935" si="1726">R1935-P1935</f>
        <v>-1</v>
      </c>
      <c r="U1935" s="528"/>
      <c r="V1935" s="531"/>
      <c r="W1935" s="516"/>
      <c r="X1935" s="519">
        <v>1</v>
      </c>
      <c r="Y1935" s="516"/>
      <c r="Z1935" s="519"/>
      <c r="AA1935" s="516"/>
      <c r="AB1935" s="519"/>
      <c r="AC1935" s="520"/>
      <c r="AD1935" s="523"/>
      <c r="AE1935" s="524"/>
      <c r="AF1935" s="533">
        <f>IF(AB1935=0,0,(AD1935/AB1935)*100)</f>
        <v>0</v>
      </c>
      <c r="AG1935" s="534"/>
      <c r="AH1935" s="519">
        <v>2</v>
      </c>
      <c r="AI1935" s="520"/>
      <c r="AJ1935" s="523">
        <v>1</v>
      </c>
      <c r="AK1935" s="524"/>
      <c r="AL1935" s="527">
        <f>IF(AH1935=0,0,(AJ1935/AH1935)*100)</f>
        <v>50</v>
      </c>
      <c r="AM1935" s="528"/>
      <c r="AN1935" s="519">
        <v>1</v>
      </c>
      <c r="AO1935" s="520"/>
      <c r="AP1935" s="523">
        <v>0</v>
      </c>
      <c r="AQ1935" s="524"/>
      <c r="AR1935" s="527">
        <f>IF(AN1935=0,0,(AP1935/AN1935)*100)</f>
        <v>0</v>
      </c>
      <c r="AS1935" s="528"/>
      <c r="AT1935" s="541">
        <f>AB1935+AH1935+AN1935</f>
        <v>3</v>
      </c>
      <c r="AU1935" s="542"/>
      <c r="AV1935" s="545">
        <f>AD1935+AJ1935+AP1935</f>
        <v>1</v>
      </c>
      <c r="AW1935" s="546"/>
      <c r="AX1935" s="527">
        <f>IF(AT1935=0,0,(AV1935/AT1935)*100)</f>
        <v>33.333333333333329</v>
      </c>
      <c r="AY1935" s="528"/>
      <c r="AZ1935" s="519"/>
      <c r="BA1935" s="520"/>
      <c r="BB1935" s="523"/>
      <c r="BC1935" s="524"/>
      <c r="BD1935" s="527">
        <f>IF(AZ1935=0,0,(BB1935/AZ1935)*100)</f>
        <v>0</v>
      </c>
      <c r="BE1935" s="528"/>
      <c r="BF1935" s="541">
        <f>AT1935+AZ1935</f>
        <v>3</v>
      </c>
      <c r="BG1935" s="542"/>
      <c r="BH1935" s="545">
        <f>AV1935+BB1935</f>
        <v>1</v>
      </c>
      <c r="BI1935" s="546"/>
      <c r="BJ1935" s="527">
        <f>IF(BF1935=0,0,(BH1935/BF1935)*100)</f>
        <v>33.333333333333329</v>
      </c>
      <c r="BK1935" s="528"/>
      <c r="BL1935" s="549">
        <f>(AD1935*2)+(AJ1935*2)+(AP1935*3)+BB1935</f>
        <v>2</v>
      </c>
      <c r="BM1935" s="550"/>
      <c r="BN1935" s="551"/>
      <c r="BO1935" s="501" t="e">
        <f>(BL1935*BR$1901)+(N1935*BR$1902)+(X1935*BR$1903)+(R1935*BR$1904)+(V1935*BR$1905)+(Z1935*BR$1906)</f>
        <v>#REF!</v>
      </c>
      <c r="BP1935" s="501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06"/>
      <c r="C1936" s="503" t="str">
        <f>IF(ROSTER!D$42="","",ROSTER!D$42)</f>
        <v>Mackey-Williams</v>
      </c>
      <c r="D1936" s="504"/>
      <c r="E1936" s="510"/>
      <c r="F1936" s="512"/>
      <c r="G1936" s="514"/>
      <c r="H1936" s="517"/>
      <c r="I1936" s="518"/>
      <c r="J1936" s="521"/>
      <c r="K1936" s="522"/>
      <c r="L1936" s="525"/>
      <c r="M1936" s="526"/>
      <c r="N1936" s="539" t="s">
        <v>14</v>
      </c>
      <c r="O1936" s="540"/>
      <c r="P1936" s="521"/>
      <c r="Q1936" s="522"/>
      <c r="R1936" s="525"/>
      <c r="S1936" s="526"/>
      <c r="T1936" s="529"/>
      <c r="U1936" s="530"/>
      <c r="V1936" s="532"/>
      <c r="W1936" s="518"/>
      <c r="X1936" s="521"/>
      <c r="Y1936" s="518"/>
      <c r="Z1936" s="521"/>
      <c r="AA1936" s="518"/>
      <c r="AB1936" s="521"/>
      <c r="AC1936" s="522"/>
      <c r="AD1936" s="525"/>
      <c r="AE1936" s="526"/>
      <c r="AF1936" s="535"/>
      <c r="AG1936" s="536"/>
      <c r="AH1936" s="521"/>
      <c r="AI1936" s="522"/>
      <c r="AJ1936" s="525"/>
      <c r="AK1936" s="526"/>
      <c r="AL1936" s="529"/>
      <c r="AM1936" s="530"/>
      <c r="AN1936" s="521"/>
      <c r="AO1936" s="522"/>
      <c r="AP1936" s="525"/>
      <c r="AQ1936" s="526"/>
      <c r="AR1936" s="529"/>
      <c r="AS1936" s="530"/>
      <c r="AT1936" s="543"/>
      <c r="AU1936" s="544"/>
      <c r="AV1936" s="547"/>
      <c r="AW1936" s="548"/>
      <c r="AX1936" s="529"/>
      <c r="AY1936" s="530"/>
      <c r="AZ1936" s="521"/>
      <c r="BA1936" s="522"/>
      <c r="BB1936" s="525"/>
      <c r="BC1936" s="526"/>
      <c r="BD1936" s="529"/>
      <c r="BE1936" s="530"/>
      <c r="BF1936" s="543"/>
      <c r="BG1936" s="544"/>
      <c r="BH1936" s="547"/>
      <c r="BI1936" s="548"/>
      <c r="BJ1936" s="529"/>
      <c r="BK1936" s="530"/>
      <c r="BL1936" s="552"/>
      <c r="BM1936" s="553"/>
      <c r="BN1936" s="554"/>
      <c r="BO1936" s="502"/>
      <c r="BP1936" s="502"/>
      <c r="BQ1936" s="54"/>
      <c r="BR1936" s="54"/>
      <c r="BS1936" s="54"/>
    </row>
    <row r="1937" spans="1:71" ht="21.75" customHeight="1" x14ac:dyDescent="0.2">
      <c r="A1937" s="54"/>
      <c r="B1937" s="505" t="str">
        <f>IF(ROSTER!B$44="","",ROSTER!B$44)</f>
        <v/>
      </c>
      <c r="C1937" s="507" t="str">
        <f>IF(ROSTER!C$44="","",ROSTER!C$44)</f>
        <v>Rose</v>
      </c>
      <c r="D1937" s="508"/>
      <c r="E1937" s="509"/>
      <c r="F1937" s="511">
        <f>IF(E1937="y",1,IF(E1937="S",1,0))</f>
        <v>0</v>
      </c>
      <c r="G1937" s="513">
        <f>IF(E1937="S",1,0)</f>
        <v>0</v>
      </c>
      <c r="H1937" s="515"/>
      <c r="I1937" s="516"/>
      <c r="J1937" s="519">
        <v>1</v>
      </c>
      <c r="K1937" s="520"/>
      <c r="L1937" s="523">
        <v>2</v>
      </c>
      <c r="M1937" s="524"/>
      <c r="N1937" s="537">
        <f>L1937+J1937</f>
        <v>3</v>
      </c>
      <c r="O1937" s="538"/>
      <c r="P1937" s="519">
        <v>2</v>
      </c>
      <c r="Q1937" s="520"/>
      <c r="R1937" s="523">
        <v>1</v>
      </c>
      <c r="S1937" s="524"/>
      <c r="T1937" s="527">
        <f t="shared" ref="T1937" si="1727">R1937-P1937</f>
        <v>-1</v>
      </c>
      <c r="U1937" s="528"/>
      <c r="V1937" s="531">
        <v>1</v>
      </c>
      <c r="W1937" s="516"/>
      <c r="X1937" s="519"/>
      <c r="Y1937" s="516"/>
      <c r="Z1937" s="519"/>
      <c r="AA1937" s="516"/>
      <c r="AB1937" s="519"/>
      <c r="AC1937" s="520"/>
      <c r="AD1937" s="523"/>
      <c r="AE1937" s="524"/>
      <c r="AF1937" s="533">
        <f>IF(AB1937=0,0,(AD1937/AB1937)*100)</f>
        <v>0</v>
      </c>
      <c r="AG1937" s="534"/>
      <c r="AH1937" s="519">
        <v>5</v>
      </c>
      <c r="AI1937" s="520"/>
      <c r="AJ1937" s="523">
        <v>1</v>
      </c>
      <c r="AK1937" s="524"/>
      <c r="AL1937" s="527">
        <f>IF(AH1937=0,0,(AJ1937/AH1937)*100)</f>
        <v>20</v>
      </c>
      <c r="AM1937" s="528"/>
      <c r="AN1937" s="519">
        <v>1</v>
      </c>
      <c r="AO1937" s="520"/>
      <c r="AP1937" s="523">
        <v>0</v>
      </c>
      <c r="AQ1937" s="524"/>
      <c r="AR1937" s="527">
        <f>IF(AN1937=0,0,(AP1937/AN1937)*100)</f>
        <v>0</v>
      </c>
      <c r="AS1937" s="528"/>
      <c r="AT1937" s="541">
        <f>AB1937+AH1937+AN1937</f>
        <v>6</v>
      </c>
      <c r="AU1937" s="542"/>
      <c r="AV1937" s="545">
        <f>AD1937+AJ1937+AP1937</f>
        <v>1</v>
      </c>
      <c r="AW1937" s="546"/>
      <c r="AX1937" s="527">
        <f>IF(AT1937=0,0,(AV1937/AT1937)*100)</f>
        <v>16.666666666666664</v>
      </c>
      <c r="AY1937" s="528"/>
      <c r="AZ1937" s="519"/>
      <c r="BA1937" s="520"/>
      <c r="BB1937" s="523"/>
      <c r="BC1937" s="524"/>
      <c r="BD1937" s="527">
        <f>IF(AZ1937=0,0,(BB1937/AZ1937)*100)</f>
        <v>0</v>
      </c>
      <c r="BE1937" s="528"/>
      <c r="BF1937" s="541">
        <f>AT1937+AZ1937</f>
        <v>6</v>
      </c>
      <c r="BG1937" s="542"/>
      <c r="BH1937" s="545">
        <f>AV1937+BB1937</f>
        <v>1</v>
      </c>
      <c r="BI1937" s="546"/>
      <c r="BJ1937" s="527">
        <f>IF(BF1937=0,0,(BH1937/BF1937)*100)</f>
        <v>16.666666666666664</v>
      </c>
      <c r="BK1937" s="528"/>
      <c r="BL1937" s="549">
        <f>(AD1937*2)+(AJ1937*2)+(AP1937*3)+BB1937</f>
        <v>2</v>
      </c>
      <c r="BM1937" s="550"/>
      <c r="BN1937" s="551"/>
      <c r="BO1937" s="501" t="e">
        <f>(BL1937*BR$1901)+(N1937*BR$1902)+(X1937*BR$1903)+(R1937*BR$1904)+(V1937*BR$1905)+(Z1937*BR$1906)</f>
        <v>#REF!</v>
      </c>
      <c r="BP1937" s="501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06"/>
      <c r="C1938" s="503" t="str">
        <f>IF(ROSTER!D$44="","",ROSTER!D$44)</f>
        <v>Bubakar</v>
      </c>
      <c r="D1938" s="504"/>
      <c r="E1938" s="510"/>
      <c r="F1938" s="512"/>
      <c r="G1938" s="514"/>
      <c r="H1938" s="517"/>
      <c r="I1938" s="518"/>
      <c r="J1938" s="521"/>
      <c r="K1938" s="522"/>
      <c r="L1938" s="525"/>
      <c r="M1938" s="526"/>
      <c r="N1938" s="539" t="s">
        <v>14</v>
      </c>
      <c r="O1938" s="540"/>
      <c r="P1938" s="521"/>
      <c r="Q1938" s="522"/>
      <c r="R1938" s="525"/>
      <c r="S1938" s="526"/>
      <c r="T1938" s="529"/>
      <c r="U1938" s="530"/>
      <c r="V1938" s="532"/>
      <c r="W1938" s="518"/>
      <c r="X1938" s="521"/>
      <c r="Y1938" s="518"/>
      <c r="Z1938" s="521"/>
      <c r="AA1938" s="518"/>
      <c r="AB1938" s="521"/>
      <c r="AC1938" s="522"/>
      <c r="AD1938" s="525"/>
      <c r="AE1938" s="526"/>
      <c r="AF1938" s="535"/>
      <c r="AG1938" s="536"/>
      <c r="AH1938" s="521"/>
      <c r="AI1938" s="522"/>
      <c r="AJ1938" s="525"/>
      <c r="AK1938" s="526"/>
      <c r="AL1938" s="529"/>
      <c r="AM1938" s="530"/>
      <c r="AN1938" s="521"/>
      <c r="AO1938" s="522"/>
      <c r="AP1938" s="525"/>
      <c r="AQ1938" s="526"/>
      <c r="AR1938" s="529"/>
      <c r="AS1938" s="530"/>
      <c r="AT1938" s="543"/>
      <c r="AU1938" s="544"/>
      <c r="AV1938" s="547"/>
      <c r="AW1938" s="548"/>
      <c r="AX1938" s="529"/>
      <c r="AY1938" s="530"/>
      <c r="AZ1938" s="521"/>
      <c r="BA1938" s="522"/>
      <c r="BB1938" s="525"/>
      <c r="BC1938" s="526"/>
      <c r="BD1938" s="529"/>
      <c r="BE1938" s="530"/>
      <c r="BF1938" s="543"/>
      <c r="BG1938" s="544"/>
      <c r="BH1938" s="547"/>
      <c r="BI1938" s="548"/>
      <c r="BJ1938" s="529"/>
      <c r="BK1938" s="530"/>
      <c r="BL1938" s="552"/>
      <c r="BM1938" s="553"/>
      <c r="BN1938" s="554"/>
      <c r="BO1938" s="502"/>
      <c r="BP1938" s="502"/>
      <c r="BQ1938" s="54"/>
      <c r="BR1938" s="54"/>
      <c r="BS1938" s="54"/>
    </row>
    <row r="1939" spans="1:71" ht="21.75" customHeight="1" x14ac:dyDescent="0.2">
      <c r="A1939" s="54"/>
      <c r="B1939" s="505" t="str">
        <f>IF(ROSTER!B$46="","",ROSTER!B$46)</f>
        <v/>
      </c>
      <c r="C1939" s="507" t="str">
        <f>IF(ROSTER!C$46="","",ROSTER!C$46)</f>
        <v/>
      </c>
      <c r="D1939" s="508"/>
      <c r="E1939" s="509"/>
      <c r="F1939" s="511">
        <f>IF(E1939="y",1,IF(E1939="S",1,0))</f>
        <v>0</v>
      </c>
      <c r="G1939" s="513">
        <f>IF(E1939="S",1,0)</f>
        <v>0</v>
      </c>
      <c r="H1939" s="515"/>
      <c r="I1939" s="516"/>
      <c r="J1939" s="519"/>
      <c r="K1939" s="520"/>
      <c r="L1939" s="523"/>
      <c r="M1939" s="524"/>
      <c r="N1939" s="537">
        <f>L1939+J1939</f>
        <v>0</v>
      </c>
      <c r="O1939" s="538"/>
      <c r="P1939" s="519"/>
      <c r="Q1939" s="520"/>
      <c r="R1939" s="523"/>
      <c r="S1939" s="524"/>
      <c r="T1939" s="527">
        <f t="shared" ref="T1939" si="1728">R1939-P1939</f>
        <v>0</v>
      </c>
      <c r="U1939" s="528"/>
      <c r="V1939" s="531"/>
      <c r="W1939" s="516"/>
      <c r="X1939" s="519"/>
      <c r="Y1939" s="516"/>
      <c r="Z1939" s="519"/>
      <c r="AA1939" s="516"/>
      <c r="AB1939" s="519"/>
      <c r="AC1939" s="520"/>
      <c r="AD1939" s="523"/>
      <c r="AE1939" s="524"/>
      <c r="AF1939" s="533">
        <f>IF(AB1939=0,0,(AD1939/AB1939)*100)</f>
        <v>0</v>
      </c>
      <c r="AG1939" s="534"/>
      <c r="AH1939" s="519"/>
      <c r="AI1939" s="520"/>
      <c r="AJ1939" s="523"/>
      <c r="AK1939" s="524"/>
      <c r="AL1939" s="527">
        <f>IF(AH1939=0,0,(AJ1939/AH1939)*100)</f>
        <v>0</v>
      </c>
      <c r="AM1939" s="528"/>
      <c r="AN1939" s="519"/>
      <c r="AO1939" s="520"/>
      <c r="AP1939" s="523"/>
      <c r="AQ1939" s="524"/>
      <c r="AR1939" s="527">
        <f>IF(AN1939=0,0,(AP1939/AN1939)*100)</f>
        <v>0</v>
      </c>
      <c r="AS1939" s="528"/>
      <c r="AT1939" s="541">
        <f>AB1939+AH1939+AN1939</f>
        <v>0</v>
      </c>
      <c r="AU1939" s="542"/>
      <c r="AV1939" s="545">
        <f>AD1939+AJ1939+AP1939</f>
        <v>0</v>
      </c>
      <c r="AW1939" s="546"/>
      <c r="AX1939" s="527">
        <f>IF(AT1939=0,0,(AV1939/AT1939)*100)</f>
        <v>0</v>
      </c>
      <c r="AY1939" s="528"/>
      <c r="AZ1939" s="519"/>
      <c r="BA1939" s="520"/>
      <c r="BB1939" s="523"/>
      <c r="BC1939" s="524"/>
      <c r="BD1939" s="527">
        <f>IF(AZ1939=0,0,(BB1939/AZ1939)*100)</f>
        <v>0</v>
      </c>
      <c r="BE1939" s="528"/>
      <c r="BF1939" s="541">
        <f>AT1939+AZ1939</f>
        <v>0</v>
      </c>
      <c r="BG1939" s="542"/>
      <c r="BH1939" s="545">
        <f>AV1939+BB1939</f>
        <v>0</v>
      </c>
      <c r="BI1939" s="546"/>
      <c r="BJ1939" s="527">
        <f>IF(BF1939=0,0,(BH1939/BF1939)*100)</f>
        <v>0</v>
      </c>
      <c r="BK1939" s="528"/>
      <c r="BL1939" s="549">
        <f>(AD1939*2)+(AJ1939*2)+(AP1939*3)+BB1939</f>
        <v>0</v>
      </c>
      <c r="BM1939" s="550"/>
      <c r="BN1939" s="551"/>
      <c r="BO1939" s="499" t="e">
        <f>(BL1939*BR$74)+(N1939*BR$75)+(X1939*BR$76)+(R1939*BR$77)+(V1939*BR$78)+(Z1939*BR$79)</f>
        <v>#REF!</v>
      </c>
      <c r="BP1939" s="501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06"/>
      <c r="C1940" s="503" t="str">
        <f>IF(ROSTER!D$46="","",ROSTER!D$46)</f>
        <v/>
      </c>
      <c r="D1940" s="504"/>
      <c r="E1940" s="510"/>
      <c r="F1940" s="512"/>
      <c r="G1940" s="514"/>
      <c r="H1940" s="517"/>
      <c r="I1940" s="518"/>
      <c r="J1940" s="521"/>
      <c r="K1940" s="522"/>
      <c r="L1940" s="525"/>
      <c r="M1940" s="526"/>
      <c r="N1940" s="539" t="s">
        <v>14</v>
      </c>
      <c r="O1940" s="540"/>
      <c r="P1940" s="521"/>
      <c r="Q1940" s="522"/>
      <c r="R1940" s="525"/>
      <c r="S1940" s="526"/>
      <c r="T1940" s="529"/>
      <c r="U1940" s="530"/>
      <c r="V1940" s="532"/>
      <c r="W1940" s="518"/>
      <c r="X1940" s="521"/>
      <c r="Y1940" s="518"/>
      <c r="Z1940" s="521"/>
      <c r="AA1940" s="518"/>
      <c r="AB1940" s="521"/>
      <c r="AC1940" s="522"/>
      <c r="AD1940" s="525"/>
      <c r="AE1940" s="526"/>
      <c r="AF1940" s="535"/>
      <c r="AG1940" s="536"/>
      <c r="AH1940" s="521"/>
      <c r="AI1940" s="522"/>
      <c r="AJ1940" s="525"/>
      <c r="AK1940" s="526"/>
      <c r="AL1940" s="529"/>
      <c r="AM1940" s="530"/>
      <c r="AN1940" s="521"/>
      <c r="AO1940" s="522"/>
      <c r="AP1940" s="525"/>
      <c r="AQ1940" s="526"/>
      <c r="AR1940" s="529"/>
      <c r="AS1940" s="530"/>
      <c r="AT1940" s="543"/>
      <c r="AU1940" s="544"/>
      <c r="AV1940" s="547"/>
      <c r="AW1940" s="548"/>
      <c r="AX1940" s="529"/>
      <c r="AY1940" s="530"/>
      <c r="AZ1940" s="521"/>
      <c r="BA1940" s="522"/>
      <c r="BB1940" s="525"/>
      <c r="BC1940" s="526"/>
      <c r="BD1940" s="529"/>
      <c r="BE1940" s="530"/>
      <c r="BF1940" s="543"/>
      <c r="BG1940" s="544"/>
      <c r="BH1940" s="547"/>
      <c r="BI1940" s="548"/>
      <c r="BJ1940" s="529"/>
      <c r="BK1940" s="530"/>
      <c r="BL1940" s="552"/>
      <c r="BM1940" s="553"/>
      <c r="BN1940" s="554"/>
      <c r="BO1940" s="500"/>
      <c r="BP1940" s="502"/>
      <c r="BQ1940" s="54"/>
      <c r="BR1940" s="54"/>
      <c r="BS1940" s="54"/>
    </row>
    <row r="1941" spans="1:71" ht="21.75" customHeight="1" x14ac:dyDescent="0.2">
      <c r="A1941" s="54"/>
      <c r="B1941" s="505" t="str">
        <f>IF(ROSTER!B$48="","",ROSTER!B$48)</f>
        <v/>
      </c>
      <c r="C1941" s="507" t="str">
        <f>IF(ROSTER!C$48="","",ROSTER!C$48)</f>
        <v/>
      </c>
      <c r="D1941" s="508"/>
      <c r="E1941" s="509"/>
      <c r="F1941" s="511">
        <f t="shared" ref="F1941" si="1729">IF(E1941="y",1,IF(E1941="S",1,0))</f>
        <v>0</v>
      </c>
      <c r="G1941" s="513">
        <f t="shared" ref="G1941" si="1730">IF(E1941="S",1,0)</f>
        <v>0</v>
      </c>
      <c r="H1941" s="515"/>
      <c r="I1941" s="516"/>
      <c r="J1941" s="519"/>
      <c r="K1941" s="520"/>
      <c r="L1941" s="523"/>
      <c r="M1941" s="524"/>
      <c r="N1941" s="537">
        <f t="shared" ref="N1941" si="1731">L1941+J1941</f>
        <v>0</v>
      </c>
      <c r="O1941" s="538"/>
      <c r="P1941" s="519"/>
      <c r="Q1941" s="520"/>
      <c r="R1941" s="523"/>
      <c r="S1941" s="524"/>
      <c r="T1941" s="527">
        <f t="shared" ref="T1941" si="1732">R1941-P1941</f>
        <v>0</v>
      </c>
      <c r="U1941" s="528"/>
      <c r="V1941" s="531"/>
      <c r="W1941" s="516"/>
      <c r="X1941" s="519"/>
      <c r="Y1941" s="516"/>
      <c r="Z1941" s="519"/>
      <c r="AA1941" s="516"/>
      <c r="AB1941" s="519"/>
      <c r="AC1941" s="520"/>
      <c r="AD1941" s="523"/>
      <c r="AE1941" s="524"/>
      <c r="AF1941" s="533"/>
      <c r="AG1941" s="534"/>
      <c r="AH1941" s="519"/>
      <c r="AI1941" s="520"/>
      <c r="AJ1941" s="523"/>
      <c r="AK1941" s="524"/>
      <c r="AL1941" s="527">
        <f t="shared" ref="AL1941" si="1733">IF(AH1941=0,0,(AJ1941/AH1941)*100)</f>
        <v>0</v>
      </c>
      <c r="AM1941" s="528"/>
      <c r="AN1941" s="519"/>
      <c r="AO1941" s="520"/>
      <c r="AP1941" s="523"/>
      <c r="AQ1941" s="524"/>
      <c r="AR1941" s="527">
        <f t="shared" ref="AR1941" si="1734">IF(AN1941=0,0,(AP1941/AN1941)*100)</f>
        <v>0</v>
      </c>
      <c r="AS1941" s="528"/>
      <c r="AT1941" s="541">
        <f t="shared" ref="AT1941" si="1735">AB1941+AH1941+AN1941</f>
        <v>0</v>
      </c>
      <c r="AU1941" s="542"/>
      <c r="AV1941" s="545">
        <f t="shared" ref="AV1941" si="1736">AD1941+AJ1941+AP1941</f>
        <v>0</v>
      </c>
      <c r="AW1941" s="546"/>
      <c r="AX1941" s="527">
        <f t="shared" ref="AX1941" si="1737">IF(AT1941=0,0,(AV1941/AT1941)*100)</f>
        <v>0</v>
      </c>
      <c r="AY1941" s="528"/>
      <c r="AZ1941" s="519"/>
      <c r="BA1941" s="520"/>
      <c r="BB1941" s="523"/>
      <c r="BC1941" s="524"/>
      <c r="BD1941" s="527">
        <f t="shared" ref="BD1941" si="1738">IF(AZ1941=0,0,(BB1941/AZ1941)*100)</f>
        <v>0</v>
      </c>
      <c r="BE1941" s="528"/>
      <c r="BF1941" s="541">
        <f t="shared" ref="BF1941" si="1739">AT1941+AZ1941</f>
        <v>0</v>
      </c>
      <c r="BG1941" s="542"/>
      <c r="BH1941" s="545">
        <f t="shared" ref="BH1941" si="1740">AV1941+BB1941</f>
        <v>0</v>
      </c>
      <c r="BI1941" s="546"/>
      <c r="BJ1941" s="527">
        <f t="shared" ref="BJ1941" si="1741">IF(BF1941=0,0,(BH1941/BF1941)*100)</f>
        <v>0</v>
      </c>
      <c r="BK1941" s="528"/>
      <c r="BL1941" s="549">
        <f t="shared" ref="BL1941" si="1742">(AD1941*2)+(AJ1941*2)+(AP1941*3)+BB1941</f>
        <v>0</v>
      </c>
      <c r="BM1941" s="550"/>
      <c r="BN1941" s="551"/>
      <c r="BO1941" s="499" t="e">
        <f>(BL1941*BR$74)+(N1941*BR$75)+(X1941*BR$76)+(R1941*BR$77)+(V1941*BR$78)+(Z1941*BR$79)</f>
        <v>#REF!</v>
      </c>
      <c r="BP1941" s="501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06"/>
      <c r="C1942" s="503" t="str">
        <f>IF(ROSTER!D$48="","",ROSTER!D$48)</f>
        <v/>
      </c>
      <c r="D1942" s="504"/>
      <c r="E1942" s="510"/>
      <c r="F1942" s="512"/>
      <c r="G1942" s="514"/>
      <c r="H1942" s="517"/>
      <c r="I1942" s="518"/>
      <c r="J1942" s="521"/>
      <c r="K1942" s="522"/>
      <c r="L1942" s="525"/>
      <c r="M1942" s="526"/>
      <c r="N1942" s="539" t="s">
        <v>14</v>
      </c>
      <c r="O1942" s="540"/>
      <c r="P1942" s="521"/>
      <c r="Q1942" s="522"/>
      <c r="R1942" s="525"/>
      <c r="S1942" s="526"/>
      <c r="T1942" s="529"/>
      <c r="U1942" s="530"/>
      <c r="V1942" s="532"/>
      <c r="W1942" s="518"/>
      <c r="X1942" s="521"/>
      <c r="Y1942" s="518"/>
      <c r="Z1942" s="521"/>
      <c r="AA1942" s="518"/>
      <c r="AB1942" s="521"/>
      <c r="AC1942" s="522"/>
      <c r="AD1942" s="525"/>
      <c r="AE1942" s="526"/>
      <c r="AF1942" s="535"/>
      <c r="AG1942" s="536"/>
      <c r="AH1942" s="521"/>
      <c r="AI1942" s="522"/>
      <c r="AJ1942" s="525"/>
      <c r="AK1942" s="526"/>
      <c r="AL1942" s="529"/>
      <c r="AM1942" s="530"/>
      <c r="AN1942" s="521"/>
      <c r="AO1942" s="522"/>
      <c r="AP1942" s="525"/>
      <c r="AQ1942" s="526"/>
      <c r="AR1942" s="529"/>
      <c r="AS1942" s="530"/>
      <c r="AT1942" s="543"/>
      <c r="AU1942" s="544"/>
      <c r="AV1942" s="547"/>
      <c r="AW1942" s="548"/>
      <c r="AX1942" s="529"/>
      <c r="AY1942" s="530"/>
      <c r="AZ1942" s="521"/>
      <c r="BA1942" s="522"/>
      <c r="BB1942" s="525"/>
      <c r="BC1942" s="526"/>
      <c r="BD1942" s="529"/>
      <c r="BE1942" s="530"/>
      <c r="BF1942" s="543"/>
      <c r="BG1942" s="544"/>
      <c r="BH1942" s="547"/>
      <c r="BI1942" s="548"/>
      <c r="BJ1942" s="529"/>
      <c r="BK1942" s="530"/>
      <c r="BL1942" s="552"/>
      <c r="BM1942" s="553"/>
      <c r="BN1942" s="554"/>
      <c r="BO1942" s="500"/>
      <c r="BP1942" s="502"/>
      <c r="BQ1942" s="54"/>
      <c r="BR1942" s="54"/>
      <c r="BS1942" s="54"/>
    </row>
    <row r="1943" spans="1:71" ht="21.75" customHeight="1" x14ac:dyDescent="0.2">
      <c r="A1943" s="54"/>
      <c r="B1943" s="505" t="str">
        <f>IF(ROSTER!B$50="","",ROSTER!B$50)</f>
        <v/>
      </c>
      <c r="C1943" s="507" t="str">
        <f>IF(ROSTER!C$50="","",ROSTER!C$50)</f>
        <v/>
      </c>
      <c r="D1943" s="508"/>
      <c r="E1943" s="509"/>
      <c r="F1943" s="511">
        <f t="shared" ref="F1943" si="1743">IF(E1943="y",1,IF(E1943="S",1,0))</f>
        <v>0</v>
      </c>
      <c r="G1943" s="513">
        <f t="shared" ref="G1943" si="1744">IF(E1943="S",1,0)</f>
        <v>0</v>
      </c>
      <c r="H1943" s="515"/>
      <c r="I1943" s="516"/>
      <c r="J1943" s="519"/>
      <c r="K1943" s="520"/>
      <c r="L1943" s="523"/>
      <c r="M1943" s="524"/>
      <c r="N1943" s="537">
        <f t="shared" ref="N1943" si="1745">L1943+J1943</f>
        <v>0</v>
      </c>
      <c r="O1943" s="538"/>
      <c r="P1943" s="519"/>
      <c r="Q1943" s="520"/>
      <c r="R1943" s="523"/>
      <c r="S1943" s="524"/>
      <c r="T1943" s="527">
        <f t="shared" ref="T1943" si="1746">R1943-P1943</f>
        <v>0</v>
      </c>
      <c r="U1943" s="528"/>
      <c r="V1943" s="531"/>
      <c r="W1943" s="516"/>
      <c r="X1943" s="519"/>
      <c r="Y1943" s="516"/>
      <c r="Z1943" s="519"/>
      <c r="AA1943" s="516"/>
      <c r="AB1943" s="519"/>
      <c r="AC1943" s="520"/>
      <c r="AD1943" s="523"/>
      <c r="AE1943" s="524"/>
      <c r="AF1943" s="533"/>
      <c r="AG1943" s="534"/>
      <c r="AH1943" s="519"/>
      <c r="AI1943" s="520"/>
      <c r="AJ1943" s="523"/>
      <c r="AK1943" s="524"/>
      <c r="AL1943" s="527">
        <f t="shared" ref="AL1943" si="1747">IF(AH1943=0,0,(AJ1943/AH1943)*100)</f>
        <v>0</v>
      </c>
      <c r="AM1943" s="528"/>
      <c r="AN1943" s="519"/>
      <c r="AO1943" s="520"/>
      <c r="AP1943" s="523"/>
      <c r="AQ1943" s="524"/>
      <c r="AR1943" s="527">
        <f t="shared" ref="AR1943" si="1748">IF(AN1943=0,0,(AP1943/AN1943)*100)</f>
        <v>0</v>
      </c>
      <c r="AS1943" s="528"/>
      <c r="AT1943" s="541">
        <f t="shared" ref="AT1943" si="1749">AB1943+AH1943+AN1943</f>
        <v>0</v>
      </c>
      <c r="AU1943" s="542"/>
      <c r="AV1943" s="545">
        <f t="shared" ref="AV1943" si="1750">AD1943+AJ1943+AP1943</f>
        <v>0</v>
      </c>
      <c r="AW1943" s="546"/>
      <c r="AX1943" s="527">
        <f t="shared" ref="AX1943" si="1751">IF(AT1943=0,0,(AV1943/AT1943)*100)</f>
        <v>0</v>
      </c>
      <c r="AY1943" s="528"/>
      <c r="AZ1943" s="519"/>
      <c r="BA1943" s="520"/>
      <c r="BB1943" s="523"/>
      <c r="BC1943" s="524"/>
      <c r="BD1943" s="527">
        <f t="shared" ref="BD1943" si="1752">IF(AZ1943=0,0,(BB1943/AZ1943)*100)</f>
        <v>0</v>
      </c>
      <c r="BE1943" s="528"/>
      <c r="BF1943" s="541">
        <f t="shared" ref="BF1943" si="1753">AT1943+AZ1943</f>
        <v>0</v>
      </c>
      <c r="BG1943" s="542"/>
      <c r="BH1943" s="545">
        <f t="shared" ref="BH1943" si="1754">AV1943+BB1943</f>
        <v>0</v>
      </c>
      <c r="BI1943" s="546"/>
      <c r="BJ1943" s="527">
        <f t="shared" ref="BJ1943" si="1755">IF(BF1943=0,0,(BH1943/BF1943)*100)</f>
        <v>0</v>
      </c>
      <c r="BK1943" s="528"/>
      <c r="BL1943" s="549">
        <f t="shared" ref="BL1943" si="1756">(AD1943*2)+(AJ1943*2)+(AP1943*3)+BB1943</f>
        <v>0</v>
      </c>
      <c r="BM1943" s="550"/>
      <c r="BN1943" s="551"/>
      <c r="BO1943" s="499" t="e">
        <f>(BL1943*BR$74)+(N1943*BR$75)+(X1943*BR$76)+(R1943*BR$77)+(V1943*BR$78)+(Z1943*BR$79)</f>
        <v>#REF!</v>
      </c>
      <c r="BP1943" s="501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06"/>
      <c r="C1944" s="503" t="str">
        <f>IF(ROSTER!D$50="","",ROSTER!D$50)</f>
        <v/>
      </c>
      <c r="D1944" s="504"/>
      <c r="E1944" s="510"/>
      <c r="F1944" s="512"/>
      <c r="G1944" s="514"/>
      <c r="H1944" s="517"/>
      <c r="I1944" s="518"/>
      <c r="J1944" s="521"/>
      <c r="K1944" s="522"/>
      <c r="L1944" s="525"/>
      <c r="M1944" s="526"/>
      <c r="N1944" s="539" t="s">
        <v>14</v>
      </c>
      <c r="O1944" s="540"/>
      <c r="P1944" s="521"/>
      <c r="Q1944" s="522"/>
      <c r="R1944" s="525"/>
      <c r="S1944" s="526"/>
      <c r="T1944" s="529"/>
      <c r="U1944" s="530"/>
      <c r="V1944" s="532"/>
      <c r="W1944" s="518"/>
      <c r="X1944" s="521"/>
      <c r="Y1944" s="518"/>
      <c r="Z1944" s="521"/>
      <c r="AA1944" s="518"/>
      <c r="AB1944" s="521"/>
      <c r="AC1944" s="522"/>
      <c r="AD1944" s="525"/>
      <c r="AE1944" s="526"/>
      <c r="AF1944" s="535"/>
      <c r="AG1944" s="536"/>
      <c r="AH1944" s="521"/>
      <c r="AI1944" s="522"/>
      <c r="AJ1944" s="525"/>
      <c r="AK1944" s="526"/>
      <c r="AL1944" s="529"/>
      <c r="AM1944" s="530"/>
      <c r="AN1944" s="521"/>
      <c r="AO1944" s="522"/>
      <c r="AP1944" s="525"/>
      <c r="AQ1944" s="526"/>
      <c r="AR1944" s="529"/>
      <c r="AS1944" s="530"/>
      <c r="AT1944" s="543"/>
      <c r="AU1944" s="544"/>
      <c r="AV1944" s="547"/>
      <c r="AW1944" s="548"/>
      <c r="AX1944" s="529"/>
      <c r="AY1944" s="530"/>
      <c r="AZ1944" s="521"/>
      <c r="BA1944" s="522"/>
      <c r="BB1944" s="525"/>
      <c r="BC1944" s="526"/>
      <c r="BD1944" s="529"/>
      <c r="BE1944" s="530"/>
      <c r="BF1944" s="543"/>
      <c r="BG1944" s="544"/>
      <c r="BH1944" s="547"/>
      <c r="BI1944" s="548"/>
      <c r="BJ1944" s="529"/>
      <c r="BK1944" s="530"/>
      <c r="BL1944" s="552"/>
      <c r="BM1944" s="553"/>
      <c r="BN1944" s="554"/>
      <c r="BO1944" s="500"/>
      <c r="BP1944" s="502"/>
      <c r="BQ1944" s="54"/>
      <c r="BR1944" s="54"/>
      <c r="BS1944" s="54"/>
    </row>
    <row r="1945" spans="1:71" s="335" customFormat="1" ht="33.5" customHeight="1" x14ac:dyDescent="0.35">
      <c r="A1945" s="333"/>
      <c r="B1945" s="631"/>
      <c r="C1945" s="627"/>
      <c r="D1945" s="627" t="s">
        <v>10</v>
      </c>
      <c r="E1945" s="628"/>
      <c r="F1945" s="334"/>
      <c r="G1945" s="334"/>
      <c r="H1945" s="597">
        <f>SUM(H1901:I1944)</f>
        <v>0</v>
      </c>
      <c r="I1945" s="598"/>
      <c r="J1945" s="597">
        <f>SUM(J1901:K1944)</f>
        <v>19</v>
      </c>
      <c r="K1945" s="598"/>
      <c r="L1945" s="593">
        <f>SUM(L1901:M1944)</f>
        <v>7</v>
      </c>
      <c r="M1945" s="594"/>
      <c r="N1945" s="589">
        <f>L1945+J1945</f>
        <v>26</v>
      </c>
      <c r="O1945" s="590"/>
      <c r="P1945" s="593">
        <f>SUM(P1901:Q1944)</f>
        <v>12</v>
      </c>
      <c r="Q1945" s="598"/>
      <c r="R1945" s="593">
        <f t="shared" ref="R1945" si="1757">SUM(R1901:S1944)</f>
        <v>4</v>
      </c>
      <c r="S1945" s="594"/>
      <c r="T1945" s="593">
        <f t="shared" ref="T1945" si="1758">SUM(T1901:U1944)</f>
        <v>-8</v>
      </c>
      <c r="U1945" s="590"/>
      <c r="V1945" s="594">
        <f t="shared" ref="V1945" si="1759">SUM(V1901:W1944)</f>
        <v>2</v>
      </c>
      <c r="W1945" s="594"/>
      <c r="X1945" s="597">
        <f t="shared" ref="X1945" si="1760">SUM(X1901:Y1944)</f>
        <v>15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37</v>
      </c>
      <c r="AI1945" s="598"/>
      <c r="AJ1945" s="593">
        <f t="shared" ref="AJ1945" si="1766">SUM(AJ1901:AK1944)</f>
        <v>19</v>
      </c>
      <c r="AK1945" s="594"/>
      <c r="AL1945" s="589">
        <f>IF(AH1945=0,0,(AJ1945/AH1945)*100)</f>
        <v>51.351351351351347</v>
      </c>
      <c r="AM1945" s="590"/>
      <c r="AN1945" s="593">
        <f>SUM(AN1901:AO1944)</f>
        <v>19</v>
      </c>
      <c r="AO1945" s="598"/>
      <c r="AP1945" s="593">
        <f>SUM(AP1901:AQ1944)</f>
        <v>8</v>
      </c>
      <c r="AQ1945" s="594"/>
      <c r="AR1945" s="589">
        <f>IF(AN1945=0,0,(AP1945/AN1945)*100)</f>
        <v>42.105263157894733</v>
      </c>
      <c r="AS1945" s="590"/>
      <c r="AT1945" s="597">
        <f>AB1945+AH1945+AN1945</f>
        <v>56</v>
      </c>
      <c r="AU1945" s="598"/>
      <c r="AV1945" s="593">
        <f>AD1945+AJ1945+AP1945</f>
        <v>27</v>
      </c>
      <c r="AW1945" s="601"/>
      <c r="AX1945" s="589">
        <f>IF(AT1945=0,0,(AV1945/AT1945)*100)</f>
        <v>48.214285714285715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56</v>
      </c>
      <c r="BG1945" s="598"/>
      <c r="BH1945" s="593">
        <f>AV1945+BB1945</f>
        <v>27</v>
      </c>
      <c r="BI1945" s="601"/>
      <c r="BJ1945" s="589">
        <f>IF(BF1945=0,0,(BH1945/BF1945)*100)</f>
        <v>48.214285714285715</v>
      </c>
      <c r="BK1945" s="649"/>
      <c r="BL1945" s="643">
        <f>SUM(BL1901:BN1944)</f>
        <v>62</v>
      </c>
      <c r="BM1945" s="644"/>
      <c r="BN1945" s="645"/>
      <c r="BO1945" s="499" t="e">
        <f>(BL1945*BR$74)+(N1945*BR$75)+(X1945*BR$76)+(R1945*BR$77)+(V1945*BR$78)+(Z1945*BR$79)</f>
        <v>#REF!</v>
      </c>
      <c r="BP1945" s="501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32"/>
      <c r="C1946" s="629"/>
      <c r="D1946" s="629"/>
      <c r="E1946" s="630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50"/>
      <c r="BL1946" s="646"/>
      <c r="BM1946" s="647"/>
      <c r="BN1946" s="648"/>
      <c r="BO1946" s="500"/>
      <c r="BP1946" s="502"/>
      <c r="BQ1946" s="333"/>
      <c r="BR1946" s="333"/>
      <c r="BS1946" s="333"/>
    </row>
    <row r="1947" spans="1:71" s="341" customFormat="1" ht="48.25" customHeight="1" thickBot="1" x14ac:dyDescent="0.4">
      <c r="A1947" s="337"/>
      <c r="B1947" s="637"/>
      <c r="C1947" s="587"/>
      <c r="D1947" s="587" t="s">
        <v>13</v>
      </c>
      <c r="E1947" s="588"/>
      <c r="F1947" s="338"/>
      <c r="G1947" s="334"/>
      <c r="H1947" s="585"/>
      <c r="I1947" s="586"/>
      <c r="J1947" s="625"/>
      <c r="K1947" s="626"/>
      <c r="L1947" s="623"/>
      <c r="M1947" s="624"/>
      <c r="N1947" s="633">
        <f>J1947+L1947</f>
        <v>0</v>
      </c>
      <c r="O1947" s="634"/>
      <c r="P1947" s="625"/>
      <c r="Q1947" s="626"/>
      <c r="R1947" s="623"/>
      <c r="S1947" s="626"/>
      <c r="T1947" s="589">
        <f>R1947-P1947</f>
        <v>0</v>
      </c>
      <c r="U1947" s="590"/>
      <c r="V1947" s="625"/>
      <c r="W1947" s="638"/>
      <c r="X1947" s="639"/>
      <c r="Y1947" s="640"/>
      <c r="Z1947" s="625"/>
      <c r="AA1947" s="638"/>
      <c r="AB1947" s="625"/>
      <c r="AC1947" s="626"/>
      <c r="AD1947" s="623"/>
      <c r="AE1947" s="624"/>
      <c r="AF1947" s="635">
        <f>IF(AB1947=0,0,(AD1947/AB1947)*100)</f>
        <v>0</v>
      </c>
      <c r="AG1947" s="636"/>
      <c r="AH1947" s="625"/>
      <c r="AI1947" s="626"/>
      <c r="AJ1947" s="623"/>
      <c r="AK1947" s="624"/>
      <c r="AL1947" s="589">
        <f>IF(AH1947=0,0,(AJ1947/AH1947)*100)</f>
        <v>0</v>
      </c>
      <c r="AM1947" s="590"/>
      <c r="AN1947" s="625"/>
      <c r="AO1947" s="626"/>
      <c r="AP1947" s="623"/>
      <c r="AQ1947" s="624"/>
      <c r="AR1947" s="589">
        <f>IF(AN1947=0,0,(AP1947/AN1947)*100)</f>
        <v>0</v>
      </c>
      <c r="AS1947" s="590"/>
      <c r="AT1947" s="609">
        <f>AB1947+AH1947+AN1947</f>
        <v>0</v>
      </c>
      <c r="AU1947" s="610"/>
      <c r="AV1947" s="607">
        <f>AD1947+AJ1947+AP1947</f>
        <v>0</v>
      </c>
      <c r="AW1947" s="608"/>
      <c r="AX1947" s="589">
        <f>IF(AT1947=0,0,(AV1947/AT1947)*100)</f>
        <v>0</v>
      </c>
      <c r="AY1947" s="590"/>
      <c r="AZ1947" s="625"/>
      <c r="BA1947" s="626"/>
      <c r="BB1947" s="623"/>
      <c r="BC1947" s="624"/>
      <c r="BD1947" s="589">
        <f>IF(AZ1947=0,0,(BB1947/AZ1947)*100)</f>
        <v>0</v>
      </c>
      <c r="BE1947" s="590"/>
      <c r="BF1947" s="609">
        <f>AT1947+AZ1947</f>
        <v>0</v>
      </c>
      <c r="BG1947" s="610"/>
      <c r="BH1947" s="607">
        <f>AV1947+BB1947</f>
        <v>0</v>
      </c>
      <c r="BI1947" s="608"/>
      <c r="BJ1947" s="589">
        <f>IF(BF1947=0,0,(BH1947/BF1947)*100)</f>
        <v>0</v>
      </c>
      <c r="BK1947" s="590"/>
      <c r="BL1947" s="604"/>
      <c r="BM1947" s="605"/>
      <c r="BN1947" s="606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9" t="s">
        <v>95</v>
      </c>
      <c r="E1948" s="620"/>
      <c r="F1948" s="344"/>
      <c r="G1948" s="344"/>
      <c r="H1948" s="343"/>
      <c r="I1948" s="343"/>
      <c r="J1948" s="616">
        <f>IF((J1945+L1947)=0,0,J1945/(J1945+L1947)*100)</f>
        <v>100</v>
      </c>
      <c r="K1948" s="618"/>
      <c r="L1948" s="616">
        <f>IF((L1945+J1947)=0,0,L1945/(L1945+J1947)*100)</f>
        <v>100</v>
      </c>
      <c r="M1948" s="618"/>
      <c r="N1948" s="616">
        <f>IF((N1945+N1947)=0,0,N1945/(N1945+N1947)*100)</f>
        <v>100</v>
      </c>
      <c r="O1948" s="617"/>
      <c r="P1948" s="611"/>
      <c r="Q1948" s="583"/>
      <c r="R1948" s="583"/>
      <c r="S1948" s="583"/>
      <c r="T1948" s="612"/>
      <c r="U1948" s="612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14" t="s">
        <v>62</v>
      </c>
      <c r="C1950" s="615"/>
      <c r="D1950" s="613" t="s">
        <v>54</v>
      </c>
      <c r="E1950" s="613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21" t="s">
        <v>117</v>
      </c>
      <c r="BC1950" s="622"/>
      <c r="BD1950" s="622"/>
      <c r="BE1950" s="642"/>
      <c r="BF1950" s="574">
        <f>BL1945</f>
        <v>62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21" t="s">
        <v>47</v>
      </c>
      <c r="C1952" s="622"/>
      <c r="D1952" s="613" t="s">
        <v>55</v>
      </c>
      <c r="E1952" s="613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21" t="s">
        <v>118</v>
      </c>
      <c r="BC1952" s="622"/>
      <c r="BD1952" s="622"/>
      <c r="BE1952" s="642"/>
      <c r="BF1952" s="574">
        <f>BF1950-AU1950</f>
        <v>62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41" t="s">
        <v>11</v>
      </c>
      <c r="AF1957" s="641"/>
      <c r="AG1957" s="641"/>
      <c r="AH1957" s="641"/>
      <c r="AI1957" s="641"/>
      <c r="AJ1957" s="641"/>
      <c r="AK1957" s="641"/>
      <c r="AL1957" s="641"/>
      <c r="AM1957" s="641"/>
      <c r="AN1957" s="651"/>
      <c r="AO1957" s="651"/>
      <c r="AP1957" s="651"/>
      <c r="AQ1957" s="651"/>
      <c r="AR1957" s="651"/>
      <c r="AS1957" s="651"/>
      <c r="AT1957" s="651"/>
      <c r="AU1957" s="651"/>
      <c r="AV1957" s="651"/>
      <c r="AW1957" s="651"/>
      <c r="AX1957" s="651"/>
      <c r="AY1957" s="651"/>
      <c r="AZ1957" s="651"/>
      <c r="BA1957" s="651"/>
      <c r="BB1957" s="651"/>
      <c r="BC1957" s="651"/>
      <c r="BD1957" s="651"/>
      <c r="BE1957" s="651"/>
      <c r="BF1957" s="651"/>
      <c r="BG1957" s="651"/>
      <c r="BH1957" s="651"/>
      <c r="BI1957" s="651"/>
      <c r="BJ1957" s="651"/>
      <c r="BK1957" s="651"/>
      <c r="BL1957" s="651"/>
      <c r="BM1957" s="651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51"/>
      <c r="F1959" s="651"/>
      <c r="G1959" s="651"/>
      <c r="H1959" s="651"/>
      <c r="I1959" s="651"/>
      <c r="J1959" s="651"/>
      <c r="K1959" s="651"/>
      <c r="L1959" s="651"/>
      <c r="M1959" s="651"/>
      <c r="N1959" s="651"/>
      <c r="O1959" s="651"/>
      <c r="P1959" s="651"/>
      <c r="Q1959" s="651"/>
      <c r="R1959" s="651"/>
      <c r="S1959" s="651"/>
      <c r="T1959" s="651"/>
      <c r="U1959" s="651"/>
      <c r="V1959" s="651"/>
      <c r="W1959" s="651"/>
      <c r="X1959" s="651"/>
      <c r="Y1959" s="651"/>
      <c r="Z1959" s="651"/>
      <c r="AA1959" s="651"/>
      <c r="AB1959" s="651"/>
      <c r="AC1959" s="651"/>
      <c r="AD1959" s="198"/>
      <c r="AE1959" s="239" t="s">
        <v>19</v>
      </c>
      <c r="AF1959" s="239"/>
      <c r="AG1959" s="239"/>
      <c r="AH1959" s="641" t="s">
        <v>19</v>
      </c>
      <c r="AI1959" s="641"/>
      <c r="AJ1959" s="641"/>
      <c r="AK1959" s="641"/>
      <c r="AL1959" s="641"/>
      <c r="AM1959" s="641"/>
      <c r="AN1959" s="651"/>
      <c r="AO1959" s="651"/>
      <c r="AP1959" s="651"/>
      <c r="AQ1959" s="651"/>
      <c r="AR1959" s="651"/>
      <c r="AS1959" s="651"/>
      <c r="AT1959" s="651"/>
      <c r="AU1959" s="651"/>
      <c r="AV1959" s="651"/>
      <c r="AW1959" s="651"/>
      <c r="AX1959" s="651"/>
      <c r="AY1959" s="651"/>
      <c r="AZ1959" s="651"/>
      <c r="BA1959" s="641" t="s">
        <v>12</v>
      </c>
      <c r="BB1959" s="641"/>
      <c r="BC1959" s="641"/>
      <c r="BD1959" s="652">
        <v>44512</v>
      </c>
      <c r="BE1959" s="652"/>
      <c r="BF1959" s="652"/>
      <c r="BG1959" s="652"/>
      <c r="BH1959" s="652"/>
      <c r="BI1959" s="652"/>
      <c r="BJ1959" s="652"/>
      <c r="BK1959" s="652"/>
      <c r="BL1959" s="652"/>
      <c r="BM1959" s="652"/>
      <c r="BN1959" s="206"/>
      <c r="BO1959" s="207"/>
      <c r="BP1959" s="207"/>
      <c r="BQ1959" s="64">
        <f>IF(BD1959=0,0,1)</f>
        <v>1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53" t="s">
        <v>119</v>
      </c>
      <c r="BM1962" s="654"/>
      <c r="BN1962" s="655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56"/>
      <c r="BM1963" s="657"/>
      <c r="BN1963" s="658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07" t="str">
        <f>IF(ROSTER!C$8="","",ROSTER!C$8)</f>
        <v>Shaylee</v>
      </c>
      <c r="D1964" s="508"/>
      <c r="E1964" s="509"/>
      <c r="F1964" s="511">
        <f>IF(E1964="y",1,IF(E1964="S",1,0))</f>
        <v>0</v>
      </c>
      <c r="G1964" s="513">
        <f>IF(E1964="S",1,0)</f>
        <v>0</v>
      </c>
      <c r="H1964" s="515"/>
      <c r="I1964" s="516"/>
      <c r="J1964" s="519">
        <v>1</v>
      </c>
      <c r="K1964" s="520"/>
      <c r="L1964" s="523"/>
      <c r="M1964" s="524"/>
      <c r="N1964" s="537">
        <f>L1964+J1964</f>
        <v>1</v>
      </c>
      <c r="O1964" s="538"/>
      <c r="P1964" s="519">
        <v>1</v>
      </c>
      <c r="Q1964" s="520"/>
      <c r="R1964" s="523"/>
      <c r="S1964" s="524"/>
      <c r="T1964" s="527">
        <f>R1964-P1964</f>
        <v>-1</v>
      </c>
      <c r="U1964" s="528"/>
      <c r="V1964" s="531">
        <v>1</v>
      </c>
      <c r="W1964" s="516"/>
      <c r="X1964" s="519">
        <v>1</v>
      </c>
      <c r="Y1964" s="516"/>
      <c r="Z1964" s="519"/>
      <c r="AA1964" s="516"/>
      <c r="AB1964" s="519"/>
      <c r="AC1964" s="520"/>
      <c r="AD1964" s="523"/>
      <c r="AE1964" s="524"/>
      <c r="AF1964" s="533">
        <f>IF(AB1964=0,0,(AD1964/AB1964)*100)</f>
        <v>0</v>
      </c>
      <c r="AG1964" s="534"/>
      <c r="AH1964" s="519">
        <v>3</v>
      </c>
      <c r="AI1964" s="520"/>
      <c r="AJ1964" s="523">
        <v>1</v>
      </c>
      <c r="AK1964" s="524"/>
      <c r="AL1964" s="527">
        <f>IF(AH1964=0,0,(AJ1964/AH1964)*100)</f>
        <v>33.333333333333329</v>
      </c>
      <c r="AM1964" s="528"/>
      <c r="AN1964" s="519">
        <v>1</v>
      </c>
      <c r="AO1964" s="520"/>
      <c r="AP1964" s="523">
        <v>1</v>
      </c>
      <c r="AQ1964" s="524"/>
      <c r="AR1964" s="527">
        <f>IF(AN1964=0,0,(AP1964/AN1964)*100)</f>
        <v>100</v>
      </c>
      <c r="AS1964" s="528"/>
      <c r="AT1964" s="541">
        <f>AB1964+AH1964+AN1964</f>
        <v>4</v>
      </c>
      <c r="AU1964" s="542"/>
      <c r="AV1964" s="545">
        <f>AD1964+AJ1964+AP1964</f>
        <v>2</v>
      </c>
      <c r="AW1964" s="546"/>
      <c r="AX1964" s="527">
        <f>IF(AT1964=0,0,(AV1964/AT1964)*100)</f>
        <v>50</v>
      </c>
      <c r="AY1964" s="528"/>
      <c r="AZ1964" s="519"/>
      <c r="BA1964" s="520"/>
      <c r="BB1964" s="523"/>
      <c r="BC1964" s="524"/>
      <c r="BD1964" s="527">
        <f>IF(AZ1964=0,0,(BB1964/AZ1964)*100)</f>
        <v>0</v>
      </c>
      <c r="BE1964" s="528"/>
      <c r="BF1964" s="541">
        <f>AT1964+AZ1964</f>
        <v>4</v>
      </c>
      <c r="BG1964" s="542"/>
      <c r="BH1964" s="545">
        <f>AV1964+BB1964</f>
        <v>2</v>
      </c>
      <c r="BI1964" s="546"/>
      <c r="BJ1964" s="527">
        <f>IF(BF1964=0,0,(BH1964/BF1964)*100)</f>
        <v>50</v>
      </c>
      <c r="BK1964" s="528"/>
      <c r="BL1964" s="549">
        <f>(AD1964*2)+(AJ1964*2)+(AP1964*3)+BB1964</f>
        <v>5</v>
      </c>
      <c r="BM1964" s="550"/>
      <c r="BN1964" s="551"/>
      <c r="BO1964" s="501" t="e">
        <f>(BL1964*BR$1964)+(N1964*BR$1965)+(X1964*BR$1966)+(R1964*BR$1967)+(V1964*BR$1968)+(Z1964*BR$1969)</f>
        <v>#REF!</v>
      </c>
      <c r="BP1964" s="501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03" t="str">
        <f>IF(ROSTER!D$8="","",ROSTER!D$8)</f>
        <v>Gonzales</v>
      </c>
      <c r="D1965" s="504"/>
      <c r="E1965" s="510"/>
      <c r="F1965" s="512"/>
      <c r="G1965" s="514"/>
      <c r="H1965" s="517"/>
      <c r="I1965" s="518"/>
      <c r="J1965" s="521"/>
      <c r="K1965" s="522"/>
      <c r="L1965" s="525"/>
      <c r="M1965" s="526"/>
      <c r="N1965" s="539" t="s">
        <v>14</v>
      </c>
      <c r="O1965" s="540"/>
      <c r="P1965" s="521"/>
      <c r="Q1965" s="522"/>
      <c r="R1965" s="525"/>
      <c r="S1965" s="526"/>
      <c r="T1965" s="529"/>
      <c r="U1965" s="530"/>
      <c r="V1965" s="532"/>
      <c r="W1965" s="518"/>
      <c r="X1965" s="521"/>
      <c r="Y1965" s="518"/>
      <c r="Z1965" s="521"/>
      <c r="AA1965" s="518"/>
      <c r="AB1965" s="521"/>
      <c r="AC1965" s="522"/>
      <c r="AD1965" s="525"/>
      <c r="AE1965" s="526"/>
      <c r="AF1965" s="535"/>
      <c r="AG1965" s="536"/>
      <c r="AH1965" s="521"/>
      <c r="AI1965" s="522"/>
      <c r="AJ1965" s="525"/>
      <c r="AK1965" s="526"/>
      <c r="AL1965" s="529"/>
      <c r="AM1965" s="530"/>
      <c r="AN1965" s="521"/>
      <c r="AO1965" s="522"/>
      <c r="AP1965" s="525"/>
      <c r="AQ1965" s="526"/>
      <c r="AR1965" s="529"/>
      <c r="AS1965" s="530"/>
      <c r="AT1965" s="543"/>
      <c r="AU1965" s="544"/>
      <c r="AV1965" s="547"/>
      <c r="AW1965" s="548"/>
      <c r="AX1965" s="529"/>
      <c r="AY1965" s="530"/>
      <c r="AZ1965" s="521"/>
      <c r="BA1965" s="522"/>
      <c r="BB1965" s="525"/>
      <c r="BC1965" s="526"/>
      <c r="BD1965" s="529"/>
      <c r="BE1965" s="530"/>
      <c r="BF1965" s="543"/>
      <c r="BG1965" s="544"/>
      <c r="BH1965" s="547"/>
      <c r="BI1965" s="548"/>
      <c r="BJ1965" s="529"/>
      <c r="BK1965" s="530"/>
      <c r="BL1965" s="552"/>
      <c r="BM1965" s="553"/>
      <c r="BN1965" s="554"/>
      <c r="BO1965" s="502"/>
      <c r="BP1965" s="502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07" t="str">
        <f>IF(ROSTER!C$10="","",ROSTER!C$10)</f>
        <v>Nani</v>
      </c>
      <c r="D1966" s="508"/>
      <c r="E1966" s="509"/>
      <c r="F1966" s="511">
        <f>IF(E1966="y",1,IF(E1966="S",1,0))</f>
        <v>0</v>
      </c>
      <c r="G1966" s="513">
        <f>IF(E1966="S",1,0)</f>
        <v>0</v>
      </c>
      <c r="H1966" s="515"/>
      <c r="I1966" s="516"/>
      <c r="J1966" s="519">
        <v>1</v>
      </c>
      <c r="K1966" s="520"/>
      <c r="L1966" s="523"/>
      <c r="M1966" s="524"/>
      <c r="N1966" s="537">
        <f>L1966+J1966</f>
        <v>1</v>
      </c>
      <c r="O1966" s="538"/>
      <c r="P1966" s="519"/>
      <c r="Q1966" s="520"/>
      <c r="R1966" s="523">
        <v>2</v>
      </c>
      <c r="S1966" s="524"/>
      <c r="T1966" s="527">
        <f t="shared" ref="T1966" si="1767">R1966-P1966</f>
        <v>2</v>
      </c>
      <c r="U1966" s="528"/>
      <c r="V1966" s="531"/>
      <c r="W1966" s="516"/>
      <c r="X1966" s="519">
        <v>1</v>
      </c>
      <c r="Y1966" s="516"/>
      <c r="Z1966" s="519"/>
      <c r="AA1966" s="516"/>
      <c r="AB1966" s="519"/>
      <c r="AC1966" s="520"/>
      <c r="AD1966" s="523"/>
      <c r="AE1966" s="524"/>
      <c r="AF1966" s="533">
        <f>IF(AB1966=0,0,(AD1966/AB1966)*100)</f>
        <v>0</v>
      </c>
      <c r="AG1966" s="534"/>
      <c r="AH1966" s="519">
        <v>5</v>
      </c>
      <c r="AI1966" s="520"/>
      <c r="AJ1966" s="523">
        <v>3</v>
      </c>
      <c r="AK1966" s="524"/>
      <c r="AL1966" s="527">
        <f>IF(AH1966=0,0,(AJ1966/AH1966)*100)</f>
        <v>60</v>
      </c>
      <c r="AM1966" s="528"/>
      <c r="AN1966" s="519">
        <v>3</v>
      </c>
      <c r="AO1966" s="520"/>
      <c r="AP1966" s="523">
        <v>1</v>
      </c>
      <c r="AQ1966" s="524"/>
      <c r="AR1966" s="527">
        <f>IF(AN1966=0,0,(AP1966/AN1966)*100)</f>
        <v>33.333333333333329</v>
      </c>
      <c r="AS1966" s="528"/>
      <c r="AT1966" s="541">
        <f>AB1966+AH1966+AN1966</f>
        <v>8</v>
      </c>
      <c r="AU1966" s="542"/>
      <c r="AV1966" s="545">
        <f>AD1966+AJ1966+AP1966</f>
        <v>4</v>
      </c>
      <c r="AW1966" s="546"/>
      <c r="AX1966" s="527">
        <f>IF(AT1966=0,0,(AV1966/AT1966)*100)</f>
        <v>50</v>
      </c>
      <c r="AY1966" s="528"/>
      <c r="AZ1966" s="519"/>
      <c r="BA1966" s="520"/>
      <c r="BB1966" s="523"/>
      <c r="BC1966" s="524"/>
      <c r="BD1966" s="527">
        <f>IF(AZ1966=0,0,(BB1966/AZ1966)*100)</f>
        <v>0</v>
      </c>
      <c r="BE1966" s="528"/>
      <c r="BF1966" s="541">
        <f>AT1966+AZ1966</f>
        <v>8</v>
      </c>
      <c r="BG1966" s="542"/>
      <c r="BH1966" s="545">
        <f>AV1966+BB1966</f>
        <v>4</v>
      </c>
      <c r="BI1966" s="546"/>
      <c r="BJ1966" s="527">
        <f>IF(BF1966=0,0,(BH1966/BF1966)*100)</f>
        <v>50</v>
      </c>
      <c r="BK1966" s="528"/>
      <c r="BL1966" s="549">
        <f>(AD1966*2)+(AJ1966*2)+(AP1966*3)+BB1966</f>
        <v>9</v>
      </c>
      <c r="BM1966" s="550"/>
      <c r="BN1966" s="551"/>
      <c r="BO1966" s="501" t="e">
        <f>(BL1966*BR$1964)+(N1966*BR$1965)+(X1966*BR$1966)+(R1966*BR$1967)+(V1966*BR$1968)+(Z1966*BR$1969)</f>
        <v>#REF!</v>
      </c>
      <c r="BP1966" s="501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03" t="str">
        <f>IF(ROSTER!D$10="","",ROSTER!D$10)</f>
        <v>Falatea</v>
      </c>
      <c r="D1967" s="504"/>
      <c r="E1967" s="510"/>
      <c r="F1967" s="512"/>
      <c r="G1967" s="514"/>
      <c r="H1967" s="517"/>
      <c r="I1967" s="518"/>
      <c r="J1967" s="521"/>
      <c r="K1967" s="522"/>
      <c r="L1967" s="525"/>
      <c r="M1967" s="526"/>
      <c r="N1967" s="539" t="s">
        <v>14</v>
      </c>
      <c r="O1967" s="540"/>
      <c r="P1967" s="521"/>
      <c r="Q1967" s="522"/>
      <c r="R1967" s="525"/>
      <c r="S1967" s="526"/>
      <c r="T1967" s="529"/>
      <c r="U1967" s="530"/>
      <c r="V1967" s="532"/>
      <c r="W1967" s="518"/>
      <c r="X1967" s="521"/>
      <c r="Y1967" s="518"/>
      <c r="Z1967" s="521"/>
      <c r="AA1967" s="518"/>
      <c r="AB1967" s="521"/>
      <c r="AC1967" s="522"/>
      <c r="AD1967" s="525"/>
      <c r="AE1967" s="526"/>
      <c r="AF1967" s="535"/>
      <c r="AG1967" s="536"/>
      <c r="AH1967" s="521"/>
      <c r="AI1967" s="522"/>
      <c r="AJ1967" s="525"/>
      <c r="AK1967" s="526"/>
      <c r="AL1967" s="529"/>
      <c r="AM1967" s="530"/>
      <c r="AN1967" s="521"/>
      <c r="AO1967" s="522"/>
      <c r="AP1967" s="525"/>
      <c r="AQ1967" s="526"/>
      <c r="AR1967" s="529"/>
      <c r="AS1967" s="530"/>
      <c r="AT1967" s="543"/>
      <c r="AU1967" s="544"/>
      <c r="AV1967" s="547"/>
      <c r="AW1967" s="548"/>
      <c r="AX1967" s="529"/>
      <c r="AY1967" s="530"/>
      <c r="AZ1967" s="521"/>
      <c r="BA1967" s="522"/>
      <c r="BB1967" s="525"/>
      <c r="BC1967" s="526"/>
      <c r="BD1967" s="529"/>
      <c r="BE1967" s="530"/>
      <c r="BF1967" s="543"/>
      <c r="BG1967" s="544"/>
      <c r="BH1967" s="547"/>
      <c r="BI1967" s="548"/>
      <c r="BJ1967" s="529"/>
      <c r="BK1967" s="530"/>
      <c r="BL1967" s="552"/>
      <c r="BM1967" s="553"/>
      <c r="BN1967" s="554"/>
      <c r="BO1967" s="502"/>
      <c r="BP1967" s="502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05" t="str">
        <f>IF(ROSTER!B$12="","",ROSTER!B$12)</f>
        <v>20</v>
      </c>
      <c r="C1968" s="507" t="str">
        <f>IF(ROSTER!C$12="","",ROSTER!C$12)</f>
        <v>Devry</v>
      </c>
      <c r="D1968" s="508"/>
      <c r="E1968" s="509"/>
      <c r="F1968" s="511">
        <f>IF(E1968="y",1,IF(E1968="S",1,0))</f>
        <v>0</v>
      </c>
      <c r="G1968" s="513">
        <f>IF(E1968="S",1,0)</f>
        <v>0</v>
      </c>
      <c r="H1968" s="515"/>
      <c r="I1968" s="516"/>
      <c r="J1968" s="519"/>
      <c r="K1968" s="520"/>
      <c r="L1968" s="523"/>
      <c r="M1968" s="524"/>
      <c r="N1968" s="537">
        <f>L1968+J1968</f>
        <v>0</v>
      </c>
      <c r="O1968" s="538"/>
      <c r="P1968" s="519">
        <v>1</v>
      </c>
      <c r="Q1968" s="520"/>
      <c r="R1968" s="523"/>
      <c r="S1968" s="524"/>
      <c r="T1968" s="527">
        <f t="shared" ref="T1968" si="1768">R1968-P1968</f>
        <v>-1</v>
      </c>
      <c r="U1968" s="528"/>
      <c r="V1968" s="531"/>
      <c r="W1968" s="516"/>
      <c r="X1968" s="519"/>
      <c r="Y1968" s="516"/>
      <c r="Z1968" s="519"/>
      <c r="AA1968" s="516"/>
      <c r="AB1968" s="519"/>
      <c r="AC1968" s="520"/>
      <c r="AD1968" s="523"/>
      <c r="AE1968" s="524"/>
      <c r="AF1968" s="533">
        <f>IF(AB1968=0,0,(AD1968/AB1968)*100)</f>
        <v>0</v>
      </c>
      <c r="AG1968" s="534"/>
      <c r="AH1968" s="519">
        <v>1</v>
      </c>
      <c r="AI1968" s="520"/>
      <c r="AJ1968" s="523">
        <v>1</v>
      </c>
      <c r="AK1968" s="524"/>
      <c r="AL1968" s="527">
        <f>IF(AH1968=0,0,(AJ1968/AH1968)*100)</f>
        <v>100</v>
      </c>
      <c r="AM1968" s="528"/>
      <c r="AN1968" s="519">
        <v>1</v>
      </c>
      <c r="AO1968" s="520"/>
      <c r="AP1968" s="523">
        <v>1</v>
      </c>
      <c r="AQ1968" s="524"/>
      <c r="AR1968" s="527">
        <f>IF(AN1968=0,0,(AP1968/AN1968)*100)</f>
        <v>100</v>
      </c>
      <c r="AS1968" s="528"/>
      <c r="AT1968" s="541">
        <f>AB1968+AH1968+AN1968</f>
        <v>2</v>
      </c>
      <c r="AU1968" s="542"/>
      <c r="AV1968" s="545">
        <f>AD1968+AJ1968+AP1968</f>
        <v>2</v>
      </c>
      <c r="AW1968" s="546"/>
      <c r="AX1968" s="527">
        <f>IF(AT1968=0,0,(AV1968/AT1968)*100)</f>
        <v>100</v>
      </c>
      <c r="AY1968" s="528"/>
      <c r="AZ1968" s="519"/>
      <c r="BA1968" s="520"/>
      <c r="BB1968" s="523"/>
      <c r="BC1968" s="524"/>
      <c r="BD1968" s="527">
        <f>IF(AZ1968=0,0,(BB1968/AZ1968)*100)</f>
        <v>0</v>
      </c>
      <c r="BE1968" s="528"/>
      <c r="BF1968" s="541">
        <f>AT1968+AZ1968</f>
        <v>2</v>
      </c>
      <c r="BG1968" s="542"/>
      <c r="BH1968" s="545">
        <f>AV1968+BB1968</f>
        <v>2</v>
      </c>
      <c r="BI1968" s="546"/>
      <c r="BJ1968" s="527">
        <f>IF(BF1968=0,0,(BH1968/BF1968)*100)</f>
        <v>100</v>
      </c>
      <c r="BK1968" s="528"/>
      <c r="BL1968" s="549">
        <f>(AD1968*2)+(AJ1968*2)+(AP1968*3)+BB1968</f>
        <v>5</v>
      </c>
      <c r="BM1968" s="550"/>
      <c r="BN1968" s="551"/>
      <c r="BO1968" s="501" t="e">
        <f>(BL1968*BR$1964)+(N1968*BR$1965)+(X1968*BR$1966)+(R1968*BR$1967)+(V1968*BR$1968)+(Z1968*BR$1969)</f>
        <v>#REF!</v>
      </c>
      <c r="BP1968" s="501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06"/>
      <c r="C1969" s="503" t="str">
        <f>IF(ROSTER!D$12="","",ROSTER!D$12)</f>
        <v>Millett</v>
      </c>
      <c r="D1969" s="504"/>
      <c r="E1969" s="510"/>
      <c r="F1969" s="512"/>
      <c r="G1969" s="514"/>
      <c r="H1969" s="517"/>
      <c r="I1969" s="518"/>
      <c r="J1969" s="521"/>
      <c r="K1969" s="522"/>
      <c r="L1969" s="525"/>
      <c r="M1969" s="526"/>
      <c r="N1969" s="539" t="s">
        <v>14</v>
      </c>
      <c r="O1969" s="540"/>
      <c r="P1969" s="521"/>
      <c r="Q1969" s="522"/>
      <c r="R1969" s="525"/>
      <c r="S1969" s="526"/>
      <c r="T1969" s="529"/>
      <c r="U1969" s="530"/>
      <c r="V1969" s="532"/>
      <c r="W1969" s="518"/>
      <c r="X1969" s="521"/>
      <c r="Y1969" s="518"/>
      <c r="Z1969" s="521"/>
      <c r="AA1969" s="518"/>
      <c r="AB1969" s="521"/>
      <c r="AC1969" s="522"/>
      <c r="AD1969" s="525"/>
      <c r="AE1969" s="526"/>
      <c r="AF1969" s="535"/>
      <c r="AG1969" s="536"/>
      <c r="AH1969" s="521"/>
      <c r="AI1969" s="522"/>
      <c r="AJ1969" s="525"/>
      <c r="AK1969" s="526"/>
      <c r="AL1969" s="529"/>
      <c r="AM1969" s="530"/>
      <c r="AN1969" s="521"/>
      <c r="AO1969" s="522"/>
      <c r="AP1969" s="525"/>
      <c r="AQ1969" s="526"/>
      <c r="AR1969" s="529"/>
      <c r="AS1969" s="530"/>
      <c r="AT1969" s="543"/>
      <c r="AU1969" s="544"/>
      <c r="AV1969" s="547"/>
      <c r="AW1969" s="548"/>
      <c r="AX1969" s="529"/>
      <c r="AY1969" s="530"/>
      <c r="AZ1969" s="521"/>
      <c r="BA1969" s="522"/>
      <c r="BB1969" s="525"/>
      <c r="BC1969" s="526"/>
      <c r="BD1969" s="529"/>
      <c r="BE1969" s="530"/>
      <c r="BF1969" s="543"/>
      <c r="BG1969" s="544"/>
      <c r="BH1969" s="547"/>
      <c r="BI1969" s="548"/>
      <c r="BJ1969" s="529"/>
      <c r="BK1969" s="530"/>
      <c r="BL1969" s="552"/>
      <c r="BM1969" s="553"/>
      <c r="BN1969" s="554"/>
      <c r="BO1969" s="502"/>
      <c r="BP1969" s="502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05" t="str">
        <f>IF(ROSTER!B$14="","",ROSTER!B$14)</f>
        <v>5</v>
      </c>
      <c r="C1970" s="507" t="str">
        <f>IF(ROSTER!C$14="","",ROSTER!C$14)</f>
        <v>Maria</v>
      </c>
      <c r="D1970" s="508"/>
      <c r="E1970" s="509"/>
      <c r="F1970" s="511">
        <f>IF(E1970="y",1,IF(E1970="S",1,0))</f>
        <v>0</v>
      </c>
      <c r="G1970" s="513">
        <f>IF(E1970="S",1,0)</f>
        <v>0</v>
      </c>
      <c r="H1970" s="515"/>
      <c r="I1970" s="516"/>
      <c r="J1970" s="519"/>
      <c r="K1970" s="520"/>
      <c r="L1970" s="523"/>
      <c r="M1970" s="524"/>
      <c r="N1970" s="537">
        <f>L1970+J1970</f>
        <v>0</v>
      </c>
      <c r="O1970" s="538"/>
      <c r="P1970" s="519"/>
      <c r="Q1970" s="520"/>
      <c r="R1970" s="523"/>
      <c r="S1970" s="524"/>
      <c r="T1970" s="527">
        <f t="shared" ref="T1970" si="1769">R1970-P1970</f>
        <v>0</v>
      </c>
      <c r="U1970" s="528"/>
      <c r="V1970" s="531"/>
      <c r="W1970" s="516"/>
      <c r="X1970" s="519">
        <v>1</v>
      </c>
      <c r="Y1970" s="516"/>
      <c r="Z1970" s="519"/>
      <c r="AA1970" s="516"/>
      <c r="AB1970" s="519"/>
      <c r="AC1970" s="520"/>
      <c r="AD1970" s="523"/>
      <c r="AE1970" s="524"/>
      <c r="AF1970" s="533">
        <f>IF(AB1970=0,0,(AD1970/AB1970)*100)</f>
        <v>0</v>
      </c>
      <c r="AG1970" s="534"/>
      <c r="AH1970" s="519"/>
      <c r="AI1970" s="520"/>
      <c r="AJ1970" s="523"/>
      <c r="AK1970" s="524"/>
      <c r="AL1970" s="527">
        <f>IF(AH1970=0,0,(AJ1970/AH1970)*100)</f>
        <v>0</v>
      </c>
      <c r="AM1970" s="528"/>
      <c r="AN1970" s="519">
        <v>3</v>
      </c>
      <c r="AO1970" s="520"/>
      <c r="AP1970" s="523">
        <v>2</v>
      </c>
      <c r="AQ1970" s="524"/>
      <c r="AR1970" s="527">
        <f>IF(AN1970=0,0,(AP1970/AN1970)*100)</f>
        <v>66.666666666666657</v>
      </c>
      <c r="AS1970" s="528"/>
      <c r="AT1970" s="541">
        <f>AB1970+AH1970+AN1970</f>
        <v>3</v>
      </c>
      <c r="AU1970" s="542"/>
      <c r="AV1970" s="545">
        <f>AD1970+AJ1970+AP1970</f>
        <v>2</v>
      </c>
      <c r="AW1970" s="546"/>
      <c r="AX1970" s="527">
        <f>IF(AT1970=0,0,(AV1970/AT1970)*100)</f>
        <v>66.666666666666657</v>
      </c>
      <c r="AY1970" s="528"/>
      <c r="AZ1970" s="519"/>
      <c r="BA1970" s="520"/>
      <c r="BB1970" s="523"/>
      <c r="BC1970" s="524"/>
      <c r="BD1970" s="527">
        <f>IF(AZ1970=0,0,(BB1970/AZ1970)*100)</f>
        <v>0</v>
      </c>
      <c r="BE1970" s="528"/>
      <c r="BF1970" s="541">
        <f>AT1970+AZ1970</f>
        <v>3</v>
      </c>
      <c r="BG1970" s="542"/>
      <c r="BH1970" s="545">
        <f>AV1970+BB1970</f>
        <v>2</v>
      </c>
      <c r="BI1970" s="546"/>
      <c r="BJ1970" s="527">
        <f>IF(BF1970=0,0,(BH1970/BF1970)*100)</f>
        <v>66.666666666666657</v>
      </c>
      <c r="BK1970" s="528"/>
      <c r="BL1970" s="549">
        <f>(AD1970*2)+(AJ1970*2)+(AP1970*3)+BB1970</f>
        <v>6</v>
      </c>
      <c r="BM1970" s="550"/>
      <c r="BN1970" s="551"/>
      <c r="BO1970" s="501" t="e">
        <f>(BL1970*BR$1964)+(N1970*BR$1965)+(X1970*BR$1966)+(R1970*BR$1967)+(V1970*BR$1968)+(Z1970*BR$1969)</f>
        <v>#REF!</v>
      </c>
      <c r="BP1970" s="501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06"/>
      <c r="C1971" s="503" t="str">
        <f>IF(ROSTER!D$14="","",ROSTER!D$14)</f>
        <v>Albiero</v>
      </c>
      <c r="D1971" s="504"/>
      <c r="E1971" s="510"/>
      <c r="F1971" s="512"/>
      <c r="G1971" s="514"/>
      <c r="H1971" s="517"/>
      <c r="I1971" s="518"/>
      <c r="J1971" s="521"/>
      <c r="K1971" s="522"/>
      <c r="L1971" s="525"/>
      <c r="M1971" s="526"/>
      <c r="N1971" s="539" t="s">
        <v>14</v>
      </c>
      <c r="O1971" s="540"/>
      <c r="P1971" s="521"/>
      <c r="Q1971" s="522"/>
      <c r="R1971" s="525"/>
      <c r="S1971" s="526"/>
      <c r="T1971" s="529"/>
      <c r="U1971" s="530"/>
      <c r="V1971" s="532"/>
      <c r="W1971" s="518"/>
      <c r="X1971" s="521"/>
      <c r="Y1971" s="518"/>
      <c r="Z1971" s="521"/>
      <c r="AA1971" s="518"/>
      <c r="AB1971" s="521"/>
      <c r="AC1971" s="522"/>
      <c r="AD1971" s="525"/>
      <c r="AE1971" s="526"/>
      <c r="AF1971" s="535"/>
      <c r="AG1971" s="536"/>
      <c r="AH1971" s="521"/>
      <c r="AI1971" s="522"/>
      <c r="AJ1971" s="525"/>
      <c r="AK1971" s="526"/>
      <c r="AL1971" s="529"/>
      <c r="AM1971" s="530"/>
      <c r="AN1971" s="521"/>
      <c r="AO1971" s="522"/>
      <c r="AP1971" s="525"/>
      <c r="AQ1971" s="526"/>
      <c r="AR1971" s="529"/>
      <c r="AS1971" s="530"/>
      <c r="AT1971" s="543"/>
      <c r="AU1971" s="544"/>
      <c r="AV1971" s="547"/>
      <c r="AW1971" s="548"/>
      <c r="AX1971" s="529"/>
      <c r="AY1971" s="530"/>
      <c r="AZ1971" s="521"/>
      <c r="BA1971" s="522"/>
      <c r="BB1971" s="525"/>
      <c r="BC1971" s="526"/>
      <c r="BD1971" s="529"/>
      <c r="BE1971" s="530"/>
      <c r="BF1971" s="543"/>
      <c r="BG1971" s="544"/>
      <c r="BH1971" s="547"/>
      <c r="BI1971" s="548"/>
      <c r="BJ1971" s="529"/>
      <c r="BK1971" s="530"/>
      <c r="BL1971" s="552"/>
      <c r="BM1971" s="553"/>
      <c r="BN1971" s="554"/>
      <c r="BO1971" s="502"/>
      <c r="BP1971" s="502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05" t="str">
        <f>IF(ROSTER!B$16="","",ROSTER!B$16)</f>
        <v>10</v>
      </c>
      <c r="C1972" s="507" t="str">
        <f>IF(ROSTER!C$16="","",ROSTER!C$16)</f>
        <v>Tegan</v>
      </c>
      <c r="D1972" s="508"/>
      <c r="E1972" s="509"/>
      <c r="F1972" s="511">
        <f>IF(E1972="y",1,IF(E1972="S",1,0))</f>
        <v>0</v>
      </c>
      <c r="G1972" s="513">
        <f>IF(E1972="S",1,0)</f>
        <v>0</v>
      </c>
      <c r="H1972" s="515"/>
      <c r="I1972" s="516"/>
      <c r="J1972" s="519"/>
      <c r="K1972" s="520"/>
      <c r="L1972" s="523"/>
      <c r="M1972" s="524"/>
      <c r="N1972" s="537">
        <f>L1972+J1972</f>
        <v>0</v>
      </c>
      <c r="O1972" s="538"/>
      <c r="P1972" s="519"/>
      <c r="Q1972" s="520"/>
      <c r="R1972" s="523">
        <v>1</v>
      </c>
      <c r="S1972" s="524"/>
      <c r="T1972" s="527">
        <f t="shared" ref="T1972" si="1770">R1972-P1972</f>
        <v>1</v>
      </c>
      <c r="U1972" s="528"/>
      <c r="V1972" s="531"/>
      <c r="W1972" s="516"/>
      <c r="X1972" s="519">
        <v>2</v>
      </c>
      <c r="Y1972" s="516"/>
      <c r="Z1972" s="519"/>
      <c r="AA1972" s="516"/>
      <c r="AB1972" s="519"/>
      <c r="AC1972" s="520"/>
      <c r="AD1972" s="523"/>
      <c r="AE1972" s="524"/>
      <c r="AF1972" s="533">
        <f>IF(AB1972=0,0,(AD1972/AB1972)*100)</f>
        <v>0</v>
      </c>
      <c r="AG1972" s="534"/>
      <c r="AH1972" s="519">
        <v>2</v>
      </c>
      <c r="AI1972" s="520"/>
      <c r="AJ1972" s="523">
        <v>1</v>
      </c>
      <c r="AK1972" s="524"/>
      <c r="AL1972" s="527">
        <f>IF(AH1972=0,0,(AJ1972/AH1972)*100)</f>
        <v>50</v>
      </c>
      <c r="AM1972" s="528"/>
      <c r="AN1972" s="519">
        <v>1</v>
      </c>
      <c r="AO1972" s="520"/>
      <c r="AP1972" s="523">
        <v>1</v>
      </c>
      <c r="AQ1972" s="524"/>
      <c r="AR1972" s="527">
        <f>IF(AN1972=0,0,(AP1972/AN1972)*100)</f>
        <v>100</v>
      </c>
      <c r="AS1972" s="528"/>
      <c r="AT1972" s="541">
        <f>AB1972+AH1972+AN1972</f>
        <v>3</v>
      </c>
      <c r="AU1972" s="542"/>
      <c r="AV1972" s="545">
        <f>AD1972+AJ1972+AP1972</f>
        <v>2</v>
      </c>
      <c r="AW1972" s="546"/>
      <c r="AX1972" s="527">
        <f>IF(AT1972=0,0,(AV1972/AT1972)*100)</f>
        <v>66.666666666666657</v>
      </c>
      <c r="AY1972" s="528"/>
      <c r="AZ1972" s="519"/>
      <c r="BA1972" s="520"/>
      <c r="BB1972" s="523"/>
      <c r="BC1972" s="524"/>
      <c r="BD1972" s="527">
        <f>IF(AZ1972=0,0,(BB1972/AZ1972)*100)</f>
        <v>0</v>
      </c>
      <c r="BE1972" s="528"/>
      <c r="BF1972" s="541">
        <f>AT1972+AZ1972</f>
        <v>3</v>
      </c>
      <c r="BG1972" s="542"/>
      <c r="BH1972" s="545">
        <f>AV1972+BB1972</f>
        <v>2</v>
      </c>
      <c r="BI1972" s="546"/>
      <c r="BJ1972" s="527">
        <f>IF(BF1972=0,0,(BH1972/BF1972)*100)</f>
        <v>66.666666666666657</v>
      </c>
      <c r="BK1972" s="528"/>
      <c r="BL1972" s="549">
        <f>(AD1972*2)+(AJ1972*2)+(AP1972*3)+BB1972</f>
        <v>5</v>
      </c>
      <c r="BM1972" s="550"/>
      <c r="BN1972" s="551"/>
      <c r="BO1972" s="501" t="e">
        <f>(BL1972*BR$1964)+(N1972*BR$1965)+(X1972*BR$1966)+(R1972*BR$1967)+(V1972*BR$1968)+(Z1972*BR$1969)</f>
        <v>#REF!</v>
      </c>
      <c r="BP1972" s="501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06"/>
      <c r="C1973" s="503" t="str">
        <f>IF(ROSTER!D$16="","",ROSTER!D$16)</f>
        <v>Graham</v>
      </c>
      <c r="D1973" s="504"/>
      <c r="E1973" s="510"/>
      <c r="F1973" s="512"/>
      <c r="G1973" s="514"/>
      <c r="H1973" s="517"/>
      <c r="I1973" s="518"/>
      <c r="J1973" s="521"/>
      <c r="K1973" s="522"/>
      <c r="L1973" s="525"/>
      <c r="M1973" s="526"/>
      <c r="N1973" s="539" t="s">
        <v>14</v>
      </c>
      <c r="O1973" s="540"/>
      <c r="P1973" s="521"/>
      <c r="Q1973" s="522"/>
      <c r="R1973" s="525"/>
      <c r="S1973" s="526"/>
      <c r="T1973" s="529"/>
      <c r="U1973" s="530"/>
      <c r="V1973" s="532"/>
      <c r="W1973" s="518"/>
      <c r="X1973" s="521"/>
      <c r="Y1973" s="518"/>
      <c r="Z1973" s="521"/>
      <c r="AA1973" s="518"/>
      <c r="AB1973" s="521"/>
      <c r="AC1973" s="522"/>
      <c r="AD1973" s="525"/>
      <c r="AE1973" s="526"/>
      <c r="AF1973" s="535"/>
      <c r="AG1973" s="536"/>
      <c r="AH1973" s="521"/>
      <c r="AI1973" s="522"/>
      <c r="AJ1973" s="525"/>
      <c r="AK1973" s="526"/>
      <c r="AL1973" s="529"/>
      <c r="AM1973" s="530"/>
      <c r="AN1973" s="521"/>
      <c r="AO1973" s="522"/>
      <c r="AP1973" s="525"/>
      <c r="AQ1973" s="526"/>
      <c r="AR1973" s="529"/>
      <c r="AS1973" s="530"/>
      <c r="AT1973" s="543"/>
      <c r="AU1973" s="544"/>
      <c r="AV1973" s="547"/>
      <c r="AW1973" s="548"/>
      <c r="AX1973" s="529"/>
      <c r="AY1973" s="530"/>
      <c r="AZ1973" s="521"/>
      <c r="BA1973" s="522"/>
      <c r="BB1973" s="525"/>
      <c r="BC1973" s="526"/>
      <c r="BD1973" s="529"/>
      <c r="BE1973" s="530"/>
      <c r="BF1973" s="543"/>
      <c r="BG1973" s="544"/>
      <c r="BH1973" s="547"/>
      <c r="BI1973" s="548"/>
      <c r="BJ1973" s="529"/>
      <c r="BK1973" s="530"/>
      <c r="BL1973" s="552"/>
      <c r="BM1973" s="553"/>
      <c r="BN1973" s="554"/>
      <c r="BO1973" s="502"/>
      <c r="BP1973" s="502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05" t="str">
        <f>IF(ROSTER!B$18="","",ROSTER!B$18)</f>
        <v>11</v>
      </c>
      <c r="C1974" s="507" t="str">
        <f>IF(ROSTER!C$18="","",ROSTER!C$18)</f>
        <v>Kaylee</v>
      </c>
      <c r="D1974" s="508"/>
      <c r="E1974" s="509"/>
      <c r="F1974" s="511">
        <f>IF(E1974="y",1,IF(E1974="S",1,0))</f>
        <v>0</v>
      </c>
      <c r="G1974" s="513">
        <f>IF(E1974="S",1,0)</f>
        <v>0</v>
      </c>
      <c r="H1974" s="515"/>
      <c r="I1974" s="516"/>
      <c r="J1974" s="519"/>
      <c r="K1974" s="520"/>
      <c r="L1974" s="523"/>
      <c r="M1974" s="524"/>
      <c r="N1974" s="537">
        <f>L1974+J1974</f>
        <v>0</v>
      </c>
      <c r="O1974" s="538"/>
      <c r="P1974" s="519"/>
      <c r="Q1974" s="520"/>
      <c r="R1974" s="523"/>
      <c r="S1974" s="524"/>
      <c r="T1974" s="527">
        <f t="shared" ref="T1974" si="1771">R1974-P1974</f>
        <v>0</v>
      </c>
      <c r="U1974" s="528"/>
      <c r="V1974" s="531"/>
      <c r="W1974" s="516"/>
      <c r="X1974" s="519">
        <v>2</v>
      </c>
      <c r="Y1974" s="516"/>
      <c r="Z1974" s="519"/>
      <c r="AA1974" s="516"/>
      <c r="AB1974" s="519"/>
      <c r="AC1974" s="520"/>
      <c r="AD1974" s="523"/>
      <c r="AE1974" s="524"/>
      <c r="AF1974" s="533">
        <f>IF(AB1974=0,0,(AD1974/AB1974)*100)</f>
        <v>0</v>
      </c>
      <c r="AG1974" s="534"/>
      <c r="AH1974" s="519">
        <v>1</v>
      </c>
      <c r="AI1974" s="520"/>
      <c r="AJ1974" s="523">
        <v>0</v>
      </c>
      <c r="AK1974" s="524"/>
      <c r="AL1974" s="527">
        <f>IF(AH1974=0,0,(AJ1974/AH1974)*100)</f>
        <v>0</v>
      </c>
      <c r="AM1974" s="528"/>
      <c r="AN1974" s="519">
        <v>2</v>
      </c>
      <c r="AO1974" s="520"/>
      <c r="AP1974" s="523">
        <v>1</v>
      </c>
      <c r="AQ1974" s="524"/>
      <c r="AR1974" s="527">
        <f>IF(AN1974=0,0,(AP1974/AN1974)*100)</f>
        <v>50</v>
      </c>
      <c r="AS1974" s="528"/>
      <c r="AT1974" s="541">
        <f>AB1974+AH1974+AN1974</f>
        <v>3</v>
      </c>
      <c r="AU1974" s="542"/>
      <c r="AV1974" s="545">
        <f>AD1974+AJ1974+AP1974</f>
        <v>1</v>
      </c>
      <c r="AW1974" s="546"/>
      <c r="AX1974" s="527">
        <f>IF(AT1974=0,0,(AV1974/AT1974)*100)</f>
        <v>33.333333333333329</v>
      </c>
      <c r="AY1974" s="528"/>
      <c r="AZ1974" s="519"/>
      <c r="BA1974" s="520"/>
      <c r="BB1974" s="523"/>
      <c r="BC1974" s="524"/>
      <c r="BD1974" s="527">
        <f>IF(AZ1974=0,0,(BB1974/AZ1974)*100)</f>
        <v>0</v>
      </c>
      <c r="BE1974" s="528"/>
      <c r="BF1974" s="541">
        <f>AT1974+AZ1974</f>
        <v>3</v>
      </c>
      <c r="BG1974" s="542"/>
      <c r="BH1974" s="545">
        <f>AV1974+BB1974</f>
        <v>1</v>
      </c>
      <c r="BI1974" s="546"/>
      <c r="BJ1974" s="527">
        <f>IF(BF1974=0,0,(BH1974/BF1974)*100)</f>
        <v>33.333333333333329</v>
      </c>
      <c r="BK1974" s="528"/>
      <c r="BL1974" s="549">
        <f>(AD1974*2)+(AJ1974*2)+(AP1974*3)+BB1974</f>
        <v>3</v>
      </c>
      <c r="BM1974" s="550"/>
      <c r="BN1974" s="551"/>
      <c r="BO1974" s="501" t="e">
        <f>(BL1974*BR$1964)+(N1974*BR$1965)+(X1974*BR$1966)+(R1974*BR$1967)+(V1974*BR$1968)+(Z1974*BR$1969)</f>
        <v>#REF!</v>
      </c>
      <c r="BP1974" s="501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06"/>
      <c r="C1975" s="503" t="str">
        <f>IF(ROSTER!D$18="","",ROSTER!D$18)</f>
        <v>Smiler</v>
      </c>
      <c r="D1975" s="504"/>
      <c r="E1975" s="510"/>
      <c r="F1975" s="512"/>
      <c r="G1975" s="514"/>
      <c r="H1975" s="517"/>
      <c r="I1975" s="518"/>
      <c r="J1975" s="521"/>
      <c r="K1975" s="522"/>
      <c r="L1975" s="525"/>
      <c r="M1975" s="526"/>
      <c r="N1975" s="539"/>
      <c r="O1975" s="540"/>
      <c r="P1975" s="521"/>
      <c r="Q1975" s="522"/>
      <c r="R1975" s="525"/>
      <c r="S1975" s="526"/>
      <c r="T1975" s="529"/>
      <c r="U1975" s="530"/>
      <c r="V1975" s="532"/>
      <c r="W1975" s="518"/>
      <c r="X1975" s="521"/>
      <c r="Y1975" s="518"/>
      <c r="Z1975" s="521"/>
      <c r="AA1975" s="518"/>
      <c r="AB1975" s="521"/>
      <c r="AC1975" s="522"/>
      <c r="AD1975" s="525"/>
      <c r="AE1975" s="526"/>
      <c r="AF1975" s="535"/>
      <c r="AG1975" s="536"/>
      <c r="AH1975" s="521"/>
      <c r="AI1975" s="522"/>
      <c r="AJ1975" s="525"/>
      <c r="AK1975" s="526"/>
      <c r="AL1975" s="529"/>
      <c r="AM1975" s="530"/>
      <c r="AN1975" s="521"/>
      <c r="AO1975" s="522"/>
      <c r="AP1975" s="525"/>
      <c r="AQ1975" s="526"/>
      <c r="AR1975" s="529"/>
      <c r="AS1975" s="530"/>
      <c r="AT1975" s="543"/>
      <c r="AU1975" s="544"/>
      <c r="AV1975" s="547"/>
      <c r="AW1975" s="548"/>
      <c r="AX1975" s="529"/>
      <c r="AY1975" s="530"/>
      <c r="AZ1975" s="521"/>
      <c r="BA1975" s="522"/>
      <c r="BB1975" s="525"/>
      <c r="BC1975" s="526"/>
      <c r="BD1975" s="529"/>
      <c r="BE1975" s="530"/>
      <c r="BF1975" s="543"/>
      <c r="BG1975" s="544"/>
      <c r="BH1975" s="547"/>
      <c r="BI1975" s="548"/>
      <c r="BJ1975" s="529"/>
      <c r="BK1975" s="530"/>
      <c r="BL1975" s="552"/>
      <c r="BM1975" s="553"/>
      <c r="BN1975" s="554"/>
      <c r="BO1975" s="502"/>
      <c r="BP1975" s="502"/>
      <c r="BQ1975" s="54"/>
      <c r="BR1975" s="54"/>
      <c r="BS1975" s="54"/>
    </row>
    <row r="1976" spans="1:71" ht="21.75" customHeight="1" x14ac:dyDescent="0.2">
      <c r="A1976" s="54"/>
      <c r="B1976" s="505" t="str">
        <f>IF(ROSTER!B$20="","",ROSTER!B$20)</f>
        <v>12</v>
      </c>
      <c r="C1976" s="507" t="str">
        <f>IF(ROSTER!C$20="","",ROSTER!C$20)</f>
        <v>Lauren</v>
      </c>
      <c r="D1976" s="508"/>
      <c r="E1976" s="509"/>
      <c r="F1976" s="511">
        <f>IF(E1976="y",1,IF(E1976="S",1,0))</f>
        <v>0</v>
      </c>
      <c r="G1976" s="513">
        <f>IF(E1976="S",1,0)</f>
        <v>0</v>
      </c>
      <c r="H1976" s="515"/>
      <c r="I1976" s="516"/>
      <c r="J1976" s="519">
        <v>2</v>
      </c>
      <c r="K1976" s="520"/>
      <c r="L1976" s="523">
        <v>1</v>
      </c>
      <c r="M1976" s="524"/>
      <c r="N1976" s="537">
        <f>L1976+J1976</f>
        <v>3</v>
      </c>
      <c r="O1976" s="538"/>
      <c r="P1976" s="519"/>
      <c r="Q1976" s="520"/>
      <c r="R1976" s="523"/>
      <c r="S1976" s="524"/>
      <c r="T1976" s="527">
        <f t="shared" ref="T1976" si="1772">R1976-P1976</f>
        <v>0</v>
      </c>
      <c r="U1976" s="528"/>
      <c r="V1976" s="531"/>
      <c r="W1976" s="516"/>
      <c r="X1976" s="519"/>
      <c r="Y1976" s="516"/>
      <c r="Z1976" s="519"/>
      <c r="AA1976" s="516"/>
      <c r="AB1976" s="519"/>
      <c r="AC1976" s="520"/>
      <c r="AD1976" s="523"/>
      <c r="AE1976" s="524"/>
      <c r="AF1976" s="533">
        <f>IF(AB1976=0,0,(AD1976/AB1976)*100)</f>
        <v>0</v>
      </c>
      <c r="AG1976" s="534"/>
      <c r="AH1976" s="519">
        <v>2</v>
      </c>
      <c r="AI1976" s="520"/>
      <c r="AJ1976" s="523">
        <v>2</v>
      </c>
      <c r="AK1976" s="524"/>
      <c r="AL1976" s="527">
        <f>IF(AH1976=0,0,(AJ1976/AH1976)*100)</f>
        <v>100</v>
      </c>
      <c r="AM1976" s="528"/>
      <c r="AN1976" s="519"/>
      <c r="AO1976" s="520"/>
      <c r="AP1976" s="523"/>
      <c r="AQ1976" s="524"/>
      <c r="AR1976" s="527">
        <f>IF(AN1976=0,0,(AP1976/AN1976)*100)</f>
        <v>0</v>
      </c>
      <c r="AS1976" s="528"/>
      <c r="AT1976" s="541">
        <f>AB1976+AH1976+AN1976</f>
        <v>2</v>
      </c>
      <c r="AU1976" s="542"/>
      <c r="AV1976" s="545">
        <f>AD1976+AJ1976+AP1976</f>
        <v>2</v>
      </c>
      <c r="AW1976" s="546"/>
      <c r="AX1976" s="527">
        <f>IF(AT1976=0,0,(AV1976/AT1976)*100)</f>
        <v>100</v>
      </c>
      <c r="AY1976" s="528"/>
      <c r="AZ1976" s="519"/>
      <c r="BA1976" s="520"/>
      <c r="BB1976" s="523"/>
      <c r="BC1976" s="524"/>
      <c r="BD1976" s="527">
        <f>IF(AZ1976=0,0,(BB1976/AZ1976)*100)</f>
        <v>0</v>
      </c>
      <c r="BE1976" s="528"/>
      <c r="BF1976" s="541">
        <f>AT1976+AZ1976</f>
        <v>2</v>
      </c>
      <c r="BG1976" s="542"/>
      <c r="BH1976" s="545">
        <f>AV1976+BB1976</f>
        <v>2</v>
      </c>
      <c r="BI1976" s="546"/>
      <c r="BJ1976" s="527">
        <f>IF(BF1976=0,0,(BH1976/BF1976)*100)</f>
        <v>100</v>
      </c>
      <c r="BK1976" s="528"/>
      <c r="BL1976" s="549">
        <f>(AD1976*2)+(AJ1976*2)+(AP1976*3)+BB1976</f>
        <v>4</v>
      </c>
      <c r="BM1976" s="550"/>
      <c r="BN1976" s="551"/>
      <c r="BO1976" s="501" t="e">
        <f>(BL1976*BR$1964)+(N1976*BR$1965)+(X1976*BR$1966)+(R1976*BR$1967)+(V1976*BR$1968)+(Z1976*BR$1969)</f>
        <v>#REF!</v>
      </c>
      <c r="BP1976" s="501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06"/>
      <c r="C1977" s="503" t="str">
        <f>IF(ROSTER!D$20="","",ROSTER!D$20)</f>
        <v>Gustin</v>
      </c>
      <c r="D1977" s="504"/>
      <c r="E1977" s="510"/>
      <c r="F1977" s="512"/>
      <c r="G1977" s="514"/>
      <c r="H1977" s="517"/>
      <c r="I1977" s="518"/>
      <c r="J1977" s="521"/>
      <c r="K1977" s="522"/>
      <c r="L1977" s="525"/>
      <c r="M1977" s="526"/>
      <c r="N1977" s="539" t="s">
        <v>14</v>
      </c>
      <c r="O1977" s="540"/>
      <c r="P1977" s="521"/>
      <c r="Q1977" s="522"/>
      <c r="R1977" s="525"/>
      <c r="S1977" s="526"/>
      <c r="T1977" s="529"/>
      <c r="U1977" s="530"/>
      <c r="V1977" s="532"/>
      <c r="W1977" s="518"/>
      <c r="X1977" s="521"/>
      <c r="Y1977" s="518"/>
      <c r="Z1977" s="521"/>
      <c r="AA1977" s="518"/>
      <c r="AB1977" s="521"/>
      <c r="AC1977" s="522"/>
      <c r="AD1977" s="525"/>
      <c r="AE1977" s="526"/>
      <c r="AF1977" s="535"/>
      <c r="AG1977" s="536"/>
      <c r="AH1977" s="521"/>
      <c r="AI1977" s="522"/>
      <c r="AJ1977" s="525"/>
      <c r="AK1977" s="526"/>
      <c r="AL1977" s="529"/>
      <c r="AM1977" s="530"/>
      <c r="AN1977" s="521"/>
      <c r="AO1977" s="522"/>
      <c r="AP1977" s="525"/>
      <c r="AQ1977" s="526"/>
      <c r="AR1977" s="529"/>
      <c r="AS1977" s="530"/>
      <c r="AT1977" s="543"/>
      <c r="AU1977" s="544"/>
      <c r="AV1977" s="547"/>
      <c r="AW1977" s="548"/>
      <c r="AX1977" s="529"/>
      <c r="AY1977" s="530"/>
      <c r="AZ1977" s="521"/>
      <c r="BA1977" s="522"/>
      <c r="BB1977" s="525"/>
      <c r="BC1977" s="526"/>
      <c r="BD1977" s="529"/>
      <c r="BE1977" s="530"/>
      <c r="BF1977" s="543"/>
      <c r="BG1977" s="544"/>
      <c r="BH1977" s="547"/>
      <c r="BI1977" s="548"/>
      <c r="BJ1977" s="529"/>
      <c r="BK1977" s="530"/>
      <c r="BL1977" s="552"/>
      <c r="BM1977" s="553"/>
      <c r="BN1977" s="554"/>
      <c r="BO1977" s="502"/>
      <c r="BP1977" s="502"/>
      <c r="BQ1977" s="54"/>
      <c r="BR1977" s="54"/>
      <c r="BS1977" s="54"/>
    </row>
    <row r="1978" spans="1:71" ht="21.75" customHeight="1" x14ac:dyDescent="0.2">
      <c r="A1978" s="54"/>
      <c r="B1978" s="505" t="str">
        <f>IF(ROSTER!B$22="","",ROSTER!B$22)</f>
        <v>13</v>
      </c>
      <c r="C1978" s="507" t="str">
        <f>IF(ROSTER!C$22="","",ROSTER!C$22)</f>
        <v>Paisley</v>
      </c>
      <c r="D1978" s="508"/>
      <c r="E1978" s="509"/>
      <c r="F1978" s="511">
        <f>IF(E1978="y",1,IF(E1978="S",1,0))</f>
        <v>0</v>
      </c>
      <c r="G1978" s="513">
        <f>IF(E1978="S",1,0)</f>
        <v>0</v>
      </c>
      <c r="H1978" s="515"/>
      <c r="I1978" s="516"/>
      <c r="J1978" s="519">
        <v>2</v>
      </c>
      <c r="K1978" s="520"/>
      <c r="L1978" s="523">
        <v>1</v>
      </c>
      <c r="M1978" s="524"/>
      <c r="N1978" s="537">
        <f>L1978+J1978</f>
        <v>3</v>
      </c>
      <c r="O1978" s="538"/>
      <c r="P1978" s="519"/>
      <c r="Q1978" s="520"/>
      <c r="R1978" s="523"/>
      <c r="S1978" s="524"/>
      <c r="T1978" s="527">
        <f t="shared" ref="T1978" si="1773">R1978-P1978</f>
        <v>0</v>
      </c>
      <c r="U1978" s="528"/>
      <c r="V1978" s="531"/>
      <c r="W1978" s="516"/>
      <c r="X1978" s="519"/>
      <c r="Y1978" s="516"/>
      <c r="Z1978" s="519"/>
      <c r="AA1978" s="516"/>
      <c r="AB1978" s="519"/>
      <c r="AC1978" s="520"/>
      <c r="AD1978" s="523"/>
      <c r="AE1978" s="524"/>
      <c r="AF1978" s="533">
        <f>IF(AB1978=0,0,(AD1978/AB1978)*100)</f>
        <v>0</v>
      </c>
      <c r="AG1978" s="534"/>
      <c r="AH1978" s="519">
        <v>2</v>
      </c>
      <c r="AI1978" s="520"/>
      <c r="AJ1978" s="523">
        <v>2</v>
      </c>
      <c r="AK1978" s="524"/>
      <c r="AL1978" s="527">
        <f>IF(AH1978=0,0,(AJ1978/AH1978)*100)</f>
        <v>100</v>
      </c>
      <c r="AM1978" s="528"/>
      <c r="AN1978" s="519"/>
      <c r="AO1978" s="520"/>
      <c r="AP1978" s="523"/>
      <c r="AQ1978" s="524"/>
      <c r="AR1978" s="527">
        <f>IF(AN1978=0,0,(AP1978/AN1978)*100)</f>
        <v>0</v>
      </c>
      <c r="AS1978" s="528"/>
      <c r="AT1978" s="541">
        <f>AB1978+AH1978+AN1978</f>
        <v>2</v>
      </c>
      <c r="AU1978" s="542"/>
      <c r="AV1978" s="545">
        <f>AD1978+AJ1978+AP1978</f>
        <v>2</v>
      </c>
      <c r="AW1978" s="546"/>
      <c r="AX1978" s="527">
        <f>IF(AT1978=0,0,(AV1978/AT1978)*100)</f>
        <v>100</v>
      </c>
      <c r="AY1978" s="528"/>
      <c r="AZ1978" s="519"/>
      <c r="BA1978" s="520"/>
      <c r="BB1978" s="523"/>
      <c r="BC1978" s="524"/>
      <c r="BD1978" s="527">
        <f>IF(AZ1978=0,0,(BB1978/AZ1978)*100)</f>
        <v>0</v>
      </c>
      <c r="BE1978" s="528"/>
      <c r="BF1978" s="541">
        <f>AT1978+AZ1978</f>
        <v>2</v>
      </c>
      <c r="BG1978" s="542"/>
      <c r="BH1978" s="545">
        <f>AV1978+BB1978</f>
        <v>2</v>
      </c>
      <c r="BI1978" s="546"/>
      <c r="BJ1978" s="527">
        <f>IF(BF1978=0,0,(BH1978/BF1978)*100)</f>
        <v>100</v>
      </c>
      <c r="BK1978" s="528"/>
      <c r="BL1978" s="549">
        <f>(AD1978*2)+(AJ1978*2)+(AP1978*3)+BB1978</f>
        <v>4</v>
      </c>
      <c r="BM1978" s="550"/>
      <c r="BN1978" s="551"/>
      <c r="BO1978" s="501" t="e">
        <f>(BL1978*BR$1964)+(N1978*BR$1965)+(X1978*BR$1966)+(R1978*BR$1967)+(V1978*BR$1968)+(Z1978*BR$1969)</f>
        <v>#REF!</v>
      </c>
      <c r="BP1978" s="501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06"/>
      <c r="C1979" s="503" t="str">
        <f>IF(ROSTER!D$22="","",ROSTER!D$22)</f>
        <v>Harding</v>
      </c>
      <c r="D1979" s="504"/>
      <c r="E1979" s="510"/>
      <c r="F1979" s="512"/>
      <c r="G1979" s="514"/>
      <c r="H1979" s="517"/>
      <c r="I1979" s="518"/>
      <c r="J1979" s="521"/>
      <c r="K1979" s="522"/>
      <c r="L1979" s="525"/>
      <c r="M1979" s="526"/>
      <c r="N1979" s="539" t="s">
        <v>14</v>
      </c>
      <c r="O1979" s="540"/>
      <c r="P1979" s="521"/>
      <c r="Q1979" s="522"/>
      <c r="R1979" s="525"/>
      <c r="S1979" s="526"/>
      <c r="T1979" s="529"/>
      <c r="U1979" s="530"/>
      <c r="V1979" s="532"/>
      <c r="W1979" s="518"/>
      <c r="X1979" s="521"/>
      <c r="Y1979" s="518"/>
      <c r="Z1979" s="521"/>
      <c r="AA1979" s="518"/>
      <c r="AB1979" s="521"/>
      <c r="AC1979" s="522"/>
      <c r="AD1979" s="525"/>
      <c r="AE1979" s="526"/>
      <c r="AF1979" s="535"/>
      <c r="AG1979" s="536"/>
      <c r="AH1979" s="521"/>
      <c r="AI1979" s="522"/>
      <c r="AJ1979" s="525"/>
      <c r="AK1979" s="526"/>
      <c r="AL1979" s="529"/>
      <c r="AM1979" s="530"/>
      <c r="AN1979" s="521"/>
      <c r="AO1979" s="522"/>
      <c r="AP1979" s="525"/>
      <c r="AQ1979" s="526"/>
      <c r="AR1979" s="529"/>
      <c r="AS1979" s="530"/>
      <c r="AT1979" s="543"/>
      <c r="AU1979" s="544"/>
      <c r="AV1979" s="547"/>
      <c r="AW1979" s="548"/>
      <c r="AX1979" s="529"/>
      <c r="AY1979" s="530"/>
      <c r="AZ1979" s="521"/>
      <c r="BA1979" s="522"/>
      <c r="BB1979" s="525"/>
      <c r="BC1979" s="526"/>
      <c r="BD1979" s="529"/>
      <c r="BE1979" s="530"/>
      <c r="BF1979" s="543"/>
      <c r="BG1979" s="544"/>
      <c r="BH1979" s="547"/>
      <c r="BI1979" s="548"/>
      <c r="BJ1979" s="529"/>
      <c r="BK1979" s="530"/>
      <c r="BL1979" s="552"/>
      <c r="BM1979" s="553"/>
      <c r="BN1979" s="554"/>
      <c r="BO1979" s="502"/>
      <c r="BP1979" s="502"/>
      <c r="BQ1979" s="54"/>
      <c r="BR1979" s="54"/>
      <c r="BS1979" s="54"/>
    </row>
    <row r="1980" spans="1:71" ht="21.75" customHeight="1" x14ac:dyDescent="0.2">
      <c r="A1980" s="54"/>
      <c r="B1980" s="505" t="str">
        <f>IF(ROSTER!B$24="","",ROSTER!B$24)</f>
        <v>22</v>
      </c>
      <c r="C1980" s="507" t="str">
        <f>IF(ROSTER!C$24="","",ROSTER!C$24)</f>
        <v>Sara</v>
      </c>
      <c r="D1980" s="508"/>
      <c r="E1980" s="509"/>
      <c r="F1980" s="511">
        <f>IF(E1980="y",1,IF(E1980="S",1,0))</f>
        <v>0</v>
      </c>
      <c r="G1980" s="513">
        <f>IF(E1980="S",1,0)</f>
        <v>0</v>
      </c>
      <c r="H1980" s="515"/>
      <c r="I1980" s="516"/>
      <c r="J1980" s="519"/>
      <c r="K1980" s="520"/>
      <c r="L1980" s="523">
        <v>1</v>
      </c>
      <c r="M1980" s="524"/>
      <c r="N1980" s="537">
        <f>L1980+J1980</f>
        <v>1</v>
      </c>
      <c r="O1980" s="538"/>
      <c r="P1980" s="519"/>
      <c r="Q1980" s="520"/>
      <c r="R1980" s="523"/>
      <c r="S1980" s="524"/>
      <c r="T1980" s="527">
        <f t="shared" ref="T1980" si="1774">R1980-P1980</f>
        <v>0</v>
      </c>
      <c r="U1980" s="528"/>
      <c r="V1980" s="531"/>
      <c r="W1980" s="516"/>
      <c r="X1980" s="519"/>
      <c r="Y1980" s="516"/>
      <c r="Z1980" s="519"/>
      <c r="AA1980" s="516"/>
      <c r="AB1980" s="519"/>
      <c r="AC1980" s="520"/>
      <c r="AD1980" s="523"/>
      <c r="AE1980" s="524"/>
      <c r="AF1980" s="533">
        <f>IF(AB1980=0,0,(AD1980/AB1980)*100)</f>
        <v>0</v>
      </c>
      <c r="AG1980" s="534"/>
      <c r="AH1980" s="519">
        <v>5</v>
      </c>
      <c r="AI1980" s="520"/>
      <c r="AJ1980" s="523">
        <v>3</v>
      </c>
      <c r="AK1980" s="524"/>
      <c r="AL1980" s="527">
        <f>IF(AH1980=0,0,(AJ1980/AH1980)*100)</f>
        <v>60</v>
      </c>
      <c r="AM1980" s="528"/>
      <c r="AN1980" s="519"/>
      <c r="AO1980" s="520"/>
      <c r="AP1980" s="523"/>
      <c r="AQ1980" s="524"/>
      <c r="AR1980" s="527">
        <f>IF(AN1980=0,0,(AP1980/AN1980)*100)</f>
        <v>0</v>
      </c>
      <c r="AS1980" s="528"/>
      <c r="AT1980" s="541">
        <f>AB1980+AH1980+AN1980</f>
        <v>5</v>
      </c>
      <c r="AU1980" s="542"/>
      <c r="AV1980" s="545">
        <f>AD1980+AJ1980+AP1980</f>
        <v>3</v>
      </c>
      <c r="AW1980" s="546"/>
      <c r="AX1980" s="527">
        <f>IF(AT1980=0,0,(AV1980/AT1980)*100)</f>
        <v>60</v>
      </c>
      <c r="AY1980" s="528"/>
      <c r="AZ1980" s="519"/>
      <c r="BA1980" s="520"/>
      <c r="BB1980" s="523"/>
      <c r="BC1980" s="524"/>
      <c r="BD1980" s="527">
        <f>IF(AZ1980=0,0,(BB1980/AZ1980)*100)</f>
        <v>0</v>
      </c>
      <c r="BE1980" s="528"/>
      <c r="BF1980" s="541">
        <f>AT1980+AZ1980</f>
        <v>5</v>
      </c>
      <c r="BG1980" s="542"/>
      <c r="BH1980" s="545">
        <f>AV1980+BB1980</f>
        <v>3</v>
      </c>
      <c r="BI1980" s="546"/>
      <c r="BJ1980" s="527">
        <f>IF(BF1980=0,0,(BH1980/BF1980)*100)</f>
        <v>60</v>
      </c>
      <c r="BK1980" s="528"/>
      <c r="BL1980" s="549">
        <f>(AD1980*2)+(AJ1980*2)+(AP1980*3)+BB1980</f>
        <v>6</v>
      </c>
      <c r="BM1980" s="550"/>
      <c r="BN1980" s="551"/>
      <c r="BO1980" s="501" t="e">
        <f>(BL1980*BR$1964)+(N1980*BR$1965)+(X1980*BR$1966)+(R1980*BR$1967)+(V1980*BR$1968)+(Z1980*BR$1969)</f>
        <v>#REF!</v>
      </c>
      <c r="BP1980" s="501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06"/>
      <c r="C1981" s="503" t="str">
        <f>IF(ROSTER!D$24="","",ROSTER!D$24)</f>
        <v>Hamson</v>
      </c>
      <c r="D1981" s="504"/>
      <c r="E1981" s="510"/>
      <c r="F1981" s="512"/>
      <c r="G1981" s="514"/>
      <c r="H1981" s="517"/>
      <c r="I1981" s="518"/>
      <c r="J1981" s="521"/>
      <c r="K1981" s="522"/>
      <c r="L1981" s="525"/>
      <c r="M1981" s="526"/>
      <c r="N1981" s="539" t="s">
        <v>14</v>
      </c>
      <c r="O1981" s="540"/>
      <c r="P1981" s="521"/>
      <c r="Q1981" s="522"/>
      <c r="R1981" s="525"/>
      <c r="S1981" s="526"/>
      <c r="T1981" s="529"/>
      <c r="U1981" s="530"/>
      <c r="V1981" s="532"/>
      <c r="W1981" s="518"/>
      <c r="X1981" s="521"/>
      <c r="Y1981" s="518"/>
      <c r="Z1981" s="521"/>
      <c r="AA1981" s="518"/>
      <c r="AB1981" s="521"/>
      <c r="AC1981" s="522"/>
      <c r="AD1981" s="525"/>
      <c r="AE1981" s="526"/>
      <c r="AF1981" s="535"/>
      <c r="AG1981" s="536"/>
      <c r="AH1981" s="521"/>
      <c r="AI1981" s="522"/>
      <c r="AJ1981" s="525"/>
      <c r="AK1981" s="526"/>
      <c r="AL1981" s="529"/>
      <c r="AM1981" s="530"/>
      <c r="AN1981" s="521"/>
      <c r="AO1981" s="522"/>
      <c r="AP1981" s="525"/>
      <c r="AQ1981" s="526"/>
      <c r="AR1981" s="529"/>
      <c r="AS1981" s="530"/>
      <c r="AT1981" s="543"/>
      <c r="AU1981" s="544"/>
      <c r="AV1981" s="547"/>
      <c r="AW1981" s="548"/>
      <c r="AX1981" s="529"/>
      <c r="AY1981" s="530"/>
      <c r="AZ1981" s="521"/>
      <c r="BA1981" s="522"/>
      <c r="BB1981" s="525"/>
      <c r="BC1981" s="526"/>
      <c r="BD1981" s="529"/>
      <c r="BE1981" s="530"/>
      <c r="BF1981" s="543"/>
      <c r="BG1981" s="544"/>
      <c r="BH1981" s="547"/>
      <c r="BI1981" s="548"/>
      <c r="BJ1981" s="529"/>
      <c r="BK1981" s="530"/>
      <c r="BL1981" s="552"/>
      <c r="BM1981" s="553"/>
      <c r="BN1981" s="554"/>
      <c r="BO1981" s="502"/>
      <c r="BP1981" s="502"/>
      <c r="BQ1981" s="54"/>
      <c r="BR1981" s="54"/>
      <c r="BS1981" s="54"/>
    </row>
    <row r="1982" spans="1:71" ht="21.75" customHeight="1" x14ac:dyDescent="0.2">
      <c r="A1982" s="54"/>
      <c r="B1982" s="505" t="str">
        <f>IF(ROSTER!B$26="","",ROSTER!B$26)</f>
        <v>30</v>
      </c>
      <c r="C1982" s="507" t="str">
        <f>IF(ROSTER!C$26="","",ROSTER!C$26)</f>
        <v>Kate</v>
      </c>
      <c r="D1982" s="508"/>
      <c r="E1982" s="509"/>
      <c r="F1982" s="511">
        <f>IF(E1982="y",1,IF(E1982="S",1,0))</f>
        <v>0</v>
      </c>
      <c r="G1982" s="513">
        <f>IF(E1982="S",1,0)</f>
        <v>0</v>
      </c>
      <c r="H1982" s="515"/>
      <c r="I1982" s="516"/>
      <c r="J1982" s="519"/>
      <c r="K1982" s="520"/>
      <c r="L1982" s="523"/>
      <c r="M1982" s="524"/>
      <c r="N1982" s="537">
        <f>L1982+J1982</f>
        <v>0</v>
      </c>
      <c r="O1982" s="538"/>
      <c r="P1982" s="519">
        <v>2</v>
      </c>
      <c r="Q1982" s="520"/>
      <c r="R1982" s="523"/>
      <c r="S1982" s="524"/>
      <c r="T1982" s="527">
        <f t="shared" ref="T1982" si="1775">R1982-P1982</f>
        <v>-2</v>
      </c>
      <c r="U1982" s="528"/>
      <c r="V1982" s="531"/>
      <c r="W1982" s="516"/>
      <c r="X1982" s="519">
        <v>2</v>
      </c>
      <c r="Y1982" s="516"/>
      <c r="Z1982" s="519"/>
      <c r="AA1982" s="516"/>
      <c r="AB1982" s="519"/>
      <c r="AC1982" s="520"/>
      <c r="AD1982" s="523"/>
      <c r="AE1982" s="524"/>
      <c r="AF1982" s="533">
        <f>IF(AB1982=0,0,(AD1982/AB1982)*100)</f>
        <v>0</v>
      </c>
      <c r="AG1982" s="534"/>
      <c r="AH1982" s="519">
        <v>2</v>
      </c>
      <c r="AI1982" s="520"/>
      <c r="AJ1982" s="523">
        <v>0</v>
      </c>
      <c r="AK1982" s="524"/>
      <c r="AL1982" s="527">
        <f>IF(AH1982=0,0,(AJ1982/AH1982)*100)</f>
        <v>0</v>
      </c>
      <c r="AM1982" s="528"/>
      <c r="AN1982" s="519"/>
      <c r="AO1982" s="520"/>
      <c r="AP1982" s="523"/>
      <c r="AQ1982" s="524"/>
      <c r="AR1982" s="527">
        <f>IF(AN1982=0,0,(AP1982/AN1982)*100)</f>
        <v>0</v>
      </c>
      <c r="AS1982" s="528"/>
      <c r="AT1982" s="541">
        <f>AB1982+AH1982+AN1982</f>
        <v>2</v>
      </c>
      <c r="AU1982" s="542"/>
      <c r="AV1982" s="545">
        <f>AD1982+AJ1982+AP1982</f>
        <v>0</v>
      </c>
      <c r="AW1982" s="546"/>
      <c r="AX1982" s="527">
        <f>IF(AT1982=0,0,(AV1982/AT1982)*100)</f>
        <v>0</v>
      </c>
      <c r="AY1982" s="528"/>
      <c r="AZ1982" s="519"/>
      <c r="BA1982" s="520"/>
      <c r="BB1982" s="523"/>
      <c r="BC1982" s="524"/>
      <c r="BD1982" s="527">
        <f>IF(AZ1982=0,0,(BB1982/AZ1982)*100)</f>
        <v>0</v>
      </c>
      <c r="BE1982" s="528"/>
      <c r="BF1982" s="541">
        <f>AT1982+AZ1982</f>
        <v>2</v>
      </c>
      <c r="BG1982" s="542"/>
      <c r="BH1982" s="545">
        <f>AV1982+BB1982</f>
        <v>0</v>
      </c>
      <c r="BI1982" s="546"/>
      <c r="BJ1982" s="527">
        <f>IF(BF1982=0,0,(BH1982/BF1982)*100)</f>
        <v>0</v>
      </c>
      <c r="BK1982" s="528"/>
      <c r="BL1982" s="549">
        <f>(AD1982*2)+(AJ1982*2)+(AP1982*3)+BB1982</f>
        <v>0</v>
      </c>
      <c r="BM1982" s="550"/>
      <c r="BN1982" s="551"/>
      <c r="BO1982" s="501" t="e">
        <f>(BL1982*BR$1964)+(N1982*BR$1965)+(X1982*BR$1966)+(R1982*BR$1967)+(V1982*BR$1968)+(Z1982*BR$1969)</f>
        <v>#REF!</v>
      </c>
      <c r="BP1982" s="501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06"/>
      <c r="C1983" s="503" t="str">
        <f>IF(ROSTER!D$26="","",ROSTER!D$26)</f>
        <v>Vorwaller</v>
      </c>
      <c r="D1983" s="504"/>
      <c r="E1983" s="510"/>
      <c r="F1983" s="512"/>
      <c r="G1983" s="514"/>
      <c r="H1983" s="517"/>
      <c r="I1983" s="518"/>
      <c r="J1983" s="521"/>
      <c r="K1983" s="522"/>
      <c r="L1983" s="525"/>
      <c r="M1983" s="526"/>
      <c r="N1983" s="539" t="s">
        <v>14</v>
      </c>
      <c r="O1983" s="540"/>
      <c r="P1983" s="521"/>
      <c r="Q1983" s="522"/>
      <c r="R1983" s="525"/>
      <c r="S1983" s="526"/>
      <c r="T1983" s="529"/>
      <c r="U1983" s="530"/>
      <c r="V1983" s="532"/>
      <c r="W1983" s="518"/>
      <c r="X1983" s="521"/>
      <c r="Y1983" s="518"/>
      <c r="Z1983" s="521"/>
      <c r="AA1983" s="518"/>
      <c r="AB1983" s="521"/>
      <c r="AC1983" s="522"/>
      <c r="AD1983" s="525"/>
      <c r="AE1983" s="526"/>
      <c r="AF1983" s="535"/>
      <c r="AG1983" s="536"/>
      <c r="AH1983" s="521"/>
      <c r="AI1983" s="522"/>
      <c r="AJ1983" s="525"/>
      <c r="AK1983" s="526"/>
      <c r="AL1983" s="529"/>
      <c r="AM1983" s="530"/>
      <c r="AN1983" s="521"/>
      <c r="AO1983" s="522"/>
      <c r="AP1983" s="525"/>
      <c r="AQ1983" s="526"/>
      <c r="AR1983" s="529"/>
      <c r="AS1983" s="530"/>
      <c r="AT1983" s="543"/>
      <c r="AU1983" s="544"/>
      <c r="AV1983" s="547"/>
      <c r="AW1983" s="548"/>
      <c r="AX1983" s="529"/>
      <c r="AY1983" s="530"/>
      <c r="AZ1983" s="521"/>
      <c r="BA1983" s="522"/>
      <c r="BB1983" s="525"/>
      <c r="BC1983" s="526"/>
      <c r="BD1983" s="529"/>
      <c r="BE1983" s="530"/>
      <c r="BF1983" s="543"/>
      <c r="BG1983" s="544"/>
      <c r="BH1983" s="547"/>
      <c r="BI1983" s="548"/>
      <c r="BJ1983" s="529"/>
      <c r="BK1983" s="530"/>
      <c r="BL1983" s="552"/>
      <c r="BM1983" s="553"/>
      <c r="BN1983" s="554"/>
      <c r="BO1983" s="502"/>
      <c r="BP1983" s="502"/>
      <c r="BQ1983" s="54"/>
      <c r="BR1983" s="54"/>
      <c r="BS1983" s="54"/>
    </row>
    <row r="1984" spans="1:71" ht="21.75" customHeight="1" x14ac:dyDescent="0.2">
      <c r="A1984" s="54"/>
      <c r="B1984" s="505" t="str">
        <f>IF(ROSTER!B$28="","",ROSTER!B$28)</f>
        <v>32</v>
      </c>
      <c r="C1984" s="507" t="str">
        <f>IF(ROSTER!C$28="","",ROSTER!C$28)</f>
        <v>Signe</v>
      </c>
      <c r="D1984" s="508"/>
      <c r="E1984" s="509"/>
      <c r="F1984" s="511">
        <f>IF(E1984="y",1,IF(E1984="S",1,0))</f>
        <v>0</v>
      </c>
      <c r="G1984" s="513">
        <f>IF(E1984="S",1,0)</f>
        <v>0</v>
      </c>
      <c r="H1984" s="515"/>
      <c r="I1984" s="516"/>
      <c r="J1984" s="519">
        <v>2</v>
      </c>
      <c r="K1984" s="520"/>
      <c r="L1984" s="523"/>
      <c r="M1984" s="524"/>
      <c r="N1984" s="537">
        <f>L1984+J1984</f>
        <v>2</v>
      </c>
      <c r="O1984" s="538"/>
      <c r="P1984" s="519"/>
      <c r="Q1984" s="520"/>
      <c r="R1984" s="523"/>
      <c r="S1984" s="524"/>
      <c r="T1984" s="527">
        <f t="shared" ref="T1984" si="1776">R1984-P1984</f>
        <v>0</v>
      </c>
      <c r="U1984" s="528"/>
      <c r="V1984" s="531"/>
      <c r="W1984" s="516"/>
      <c r="X1984" s="519"/>
      <c r="Y1984" s="516"/>
      <c r="Z1984" s="519"/>
      <c r="AA1984" s="516"/>
      <c r="AB1984" s="519"/>
      <c r="AC1984" s="520"/>
      <c r="AD1984" s="523"/>
      <c r="AE1984" s="524"/>
      <c r="AF1984" s="533">
        <f>IF(AB1984=0,0,(AD1984/AB1984)*100)</f>
        <v>0</v>
      </c>
      <c r="AG1984" s="534"/>
      <c r="AH1984" s="519"/>
      <c r="AI1984" s="520"/>
      <c r="AJ1984" s="523"/>
      <c r="AK1984" s="524"/>
      <c r="AL1984" s="527">
        <f>IF(AH1984=0,0,(AJ1984/AH1984)*100)</f>
        <v>0</v>
      </c>
      <c r="AM1984" s="528"/>
      <c r="AN1984" s="519">
        <v>3</v>
      </c>
      <c r="AO1984" s="520"/>
      <c r="AP1984" s="523">
        <v>0</v>
      </c>
      <c r="AQ1984" s="524"/>
      <c r="AR1984" s="527">
        <f>IF(AN1984=0,0,(AP1984/AN1984)*100)</f>
        <v>0</v>
      </c>
      <c r="AS1984" s="528"/>
      <c r="AT1984" s="541">
        <f>AB1984+AH1984+AN1984</f>
        <v>3</v>
      </c>
      <c r="AU1984" s="542"/>
      <c r="AV1984" s="545">
        <f>AD1984+AJ1984+AP1984</f>
        <v>0</v>
      </c>
      <c r="AW1984" s="546"/>
      <c r="AX1984" s="527">
        <f>IF(AT1984=0,0,(AV1984/AT1984)*100)</f>
        <v>0</v>
      </c>
      <c r="AY1984" s="528"/>
      <c r="AZ1984" s="519"/>
      <c r="BA1984" s="520"/>
      <c r="BB1984" s="523"/>
      <c r="BC1984" s="524"/>
      <c r="BD1984" s="527">
        <f>IF(AZ1984=0,0,(BB1984/AZ1984)*100)</f>
        <v>0</v>
      </c>
      <c r="BE1984" s="528"/>
      <c r="BF1984" s="541">
        <f>AT1984+AZ1984</f>
        <v>3</v>
      </c>
      <c r="BG1984" s="542"/>
      <c r="BH1984" s="545">
        <f>AV1984+BB1984</f>
        <v>0</v>
      </c>
      <c r="BI1984" s="546"/>
      <c r="BJ1984" s="527">
        <f>IF(BF1984=0,0,(BH1984/BF1984)*100)</f>
        <v>0</v>
      </c>
      <c r="BK1984" s="528"/>
      <c r="BL1984" s="549">
        <f>(AD1984*2)+(AJ1984*2)+(AP1984*3)+BB1984</f>
        <v>0</v>
      </c>
      <c r="BM1984" s="550"/>
      <c r="BN1984" s="551"/>
      <c r="BO1984" s="501" t="e">
        <f>(BL1984*BR$1964)+(N1984*BR$1965)+(X1984*BR$1966)+(R1984*BR$1967)+(V1984*BR$1968)+(Z1984*BR$1969)</f>
        <v>#REF!</v>
      </c>
      <c r="BP1984" s="501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06"/>
      <c r="C1985" s="503" t="str">
        <f>IF(ROSTER!D$28="","",ROSTER!D$28)</f>
        <v>Glantz</v>
      </c>
      <c r="D1985" s="504"/>
      <c r="E1985" s="510"/>
      <c r="F1985" s="512"/>
      <c r="G1985" s="514"/>
      <c r="H1985" s="517"/>
      <c r="I1985" s="518"/>
      <c r="J1985" s="521"/>
      <c r="K1985" s="522"/>
      <c r="L1985" s="525"/>
      <c r="M1985" s="526"/>
      <c r="N1985" s="539" t="s">
        <v>14</v>
      </c>
      <c r="O1985" s="540"/>
      <c r="P1985" s="521"/>
      <c r="Q1985" s="522"/>
      <c r="R1985" s="525"/>
      <c r="S1985" s="526"/>
      <c r="T1985" s="529"/>
      <c r="U1985" s="530"/>
      <c r="V1985" s="532"/>
      <c r="W1985" s="518"/>
      <c r="X1985" s="521"/>
      <c r="Y1985" s="518"/>
      <c r="Z1985" s="521"/>
      <c r="AA1985" s="518"/>
      <c r="AB1985" s="521"/>
      <c r="AC1985" s="522"/>
      <c r="AD1985" s="525"/>
      <c r="AE1985" s="526"/>
      <c r="AF1985" s="535"/>
      <c r="AG1985" s="536"/>
      <c r="AH1985" s="521"/>
      <c r="AI1985" s="522"/>
      <c r="AJ1985" s="525"/>
      <c r="AK1985" s="526"/>
      <c r="AL1985" s="529"/>
      <c r="AM1985" s="530"/>
      <c r="AN1985" s="521"/>
      <c r="AO1985" s="522"/>
      <c r="AP1985" s="525"/>
      <c r="AQ1985" s="526"/>
      <c r="AR1985" s="529"/>
      <c r="AS1985" s="530"/>
      <c r="AT1985" s="543"/>
      <c r="AU1985" s="544"/>
      <c r="AV1985" s="547"/>
      <c r="AW1985" s="548"/>
      <c r="AX1985" s="529"/>
      <c r="AY1985" s="530"/>
      <c r="AZ1985" s="521"/>
      <c r="BA1985" s="522"/>
      <c r="BB1985" s="525"/>
      <c r="BC1985" s="526"/>
      <c r="BD1985" s="529"/>
      <c r="BE1985" s="530"/>
      <c r="BF1985" s="543"/>
      <c r="BG1985" s="544"/>
      <c r="BH1985" s="547"/>
      <c r="BI1985" s="548"/>
      <c r="BJ1985" s="529"/>
      <c r="BK1985" s="530"/>
      <c r="BL1985" s="552"/>
      <c r="BM1985" s="553"/>
      <c r="BN1985" s="554"/>
      <c r="BO1985" s="502"/>
      <c r="BP1985" s="502"/>
      <c r="BQ1985" s="54"/>
      <c r="BR1985" s="54"/>
      <c r="BS1985" s="54"/>
    </row>
    <row r="1986" spans="1:71" ht="21.75" customHeight="1" x14ac:dyDescent="0.2">
      <c r="A1986" s="54"/>
      <c r="B1986" s="505" t="str">
        <f>IF(ROSTER!B$30="","",ROSTER!B$30)</f>
        <v>34</v>
      </c>
      <c r="C1986" s="507" t="str">
        <f>IF(ROSTER!C$30="","",ROSTER!C$30)</f>
        <v/>
      </c>
      <c r="D1986" s="508"/>
      <c r="E1986" s="509"/>
      <c r="F1986" s="511">
        <f>IF(E1986="y",1,IF(E1986="S",1,0))</f>
        <v>0</v>
      </c>
      <c r="G1986" s="513">
        <f>IF(E1986="S",1,0)</f>
        <v>0</v>
      </c>
      <c r="H1986" s="515"/>
      <c r="I1986" s="516"/>
      <c r="J1986" s="519"/>
      <c r="K1986" s="520"/>
      <c r="L1986" s="523"/>
      <c r="M1986" s="524"/>
      <c r="N1986" s="537">
        <f>L1986+J1986</f>
        <v>0</v>
      </c>
      <c r="O1986" s="538"/>
      <c r="P1986" s="519"/>
      <c r="Q1986" s="520"/>
      <c r="R1986" s="523"/>
      <c r="S1986" s="524"/>
      <c r="T1986" s="527">
        <f t="shared" ref="T1986" si="1777">R1986-P1986</f>
        <v>0</v>
      </c>
      <c r="U1986" s="528"/>
      <c r="V1986" s="531"/>
      <c r="W1986" s="516"/>
      <c r="X1986" s="519"/>
      <c r="Y1986" s="516"/>
      <c r="Z1986" s="519"/>
      <c r="AA1986" s="516"/>
      <c r="AB1986" s="519"/>
      <c r="AC1986" s="520"/>
      <c r="AD1986" s="523"/>
      <c r="AE1986" s="524"/>
      <c r="AF1986" s="533">
        <f>IF(AB1986=0,0,(AD1986/AB1986)*100)</f>
        <v>0</v>
      </c>
      <c r="AG1986" s="534"/>
      <c r="AH1986" s="519"/>
      <c r="AI1986" s="520"/>
      <c r="AJ1986" s="523"/>
      <c r="AK1986" s="524"/>
      <c r="AL1986" s="527">
        <f>IF(AH1986=0,0,(AJ1986/AH1986)*100)</f>
        <v>0</v>
      </c>
      <c r="AM1986" s="528"/>
      <c r="AN1986" s="519"/>
      <c r="AO1986" s="520"/>
      <c r="AP1986" s="523"/>
      <c r="AQ1986" s="524"/>
      <c r="AR1986" s="527">
        <f>IF(AN1986=0,0,(AP1986/AN1986)*100)</f>
        <v>0</v>
      </c>
      <c r="AS1986" s="528"/>
      <c r="AT1986" s="541">
        <f>AB1986+AH1986+AN1986</f>
        <v>0</v>
      </c>
      <c r="AU1986" s="542"/>
      <c r="AV1986" s="545">
        <f>AD1986+AJ1986+AP1986</f>
        <v>0</v>
      </c>
      <c r="AW1986" s="546"/>
      <c r="AX1986" s="527">
        <f>IF(AT1986=0,0,(AV1986/AT1986)*100)</f>
        <v>0</v>
      </c>
      <c r="AY1986" s="528"/>
      <c r="AZ1986" s="519"/>
      <c r="BA1986" s="520"/>
      <c r="BB1986" s="523"/>
      <c r="BC1986" s="524"/>
      <c r="BD1986" s="527">
        <f>IF(AZ1986=0,0,(BB1986/AZ1986)*100)</f>
        <v>0</v>
      </c>
      <c r="BE1986" s="528"/>
      <c r="BF1986" s="541">
        <f>AT1986+AZ1986</f>
        <v>0</v>
      </c>
      <c r="BG1986" s="542"/>
      <c r="BH1986" s="545">
        <f>AV1986+BB1986</f>
        <v>0</v>
      </c>
      <c r="BI1986" s="546"/>
      <c r="BJ1986" s="527">
        <f>IF(BF1986=0,0,(BH1986/BF1986)*100)</f>
        <v>0</v>
      </c>
      <c r="BK1986" s="528"/>
      <c r="BL1986" s="549">
        <f>(AD1986*2)+(AJ1986*2)+(AP1986*3)+BB1986</f>
        <v>0</v>
      </c>
      <c r="BM1986" s="550"/>
      <c r="BN1986" s="551"/>
      <c r="BO1986" s="501" t="e">
        <f>(BL1986*BR$1964)+(N1986*BR$1965)+(X1986*BR$1966)+(R1986*BR$1967)+(V1986*BR$1968)+(Z1986*BR$1969)</f>
        <v>#REF!</v>
      </c>
      <c r="BP1986" s="501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06"/>
      <c r="C1987" s="503" t="str">
        <f>IF(ROSTER!D$30="","",ROSTER!D$30)</f>
        <v/>
      </c>
      <c r="D1987" s="504"/>
      <c r="E1987" s="510"/>
      <c r="F1987" s="512"/>
      <c r="G1987" s="514"/>
      <c r="H1987" s="517"/>
      <c r="I1987" s="518"/>
      <c r="J1987" s="521"/>
      <c r="K1987" s="522"/>
      <c r="L1987" s="525"/>
      <c r="M1987" s="526"/>
      <c r="N1987" s="539" t="s">
        <v>14</v>
      </c>
      <c r="O1987" s="540"/>
      <c r="P1987" s="521"/>
      <c r="Q1987" s="522"/>
      <c r="R1987" s="525"/>
      <c r="S1987" s="526"/>
      <c r="T1987" s="529"/>
      <c r="U1987" s="530"/>
      <c r="V1987" s="532"/>
      <c r="W1987" s="518"/>
      <c r="X1987" s="521"/>
      <c r="Y1987" s="518"/>
      <c r="Z1987" s="521"/>
      <c r="AA1987" s="518"/>
      <c r="AB1987" s="521"/>
      <c r="AC1987" s="522"/>
      <c r="AD1987" s="525"/>
      <c r="AE1987" s="526"/>
      <c r="AF1987" s="535"/>
      <c r="AG1987" s="536"/>
      <c r="AH1987" s="521"/>
      <c r="AI1987" s="522"/>
      <c r="AJ1987" s="525"/>
      <c r="AK1987" s="526"/>
      <c r="AL1987" s="529"/>
      <c r="AM1987" s="530"/>
      <c r="AN1987" s="521"/>
      <c r="AO1987" s="522"/>
      <c r="AP1987" s="525"/>
      <c r="AQ1987" s="526"/>
      <c r="AR1987" s="529"/>
      <c r="AS1987" s="530"/>
      <c r="AT1987" s="543"/>
      <c r="AU1987" s="544"/>
      <c r="AV1987" s="547"/>
      <c r="AW1987" s="548"/>
      <c r="AX1987" s="529"/>
      <c r="AY1987" s="530"/>
      <c r="AZ1987" s="521"/>
      <c r="BA1987" s="522"/>
      <c r="BB1987" s="525"/>
      <c r="BC1987" s="526"/>
      <c r="BD1987" s="529"/>
      <c r="BE1987" s="530"/>
      <c r="BF1987" s="543"/>
      <c r="BG1987" s="544"/>
      <c r="BH1987" s="547"/>
      <c r="BI1987" s="548"/>
      <c r="BJ1987" s="529"/>
      <c r="BK1987" s="530"/>
      <c r="BL1987" s="552"/>
      <c r="BM1987" s="553"/>
      <c r="BN1987" s="554"/>
      <c r="BO1987" s="502"/>
      <c r="BP1987" s="502"/>
      <c r="BQ1987" s="54"/>
      <c r="BR1987" s="54"/>
      <c r="BS1987" s="54"/>
    </row>
    <row r="1988" spans="1:71" ht="21.75" customHeight="1" x14ac:dyDescent="0.2">
      <c r="A1988" s="54"/>
      <c r="B1988" s="505" t="str">
        <f>IF(ROSTER!B$32="","",ROSTER!B$32)</f>
        <v>42</v>
      </c>
      <c r="C1988" s="507" t="str">
        <f>IF(ROSTER!C$32="","",ROSTER!C$32)</f>
        <v/>
      </c>
      <c r="D1988" s="508"/>
      <c r="E1988" s="509"/>
      <c r="F1988" s="511">
        <f>IF(E1988="y",1,IF(E1988="S",1,0))</f>
        <v>0</v>
      </c>
      <c r="G1988" s="513">
        <f>IF(E1988="S",1,0)</f>
        <v>0</v>
      </c>
      <c r="H1988" s="515"/>
      <c r="I1988" s="516"/>
      <c r="J1988" s="519"/>
      <c r="K1988" s="520"/>
      <c r="L1988" s="523"/>
      <c r="M1988" s="524"/>
      <c r="N1988" s="537">
        <f>L1988+J1988</f>
        <v>0</v>
      </c>
      <c r="O1988" s="538"/>
      <c r="P1988" s="519"/>
      <c r="Q1988" s="520"/>
      <c r="R1988" s="523"/>
      <c r="S1988" s="524"/>
      <c r="T1988" s="527">
        <f t="shared" ref="T1988" si="1778">R1988-P1988</f>
        <v>0</v>
      </c>
      <c r="U1988" s="528"/>
      <c r="V1988" s="531"/>
      <c r="W1988" s="516"/>
      <c r="X1988" s="519"/>
      <c r="Y1988" s="516"/>
      <c r="Z1988" s="519"/>
      <c r="AA1988" s="516"/>
      <c r="AB1988" s="519"/>
      <c r="AC1988" s="520"/>
      <c r="AD1988" s="523"/>
      <c r="AE1988" s="524"/>
      <c r="AF1988" s="533">
        <f>IF(AB1988=0,0,(AD1988/AB1988)*100)</f>
        <v>0</v>
      </c>
      <c r="AG1988" s="534"/>
      <c r="AH1988" s="519"/>
      <c r="AI1988" s="520"/>
      <c r="AJ1988" s="523"/>
      <c r="AK1988" s="524"/>
      <c r="AL1988" s="527">
        <f>IF(AH1988=0,0,(AJ1988/AH1988)*100)</f>
        <v>0</v>
      </c>
      <c r="AM1988" s="528"/>
      <c r="AN1988" s="519"/>
      <c r="AO1988" s="520"/>
      <c r="AP1988" s="523"/>
      <c r="AQ1988" s="524"/>
      <c r="AR1988" s="527">
        <f>IF(AN1988=0,0,(AP1988/AN1988)*100)</f>
        <v>0</v>
      </c>
      <c r="AS1988" s="528"/>
      <c r="AT1988" s="541">
        <f>AB1988+AH1988+AN1988</f>
        <v>0</v>
      </c>
      <c r="AU1988" s="542"/>
      <c r="AV1988" s="545">
        <f>AD1988+AJ1988+AP1988</f>
        <v>0</v>
      </c>
      <c r="AW1988" s="546"/>
      <c r="AX1988" s="527">
        <f>IF(AT1988=0,0,(AV1988/AT1988)*100)</f>
        <v>0</v>
      </c>
      <c r="AY1988" s="528"/>
      <c r="AZ1988" s="519"/>
      <c r="BA1988" s="520"/>
      <c r="BB1988" s="523"/>
      <c r="BC1988" s="524"/>
      <c r="BD1988" s="527">
        <f>IF(AZ1988=0,0,(BB1988/AZ1988)*100)</f>
        <v>0</v>
      </c>
      <c r="BE1988" s="528"/>
      <c r="BF1988" s="541">
        <f>AT1988+AZ1988</f>
        <v>0</v>
      </c>
      <c r="BG1988" s="542"/>
      <c r="BH1988" s="545">
        <f>AV1988+BB1988</f>
        <v>0</v>
      </c>
      <c r="BI1988" s="546"/>
      <c r="BJ1988" s="527">
        <f>IF(BF1988=0,0,(BH1988/BF1988)*100)</f>
        <v>0</v>
      </c>
      <c r="BK1988" s="528"/>
      <c r="BL1988" s="549">
        <f>(AD1988*2)+(AJ1988*2)+(AP1988*3)+BB1988</f>
        <v>0</v>
      </c>
      <c r="BM1988" s="550"/>
      <c r="BN1988" s="551"/>
      <c r="BO1988" s="501" t="e">
        <f>(BL1988*BR$1964)+(N1988*BR$1965)+(X1988*BR$1966)+(R1988*BR$1967)+(V1988*BR$1968)+(Z1988*BR$1969)</f>
        <v>#REF!</v>
      </c>
      <c r="BP1988" s="501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06"/>
      <c r="C1989" s="503" t="str">
        <f>IF(ROSTER!D$32="","",ROSTER!D$32)</f>
        <v/>
      </c>
      <c r="D1989" s="504"/>
      <c r="E1989" s="510"/>
      <c r="F1989" s="512"/>
      <c r="G1989" s="514"/>
      <c r="H1989" s="517"/>
      <c r="I1989" s="518"/>
      <c r="J1989" s="521"/>
      <c r="K1989" s="522"/>
      <c r="L1989" s="525"/>
      <c r="M1989" s="526"/>
      <c r="N1989" s="539" t="s">
        <v>14</v>
      </c>
      <c r="O1989" s="540"/>
      <c r="P1989" s="521"/>
      <c r="Q1989" s="522"/>
      <c r="R1989" s="525"/>
      <c r="S1989" s="526"/>
      <c r="T1989" s="529"/>
      <c r="U1989" s="530"/>
      <c r="V1989" s="532"/>
      <c r="W1989" s="518"/>
      <c r="X1989" s="521"/>
      <c r="Y1989" s="518"/>
      <c r="Z1989" s="521"/>
      <c r="AA1989" s="518"/>
      <c r="AB1989" s="521"/>
      <c r="AC1989" s="522"/>
      <c r="AD1989" s="525"/>
      <c r="AE1989" s="526"/>
      <c r="AF1989" s="535"/>
      <c r="AG1989" s="536"/>
      <c r="AH1989" s="521"/>
      <c r="AI1989" s="522"/>
      <c r="AJ1989" s="525"/>
      <c r="AK1989" s="526"/>
      <c r="AL1989" s="529"/>
      <c r="AM1989" s="530"/>
      <c r="AN1989" s="521"/>
      <c r="AO1989" s="522"/>
      <c r="AP1989" s="525"/>
      <c r="AQ1989" s="526"/>
      <c r="AR1989" s="529"/>
      <c r="AS1989" s="530"/>
      <c r="AT1989" s="543"/>
      <c r="AU1989" s="544"/>
      <c r="AV1989" s="547"/>
      <c r="AW1989" s="548"/>
      <c r="AX1989" s="529"/>
      <c r="AY1989" s="530"/>
      <c r="AZ1989" s="521"/>
      <c r="BA1989" s="522"/>
      <c r="BB1989" s="525"/>
      <c r="BC1989" s="526"/>
      <c r="BD1989" s="529"/>
      <c r="BE1989" s="530"/>
      <c r="BF1989" s="543"/>
      <c r="BG1989" s="544"/>
      <c r="BH1989" s="547"/>
      <c r="BI1989" s="548"/>
      <c r="BJ1989" s="529"/>
      <c r="BK1989" s="530"/>
      <c r="BL1989" s="552"/>
      <c r="BM1989" s="553"/>
      <c r="BN1989" s="554"/>
      <c r="BO1989" s="502"/>
      <c r="BP1989" s="502"/>
      <c r="BQ1989" s="54"/>
      <c r="BR1989" s="54"/>
      <c r="BS1989" s="54"/>
    </row>
    <row r="1990" spans="1:71" ht="21.75" customHeight="1" x14ac:dyDescent="0.2">
      <c r="A1990" s="54"/>
      <c r="B1990" s="505" t="str">
        <f>IF(ROSTER!B$34="","",ROSTER!B$34)</f>
        <v/>
      </c>
      <c r="C1990" s="507" t="str">
        <f>IF(ROSTER!C$34="","",ROSTER!C$34)</f>
        <v/>
      </c>
      <c r="D1990" s="508"/>
      <c r="E1990" s="509"/>
      <c r="F1990" s="511">
        <f>IF(E1990="y",1,IF(E1990="S",1,0))</f>
        <v>0</v>
      </c>
      <c r="G1990" s="513">
        <f>IF(E1990="S",1,0)</f>
        <v>0</v>
      </c>
      <c r="H1990" s="515"/>
      <c r="I1990" s="516"/>
      <c r="J1990" s="519"/>
      <c r="K1990" s="520"/>
      <c r="L1990" s="523"/>
      <c r="M1990" s="524"/>
      <c r="N1990" s="537">
        <f>L1990+J1990</f>
        <v>0</v>
      </c>
      <c r="O1990" s="538"/>
      <c r="P1990" s="519"/>
      <c r="Q1990" s="520"/>
      <c r="R1990" s="523"/>
      <c r="S1990" s="524"/>
      <c r="T1990" s="527">
        <f t="shared" ref="T1990" si="1779">R1990-P1990</f>
        <v>0</v>
      </c>
      <c r="U1990" s="528"/>
      <c r="V1990" s="531"/>
      <c r="W1990" s="516"/>
      <c r="X1990" s="519"/>
      <c r="Y1990" s="516"/>
      <c r="Z1990" s="519"/>
      <c r="AA1990" s="516"/>
      <c r="AB1990" s="519"/>
      <c r="AC1990" s="520"/>
      <c r="AD1990" s="523"/>
      <c r="AE1990" s="524"/>
      <c r="AF1990" s="533">
        <f>IF(AB1990=0,0,(AD1990/AB1990)*100)</f>
        <v>0</v>
      </c>
      <c r="AG1990" s="534"/>
      <c r="AH1990" s="519"/>
      <c r="AI1990" s="520"/>
      <c r="AJ1990" s="523"/>
      <c r="AK1990" s="524"/>
      <c r="AL1990" s="527">
        <f>IF(AH1990=0,0,(AJ1990/AH1990)*100)</f>
        <v>0</v>
      </c>
      <c r="AM1990" s="528"/>
      <c r="AN1990" s="519"/>
      <c r="AO1990" s="520"/>
      <c r="AP1990" s="523"/>
      <c r="AQ1990" s="524"/>
      <c r="AR1990" s="527">
        <f>IF(AN1990=0,0,(AP1990/AN1990)*100)</f>
        <v>0</v>
      </c>
      <c r="AS1990" s="528"/>
      <c r="AT1990" s="541">
        <f>AB1990+AH1990+AN1990</f>
        <v>0</v>
      </c>
      <c r="AU1990" s="542"/>
      <c r="AV1990" s="545">
        <f>AD1990+AJ1990+AP1990</f>
        <v>0</v>
      </c>
      <c r="AW1990" s="546"/>
      <c r="AX1990" s="527">
        <f>IF(AT1990=0,0,(AV1990/AT1990)*100)</f>
        <v>0</v>
      </c>
      <c r="AY1990" s="528"/>
      <c r="AZ1990" s="519"/>
      <c r="BA1990" s="520"/>
      <c r="BB1990" s="523"/>
      <c r="BC1990" s="524"/>
      <c r="BD1990" s="527">
        <f>IF(AZ1990=0,0,(BB1990/AZ1990)*100)</f>
        <v>0</v>
      </c>
      <c r="BE1990" s="528"/>
      <c r="BF1990" s="541">
        <f>AT1990+AZ1990</f>
        <v>0</v>
      </c>
      <c r="BG1990" s="542"/>
      <c r="BH1990" s="545">
        <f>AV1990+BB1990</f>
        <v>0</v>
      </c>
      <c r="BI1990" s="546"/>
      <c r="BJ1990" s="527">
        <f>IF(BF1990=0,0,(BH1990/BF1990)*100)</f>
        <v>0</v>
      </c>
      <c r="BK1990" s="528"/>
      <c r="BL1990" s="549">
        <f>(AD1990*2)+(AJ1990*2)+(AP1990*3)+BB1990</f>
        <v>0</v>
      </c>
      <c r="BM1990" s="550"/>
      <c r="BN1990" s="551"/>
      <c r="BO1990" s="501" t="e">
        <f>(BL1990*BR$1964)+(N1990*BR$1965)+(X1990*BR$1966)+(R1990*BR$1967)+(V1990*BR$1968)+(Z1990*BR$1969)</f>
        <v>#REF!</v>
      </c>
      <c r="BP1990" s="501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06"/>
      <c r="C1991" s="503" t="str">
        <f>IF(ROSTER!D$34="","",ROSTER!D$34)</f>
        <v/>
      </c>
      <c r="D1991" s="504"/>
      <c r="E1991" s="510"/>
      <c r="F1991" s="512"/>
      <c r="G1991" s="514"/>
      <c r="H1991" s="517"/>
      <c r="I1991" s="518"/>
      <c r="J1991" s="521"/>
      <c r="K1991" s="522"/>
      <c r="L1991" s="525"/>
      <c r="M1991" s="526"/>
      <c r="N1991" s="539" t="s">
        <v>14</v>
      </c>
      <c r="O1991" s="540"/>
      <c r="P1991" s="521"/>
      <c r="Q1991" s="522"/>
      <c r="R1991" s="525"/>
      <c r="S1991" s="526"/>
      <c r="T1991" s="529"/>
      <c r="U1991" s="530"/>
      <c r="V1991" s="532"/>
      <c r="W1991" s="518"/>
      <c r="X1991" s="521"/>
      <c r="Y1991" s="518"/>
      <c r="Z1991" s="521"/>
      <c r="AA1991" s="518"/>
      <c r="AB1991" s="521"/>
      <c r="AC1991" s="522"/>
      <c r="AD1991" s="525"/>
      <c r="AE1991" s="526"/>
      <c r="AF1991" s="535"/>
      <c r="AG1991" s="536"/>
      <c r="AH1991" s="521"/>
      <c r="AI1991" s="522"/>
      <c r="AJ1991" s="525"/>
      <c r="AK1991" s="526"/>
      <c r="AL1991" s="529"/>
      <c r="AM1991" s="530"/>
      <c r="AN1991" s="521"/>
      <c r="AO1991" s="522"/>
      <c r="AP1991" s="525"/>
      <c r="AQ1991" s="526"/>
      <c r="AR1991" s="529"/>
      <c r="AS1991" s="530"/>
      <c r="AT1991" s="543"/>
      <c r="AU1991" s="544"/>
      <c r="AV1991" s="547"/>
      <c r="AW1991" s="548"/>
      <c r="AX1991" s="529"/>
      <c r="AY1991" s="530"/>
      <c r="AZ1991" s="521"/>
      <c r="BA1991" s="522"/>
      <c r="BB1991" s="525"/>
      <c r="BC1991" s="526"/>
      <c r="BD1991" s="529"/>
      <c r="BE1991" s="530"/>
      <c r="BF1991" s="543"/>
      <c r="BG1991" s="544"/>
      <c r="BH1991" s="547"/>
      <c r="BI1991" s="548"/>
      <c r="BJ1991" s="529"/>
      <c r="BK1991" s="530"/>
      <c r="BL1991" s="552"/>
      <c r="BM1991" s="553"/>
      <c r="BN1991" s="554"/>
      <c r="BO1991" s="502"/>
      <c r="BP1991" s="502"/>
      <c r="BQ1991" s="54"/>
      <c r="BR1991" s="54"/>
      <c r="BS1991" s="54"/>
    </row>
    <row r="1992" spans="1:71" ht="21.75" customHeight="1" x14ac:dyDescent="0.2">
      <c r="A1992" s="54"/>
      <c r="B1992" s="505" t="str">
        <f>IF(ROSTER!B$36="","",ROSTER!B$36)</f>
        <v/>
      </c>
      <c r="C1992" s="507" t="str">
        <f>IF(ROSTER!C$36="","",ROSTER!C$36)</f>
        <v>Heather</v>
      </c>
      <c r="D1992" s="508"/>
      <c r="E1992" s="509"/>
      <c r="F1992" s="511">
        <f>IF(E1992="y",1,IF(E1992="S",1,0))</f>
        <v>0</v>
      </c>
      <c r="G1992" s="513">
        <f>IF(E1992="S",1,0)</f>
        <v>0</v>
      </c>
      <c r="H1992" s="515"/>
      <c r="I1992" s="516"/>
      <c r="J1992" s="519"/>
      <c r="K1992" s="520"/>
      <c r="L1992" s="523">
        <v>1</v>
      </c>
      <c r="M1992" s="524"/>
      <c r="N1992" s="537">
        <f>L1992+J1992</f>
        <v>1</v>
      </c>
      <c r="O1992" s="538"/>
      <c r="P1992" s="519"/>
      <c r="Q1992" s="520"/>
      <c r="R1992" s="523"/>
      <c r="S1992" s="524"/>
      <c r="T1992" s="527">
        <f t="shared" ref="T1992" si="1780">R1992-P1992</f>
        <v>0</v>
      </c>
      <c r="U1992" s="528"/>
      <c r="V1992" s="531"/>
      <c r="W1992" s="516"/>
      <c r="X1992" s="519"/>
      <c r="Y1992" s="516"/>
      <c r="Z1992" s="519"/>
      <c r="AA1992" s="516"/>
      <c r="AB1992" s="519"/>
      <c r="AC1992" s="520"/>
      <c r="AD1992" s="523"/>
      <c r="AE1992" s="524"/>
      <c r="AF1992" s="533">
        <f>IF(AB1992=0,0,(AD1992/AB1992)*100)</f>
        <v>0</v>
      </c>
      <c r="AG1992" s="534"/>
      <c r="AH1992" s="519">
        <v>1</v>
      </c>
      <c r="AI1992" s="520"/>
      <c r="AJ1992" s="523">
        <v>1</v>
      </c>
      <c r="AK1992" s="524"/>
      <c r="AL1992" s="527">
        <f>IF(AH1992=0,0,(AJ1992/AH1992)*100)</f>
        <v>100</v>
      </c>
      <c r="AM1992" s="528"/>
      <c r="AN1992" s="519"/>
      <c r="AO1992" s="520"/>
      <c r="AP1992" s="523"/>
      <c r="AQ1992" s="524"/>
      <c r="AR1992" s="527">
        <f>IF(AN1992=0,0,(AP1992/AN1992)*100)</f>
        <v>0</v>
      </c>
      <c r="AS1992" s="528"/>
      <c r="AT1992" s="541">
        <f>AB1992+AH1992+AN1992</f>
        <v>1</v>
      </c>
      <c r="AU1992" s="542"/>
      <c r="AV1992" s="545">
        <f>AD1992+AJ1992+AP1992</f>
        <v>1</v>
      </c>
      <c r="AW1992" s="546"/>
      <c r="AX1992" s="527">
        <f>IF(AT1992=0,0,(AV1992/AT1992)*100)</f>
        <v>100</v>
      </c>
      <c r="AY1992" s="528"/>
      <c r="AZ1992" s="519"/>
      <c r="BA1992" s="520"/>
      <c r="BB1992" s="523"/>
      <c r="BC1992" s="524"/>
      <c r="BD1992" s="527">
        <f>IF(AZ1992=0,0,(BB1992/AZ1992)*100)</f>
        <v>0</v>
      </c>
      <c r="BE1992" s="528"/>
      <c r="BF1992" s="541">
        <f>AT1992+AZ1992</f>
        <v>1</v>
      </c>
      <c r="BG1992" s="542"/>
      <c r="BH1992" s="545">
        <f>AV1992+BB1992</f>
        <v>1</v>
      </c>
      <c r="BI1992" s="546"/>
      <c r="BJ1992" s="527">
        <f>IF(BF1992=0,0,(BH1992/BF1992)*100)</f>
        <v>100</v>
      </c>
      <c r="BK1992" s="528"/>
      <c r="BL1992" s="549">
        <f>(AD1992*2)+(AJ1992*2)+(AP1992*3)+BB1992</f>
        <v>2</v>
      </c>
      <c r="BM1992" s="550"/>
      <c r="BN1992" s="551"/>
      <c r="BO1992" s="501" t="e">
        <f>(BL1992*BR$1964)+(N1992*BR$1965)+(X1992*BR$1966)+(R1992*BR$1967)+(V1992*BR$1968)+(Z1992*BR$1969)</f>
        <v>#REF!</v>
      </c>
      <c r="BP1992" s="501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06"/>
      <c r="C1993" s="503" t="str">
        <f>IF(ROSTER!D$36="","",ROSTER!D$36)</f>
        <v>Hamson</v>
      </c>
      <c r="D1993" s="504"/>
      <c r="E1993" s="510"/>
      <c r="F1993" s="512"/>
      <c r="G1993" s="514"/>
      <c r="H1993" s="517"/>
      <c r="I1993" s="518"/>
      <c r="J1993" s="521"/>
      <c r="K1993" s="522"/>
      <c r="L1993" s="525"/>
      <c r="M1993" s="526"/>
      <c r="N1993" s="539" t="s">
        <v>14</v>
      </c>
      <c r="O1993" s="540"/>
      <c r="P1993" s="521"/>
      <c r="Q1993" s="522"/>
      <c r="R1993" s="525"/>
      <c r="S1993" s="526"/>
      <c r="T1993" s="529"/>
      <c r="U1993" s="530"/>
      <c r="V1993" s="532"/>
      <c r="W1993" s="518"/>
      <c r="X1993" s="521"/>
      <c r="Y1993" s="518"/>
      <c r="Z1993" s="521"/>
      <c r="AA1993" s="518"/>
      <c r="AB1993" s="521"/>
      <c r="AC1993" s="522"/>
      <c r="AD1993" s="525"/>
      <c r="AE1993" s="526"/>
      <c r="AF1993" s="535"/>
      <c r="AG1993" s="536"/>
      <c r="AH1993" s="521"/>
      <c r="AI1993" s="522"/>
      <c r="AJ1993" s="525"/>
      <c r="AK1993" s="526"/>
      <c r="AL1993" s="529"/>
      <c r="AM1993" s="530"/>
      <c r="AN1993" s="521"/>
      <c r="AO1993" s="522"/>
      <c r="AP1993" s="525"/>
      <c r="AQ1993" s="526"/>
      <c r="AR1993" s="529"/>
      <c r="AS1993" s="530"/>
      <c r="AT1993" s="543"/>
      <c r="AU1993" s="544"/>
      <c r="AV1993" s="547"/>
      <c r="AW1993" s="548"/>
      <c r="AX1993" s="529"/>
      <c r="AY1993" s="530"/>
      <c r="AZ1993" s="521"/>
      <c r="BA1993" s="522"/>
      <c r="BB1993" s="525"/>
      <c r="BC1993" s="526"/>
      <c r="BD1993" s="529"/>
      <c r="BE1993" s="530"/>
      <c r="BF1993" s="543"/>
      <c r="BG1993" s="544"/>
      <c r="BH1993" s="547"/>
      <c r="BI1993" s="548"/>
      <c r="BJ1993" s="529"/>
      <c r="BK1993" s="530"/>
      <c r="BL1993" s="552"/>
      <c r="BM1993" s="553"/>
      <c r="BN1993" s="554"/>
      <c r="BO1993" s="502"/>
      <c r="BP1993" s="502"/>
      <c r="BQ1993" s="54"/>
      <c r="BR1993" s="54"/>
      <c r="BS1993" s="54"/>
    </row>
    <row r="1994" spans="1:71" ht="21.75" customHeight="1" x14ac:dyDescent="0.2">
      <c r="A1994" s="54"/>
      <c r="B1994" s="505" t="str">
        <f>IF(ROSTER!B$38="","",ROSTER!B$38)</f>
        <v/>
      </c>
      <c r="C1994" s="507" t="str">
        <f>IF(ROSTER!C$38="","",ROSTER!C$38)</f>
        <v>Emma</v>
      </c>
      <c r="D1994" s="508"/>
      <c r="E1994" s="509"/>
      <c r="F1994" s="511">
        <f>IF(E1994="y",1,IF(E1994="S",1,0))</f>
        <v>0</v>
      </c>
      <c r="G1994" s="513">
        <f>IF(E1994="S",1,0)</f>
        <v>0</v>
      </c>
      <c r="H1994" s="515"/>
      <c r="I1994" s="516"/>
      <c r="J1994" s="519"/>
      <c r="K1994" s="520"/>
      <c r="L1994" s="523">
        <v>2</v>
      </c>
      <c r="M1994" s="524"/>
      <c r="N1994" s="537">
        <f>L1994+J1994</f>
        <v>2</v>
      </c>
      <c r="O1994" s="538"/>
      <c r="P1994" s="519">
        <v>2</v>
      </c>
      <c r="Q1994" s="520"/>
      <c r="R1994" s="523"/>
      <c r="S1994" s="524"/>
      <c r="T1994" s="527">
        <f t="shared" ref="T1994" si="1781">R1994-P1994</f>
        <v>-2</v>
      </c>
      <c r="U1994" s="528"/>
      <c r="V1994" s="531"/>
      <c r="W1994" s="516"/>
      <c r="X1994" s="519"/>
      <c r="Y1994" s="516"/>
      <c r="Z1994" s="519"/>
      <c r="AA1994" s="516"/>
      <c r="AB1994" s="519"/>
      <c r="AC1994" s="520"/>
      <c r="AD1994" s="523"/>
      <c r="AE1994" s="524"/>
      <c r="AF1994" s="533">
        <f>IF(AB1994=0,0,(AD1994/AB1994)*100)</f>
        <v>0</v>
      </c>
      <c r="AG1994" s="534"/>
      <c r="AH1994" s="519">
        <v>1</v>
      </c>
      <c r="AI1994" s="520"/>
      <c r="AJ1994" s="523">
        <v>1</v>
      </c>
      <c r="AK1994" s="524"/>
      <c r="AL1994" s="527">
        <f>IF(AH1994=0,0,(AJ1994/AH1994)*100)</f>
        <v>100</v>
      </c>
      <c r="AM1994" s="528"/>
      <c r="AN1994" s="519">
        <v>1</v>
      </c>
      <c r="AO1994" s="520"/>
      <c r="AP1994" s="523">
        <v>0</v>
      </c>
      <c r="AQ1994" s="524"/>
      <c r="AR1994" s="527">
        <f>IF(AN1994=0,0,(AP1994/AN1994)*100)</f>
        <v>0</v>
      </c>
      <c r="AS1994" s="528"/>
      <c r="AT1994" s="541">
        <f>AB1994+AH1994+AN1994</f>
        <v>2</v>
      </c>
      <c r="AU1994" s="542"/>
      <c r="AV1994" s="545">
        <f>AD1994+AJ1994+AP1994</f>
        <v>1</v>
      </c>
      <c r="AW1994" s="546"/>
      <c r="AX1994" s="527">
        <f>IF(AT1994=0,0,(AV1994/AT1994)*100)</f>
        <v>50</v>
      </c>
      <c r="AY1994" s="528"/>
      <c r="AZ1994" s="519"/>
      <c r="BA1994" s="520"/>
      <c r="BB1994" s="523"/>
      <c r="BC1994" s="524"/>
      <c r="BD1994" s="527">
        <f>IF(AZ1994=0,0,(BB1994/AZ1994)*100)</f>
        <v>0</v>
      </c>
      <c r="BE1994" s="528"/>
      <c r="BF1994" s="541">
        <f>AT1994+AZ1994</f>
        <v>2</v>
      </c>
      <c r="BG1994" s="542"/>
      <c r="BH1994" s="545">
        <f>AV1994+BB1994</f>
        <v>1</v>
      </c>
      <c r="BI1994" s="546"/>
      <c r="BJ1994" s="527">
        <f>IF(BF1994=0,0,(BH1994/BF1994)*100)</f>
        <v>50</v>
      </c>
      <c r="BK1994" s="528"/>
      <c r="BL1994" s="549">
        <f>(AD1994*2)+(AJ1994*2)+(AP1994*3)+BB1994</f>
        <v>2</v>
      </c>
      <c r="BM1994" s="550"/>
      <c r="BN1994" s="551"/>
      <c r="BO1994" s="501" t="e">
        <f>(BL1994*BR$1964)+(N1994*BR$1965)+(X1994*BR$1966)+(R1994*BR$1967)+(V1994*BR$1968)+(Z1994*BR$1969)</f>
        <v>#REF!</v>
      </c>
      <c r="BP1994" s="501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06"/>
      <c r="C1995" s="503" t="str">
        <f>IF(ROSTER!D$38="","",ROSTER!D$38)</f>
        <v>Calvert</v>
      </c>
      <c r="D1995" s="504"/>
      <c r="E1995" s="510"/>
      <c r="F1995" s="512"/>
      <c r="G1995" s="514"/>
      <c r="H1995" s="517"/>
      <c r="I1995" s="518"/>
      <c r="J1995" s="521"/>
      <c r="K1995" s="522"/>
      <c r="L1995" s="525"/>
      <c r="M1995" s="526"/>
      <c r="N1995" s="539" t="s">
        <v>14</v>
      </c>
      <c r="O1995" s="540"/>
      <c r="P1995" s="521"/>
      <c r="Q1995" s="522"/>
      <c r="R1995" s="525"/>
      <c r="S1995" s="526"/>
      <c r="T1995" s="529"/>
      <c r="U1995" s="530"/>
      <c r="V1995" s="532"/>
      <c r="W1995" s="518"/>
      <c r="X1995" s="521"/>
      <c r="Y1995" s="518"/>
      <c r="Z1995" s="521"/>
      <c r="AA1995" s="518"/>
      <c r="AB1995" s="521"/>
      <c r="AC1995" s="522"/>
      <c r="AD1995" s="525"/>
      <c r="AE1995" s="526"/>
      <c r="AF1995" s="535"/>
      <c r="AG1995" s="536"/>
      <c r="AH1995" s="521"/>
      <c r="AI1995" s="522"/>
      <c r="AJ1995" s="525"/>
      <c r="AK1995" s="526"/>
      <c r="AL1995" s="529"/>
      <c r="AM1995" s="530"/>
      <c r="AN1995" s="521"/>
      <c r="AO1995" s="522"/>
      <c r="AP1995" s="525"/>
      <c r="AQ1995" s="526"/>
      <c r="AR1995" s="529"/>
      <c r="AS1995" s="530"/>
      <c r="AT1995" s="543"/>
      <c r="AU1995" s="544"/>
      <c r="AV1995" s="547"/>
      <c r="AW1995" s="548"/>
      <c r="AX1995" s="529"/>
      <c r="AY1995" s="530"/>
      <c r="AZ1995" s="521"/>
      <c r="BA1995" s="522"/>
      <c r="BB1995" s="525"/>
      <c r="BC1995" s="526"/>
      <c r="BD1995" s="529"/>
      <c r="BE1995" s="530"/>
      <c r="BF1995" s="543"/>
      <c r="BG1995" s="544"/>
      <c r="BH1995" s="547"/>
      <c r="BI1995" s="548"/>
      <c r="BJ1995" s="529"/>
      <c r="BK1995" s="530"/>
      <c r="BL1995" s="552"/>
      <c r="BM1995" s="553"/>
      <c r="BN1995" s="554"/>
      <c r="BO1995" s="502"/>
      <c r="BP1995" s="502"/>
      <c r="BQ1995" s="54"/>
      <c r="BR1995" s="54"/>
      <c r="BS1995" s="54"/>
    </row>
    <row r="1996" spans="1:71" ht="21.75" customHeight="1" x14ac:dyDescent="0.2">
      <c r="A1996" s="54"/>
      <c r="B1996" s="505" t="str">
        <f>IF(ROSTER!B$40="","",ROSTER!B$40)</f>
        <v>1</v>
      </c>
      <c r="C1996" s="507" t="str">
        <f>IF(ROSTER!C$40="","",ROSTER!C$40)</f>
        <v>Amanda</v>
      </c>
      <c r="D1996" s="508"/>
      <c r="E1996" s="509"/>
      <c r="F1996" s="511">
        <f>IF(E1996="y",1,IF(E1996="S",1,0))</f>
        <v>0</v>
      </c>
      <c r="G1996" s="513">
        <f>IF(E1996="S",1,0)</f>
        <v>0</v>
      </c>
      <c r="H1996" s="515"/>
      <c r="I1996" s="516"/>
      <c r="J1996" s="519"/>
      <c r="K1996" s="520"/>
      <c r="L1996" s="523"/>
      <c r="M1996" s="524"/>
      <c r="N1996" s="537">
        <f>L1996+J1996</f>
        <v>0</v>
      </c>
      <c r="O1996" s="538"/>
      <c r="P1996" s="519"/>
      <c r="Q1996" s="520"/>
      <c r="R1996" s="523"/>
      <c r="S1996" s="524"/>
      <c r="T1996" s="527">
        <f t="shared" ref="T1996" si="1782">R1996-P1996</f>
        <v>0</v>
      </c>
      <c r="U1996" s="528"/>
      <c r="V1996" s="531"/>
      <c r="W1996" s="516"/>
      <c r="X1996" s="519"/>
      <c r="Y1996" s="516"/>
      <c r="Z1996" s="519"/>
      <c r="AA1996" s="516"/>
      <c r="AB1996" s="519"/>
      <c r="AC1996" s="520"/>
      <c r="AD1996" s="523"/>
      <c r="AE1996" s="524"/>
      <c r="AF1996" s="533">
        <f>IF(AB1996=0,0,(AD1996/AB1996)*100)</f>
        <v>0</v>
      </c>
      <c r="AG1996" s="534"/>
      <c r="AH1996" s="519"/>
      <c r="AI1996" s="520"/>
      <c r="AJ1996" s="523"/>
      <c r="AK1996" s="524"/>
      <c r="AL1996" s="527">
        <f>IF(AH1996=0,0,(AJ1996/AH1996)*100)</f>
        <v>0</v>
      </c>
      <c r="AM1996" s="528"/>
      <c r="AN1996" s="519"/>
      <c r="AO1996" s="520"/>
      <c r="AP1996" s="523"/>
      <c r="AQ1996" s="524"/>
      <c r="AR1996" s="527">
        <f>IF(AN1996=0,0,(AP1996/AN1996)*100)</f>
        <v>0</v>
      </c>
      <c r="AS1996" s="528"/>
      <c r="AT1996" s="541">
        <f>AB1996+AH1996+AN1996</f>
        <v>0</v>
      </c>
      <c r="AU1996" s="542"/>
      <c r="AV1996" s="545">
        <f>AD1996+AJ1996+AP1996</f>
        <v>0</v>
      </c>
      <c r="AW1996" s="546"/>
      <c r="AX1996" s="527">
        <f>IF(AT1996=0,0,(AV1996/AT1996)*100)</f>
        <v>0</v>
      </c>
      <c r="AY1996" s="528"/>
      <c r="AZ1996" s="519"/>
      <c r="BA1996" s="520"/>
      <c r="BB1996" s="523"/>
      <c r="BC1996" s="524"/>
      <c r="BD1996" s="527">
        <f>IF(AZ1996=0,0,(BB1996/AZ1996)*100)</f>
        <v>0</v>
      </c>
      <c r="BE1996" s="528"/>
      <c r="BF1996" s="541">
        <f>AT1996+AZ1996</f>
        <v>0</v>
      </c>
      <c r="BG1996" s="542"/>
      <c r="BH1996" s="545">
        <f>AV1996+BB1996</f>
        <v>0</v>
      </c>
      <c r="BI1996" s="546"/>
      <c r="BJ1996" s="527">
        <f>IF(BF1996=0,0,(BH1996/BF1996)*100)</f>
        <v>0</v>
      </c>
      <c r="BK1996" s="528"/>
      <c r="BL1996" s="549">
        <f>(AD1996*2)+(AJ1996*2)+(AP1996*3)+BB1996</f>
        <v>0</v>
      </c>
      <c r="BM1996" s="550"/>
      <c r="BN1996" s="551"/>
      <c r="BO1996" s="501" t="e">
        <f>(BL1996*BR$1964)+(N1996*BR$1965)+(X1996*BR$1966)+(R1996*BR$1967)+(V1996*BR$1968)+(Z1996*BR$1969)</f>
        <v>#REF!</v>
      </c>
      <c r="BP1996" s="501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06"/>
      <c r="C1997" s="503" t="str">
        <f>IF(ROSTER!D$40="","",ROSTER!D$40)</f>
        <v>Barcello</v>
      </c>
      <c r="D1997" s="504"/>
      <c r="E1997" s="510"/>
      <c r="F1997" s="512"/>
      <c r="G1997" s="514"/>
      <c r="H1997" s="517"/>
      <c r="I1997" s="518"/>
      <c r="J1997" s="521"/>
      <c r="K1997" s="522"/>
      <c r="L1997" s="525"/>
      <c r="M1997" s="526"/>
      <c r="N1997" s="539" t="s">
        <v>14</v>
      </c>
      <c r="O1997" s="540"/>
      <c r="P1997" s="521"/>
      <c r="Q1997" s="522"/>
      <c r="R1997" s="525"/>
      <c r="S1997" s="526"/>
      <c r="T1997" s="529"/>
      <c r="U1997" s="530"/>
      <c r="V1997" s="532"/>
      <c r="W1997" s="518"/>
      <c r="X1997" s="521"/>
      <c r="Y1997" s="518"/>
      <c r="Z1997" s="521"/>
      <c r="AA1997" s="518"/>
      <c r="AB1997" s="521"/>
      <c r="AC1997" s="522"/>
      <c r="AD1997" s="525"/>
      <c r="AE1997" s="526"/>
      <c r="AF1997" s="535"/>
      <c r="AG1997" s="536"/>
      <c r="AH1997" s="521"/>
      <c r="AI1997" s="522"/>
      <c r="AJ1997" s="525"/>
      <c r="AK1997" s="526"/>
      <c r="AL1997" s="529"/>
      <c r="AM1997" s="530"/>
      <c r="AN1997" s="521"/>
      <c r="AO1997" s="522"/>
      <c r="AP1997" s="525"/>
      <c r="AQ1997" s="526"/>
      <c r="AR1997" s="529"/>
      <c r="AS1997" s="530"/>
      <c r="AT1997" s="543"/>
      <c r="AU1997" s="544"/>
      <c r="AV1997" s="547"/>
      <c r="AW1997" s="548"/>
      <c r="AX1997" s="529"/>
      <c r="AY1997" s="530"/>
      <c r="AZ1997" s="521"/>
      <c r="BA1997" s="522"/>
      <c r="BB1997" s="525"/>
      <c r="BC1997" s="526"/>
      <c r="BD1997" s="529"/>
      <c r="BE1997" s="530"/>
      <c r="BF1997" s="543"/>
      <c r="BG1997" s="544"/>
      <c r="BH1997" s="547"/>
      <c r="BI1997" s="548"/>
      <c r="BJ1997" s="529"/>
      <c r="BK1997" s="530"/>
      <c r="BL1997" s="552"/>
      <c r="BM1997" s="553"/>
      <c r="BN1997" s="554"/>
      <c r="BO1997" s="502"/>
      <c r="BP1997" s="502"/>
      <c r="BQ1997" s="54"/>
      <c r="BR1997" s="54"/>
      <c r="BS1997" s="54"/>
    </row>
    <row r="1998" spans="1:71" ht="21.75" customHeight="1" x14ac:dyDescent="0.2">
      <c r="A1998" s="54"/>
      <c r="B1998" s="505" t="str">
        <f>IF(ROSTER!B$42="","",ROSTER!B$42)</f>
        <v>4</v>
      </c>
      <c r="C1998" s="507" t="str">
        <f>IF(ROSTER!C$42="","",ROSTER!C$42)</f>
        <v>Arielle</v>
      </c>
      <c r="D1998" s="508"/>
      <c r="E1998" s="509"/>
      <c r="F1998" s="511">
        <f>IF(E1998="y",1,IF(E1998="S",1,0))</f>
        <v>0</v>
      </c>
      <c r="G1998" s="513">
        <f>IF(E1998="S",1,0)</f>
        <v>0</v>
      </c>
      <c r="H1998" s="515"/>
      <c r="I1998" s="516"/>
      <c r="J1998" s="519">
        <v>2</v>
      </c>
      <c r="K1998" s="520"/>
      <c r="L1998" s="523"/>
      <c r="M1998" s="524"/>
      <c r="N1998" s="537">
        <f>L1998+J1998</f>
        <v>2</v>
      </c>
      <c r="O1998" s="538"/>
      <c r="P1998" s="519">
        <v>2</v>
      </c>
      <c r="Q1998" s="520"/>
      <c r="R1998" s="523">
        <v>1</v>
      </c>
      <c r="S1998" s="524"/>
      <c r="T1998" s="527">
        <f t="shared" ref="T1998" si="1783">R1998-P1998</f>
        <v>-1</v>
      </c>
      <c r="U1998" s="528"/>
      <c r="V1998" s="531"/>
      <c r="W1998" s="516"/>
      <c r="X1998" s="519">
        <v>1</v>
      </c>
      <c r="Y1998" s="516"/>
      <c r="Z1998" s="519"/>
      <c r="AA1998" s="516"/>
      <c r="AB1998" s="519"/>
      <c r="AC1998" s="520"/>
      <c r="AD1998" s="523"/>
      <c r="AE1998" s="524"/>
      <c r="AF1998" s="533">
        <f>IF(AB1998=0,0,(AD1998/AB1998)*100)</f>
        <v>0</v>
      </c>
      <c r="AG1998" s="534"/>
      <c r="AH1998" s="519">
        <v>2</v>
      </c>
      <c r="AI1998" s="520"/>
      <c r="AJ1998" s="523">
        <v>1</v>
      </c>
      <c r="AK1998" s="524"/>
      <c r="AL1998" s="527">
        <f>IF(AH1998=0,0,(AJ1998/AH1998)*100)</f>
        <v>50</v>
      </c>
      <c r="AM1998" s="528"/>
      <c r="AN1998" s="519">
        <v>1</v>
      </c>
      <c r="AO1998" s="520"/>
      <c r="AP1998" s="523">
        <v>0</v>
      </c>
      <c r="AQ1998" s="524"/>
      <c r="AR1998" s="527">
        <f>IF(AN1998=0,0,(AP1998/AN1998)*100)</f>
        <v>0</v>
      </c>
      <c r="AS1998" s="528"/>
      <c r="AT1998" s="541">
        <f>AB1998+AH1998+AN1998</f>
        <v>3</v>
      </c>
      <c r="AU1998" s="542"/>
      <c r="AV1998" s="545">
        <f>AD1998+AJ1998+AP1998</f>
        <v>1</v>
      </c>
      <c r="AW1998" s="546"/>
      <c r="AX1998" s="527">
        <f>IF(AT1998=0,0,(AV1998/AT1998)*100)</f>
        <v>33.333333333333329</v>
      </c>
      <c r="AY1998" s="528"/>
      <c r="AZ1998" s="519"/>
      <c r="BA1998" s="520"/>
      <c r="BB1998" s="523"/>
      <c r="BC1998" s="524"/>
      <c r="BD1998" s="527">
        <f>IF(AZ1998=0,0,(BB1998/AZ1998)*100)</f>
        <v>0</v>
      </c>
      <c r="BE1998" s="528"/>
      <c r="BF1998" s="541">
        <f>AT1998+AZ1998</f>
        <v>3</v>
      </c>
      <c r="BG1998" s="542"/>
      <c r="BH1998" s="545">
        <f>AV1998+BB1998</f>
        <v>1</v>
      </c>
      <c r="BI1998" s="546"/>
      <c r="BJ1998" s="527">
        <f>IF(BF1998=0,0,(BH1998/BF1998)*100)</f>
        <v>33.333333333333329</v>
      </c>
      <c r="BK1998" s="528"/>
      <c r="BL1998" s="549">
        <f>(AD1998*2)+(AJ1998*2)+(AP1998*3)+BB1998</f>
        <v>2</v>
      </c>
      <c r="BM1998" s="550"/>
      <c r="BN1998" s="551"/>
      <c r="BO1998" s="501" t="e">
        <f>(BL1998*BR$1964)+(N1998*BR$1965)+(X1998*BR$1966)+(R1998*BR$1967)+(V1998*BR$1968)+(Z1998*BR$1969)</f>
        <v>#REF!</v>
      </c>
      <c r="BP1998" s="501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06"/>
      <c r="C1999" s="503" t="str">
        <f>IF(ROSTER!D$42="","",ROSTER!D$42)</f>
        <v>Mackey-Williams</v>
      </c>
      <c r="D1999" s="504"/>
      <c r="E1999" s="510"/>
      <c r="F1999" s="512"/>
      <c r="G1999" s="514"/>
      <c r="H1999" s="517"/>
      <c r="I1999" s="518"/>
      <c r="J1999" s="521"/>
      <c r="K1999" s="522"/>
      <c r="L1999" s="525"/>
      <c r="M1999" s="526"/>
      <c r="N1999" s="539" t="s">
        <v>14</v>
      </c>
      <c r="O1999" s="540"/>
      <c r="P1999" s="521"/>
      <c r="Q1999" s="522"/>
      <c r="R1999" s="525"/>
      <c r="S1999" s="526"/>
      <c r="T1999" s="529"/>
      <c r="U1999" s="530"/>
      <c r="V1999" s="532"/>
      <c r="W1999" s="518"/>
      <c r="X1999" s="521"/>
      <c r="Y1999" s="518"/>
      <c r="Z1999" s="521"/>
      <c r="AA1999" s="518"/>
      <c r="AB1999" s="521"/>
      <c r="AC1999" s="522"/>
      <c r="AD1999" s="525"/>
      <c r="AE1999" s="526"/>
      <c r="AF1999" s="535"/>
      <c r="AG1999" s="536"/>
      <c r="AH1999" s="521"/>
      <c r="AI1999" s="522"/>
      <c r="AJ1999" s="525"/>
      <c r="AK1999" s="526"/>
      <c r="AL1999" s="529"/>
      <c r="AM1999" s="530"/>
      <c r="AN1999" s="521"/>
      <c r="AO1999" s="522"/>
      <c r="AP1999" s="525"/>
      <c r="AQ1999" s="526"/>
      <c r="AR1999" s="529"/>
      <c r="AS1999" s="530"/>
      <c r="AT1999" s="543"/>
      <c r="AU1999" s="544"/>
      <c r="AV1999" s="547"/>
      <c r="AW1999" s="548"/>
      <c r="AX1999" s="529"/>
      <c r="AY1999" s="530"/>
      <c r="AZ1999" s="521"/>
      <c r="BA1999" s="522"/>
      <c r="BB1999" s="525"/>
      <c r="BC1999" s="526"/>
      <c r="BD1999" s="529"/>
      <c r="BE1999" s="530"/>
      <c r="BF1999" s="543"/>
      <c r="BG1999" s="544"/>
      <c r="BH1999" s="547"/>
      <c r="BI1999" s="548"/>
      <c r="BJ1999" s="529"/>
      <c r="BK1999" s="530"/>
      <c r="BL1999" s="552"/>
      <c r="BM1999" s="553"/>
      <c r="BN1999" s="554"/>
      <c r="BO1999" s="502"/>
      <c r="BP1999" s="502"/>
      <c r="BQ1999" s="54"/>
      <c r="BR1999" s="54"/>
      <c r="BS1999" s="54"/>
    </row>
    <row r="2000" spans="1:71" ht="21.75" customHeight="1" x14ac:dyDescent="0.2">
      <c r="A2000" s="54"/>
      <c r="B2000" s="505" t="str">
        <f>IF(ROSTER!B$44="","",ROSTER!B$44)</f>
        <v/>
      </c>
      <c r="C2000" s="507" t="str">
        <f>IF(ROSTER!C$44="","",ROSTER!C$44)</f>
        <v>Rose</v>
      </c>
      <c r="D2000" s="508"/>
      <c r="E2000" s="509"/>
      <c r="F2000" s="511">
        <f>IF(E2000="y",1,IF(E2000="S",1,0))</f>
        <v>0</v>
      </c>
      <c r="G2000" s="513">
        <f>IF(E2000="S",1,0)</f>
        <v>0</v>
      </c>
      <c r="H2000" s="515"/>
      <c r="I2000" s="516"/>
      <c r="J2000" s="519">
        <v>1</v>
      </c>
      <c r="K2000" s="520"/>
      <c r="L2000" s="523">
        <v>2</v>
      </c>
      <c r="M2000" s="524"/>
      <c r="N2000" s="537">
        <f>L2000+J2000</f>
        <v>3</v>
      </c>
      <c r="O2000" s="538"/>
      <c r="P2000" s="519">
        <v>2</v>
      </c>
      <c r="Q2000" s="520"/>
      <c r="R2000" s="523">
        <v>1</v>
      </c>
      <c r="S2000" s="524"/>
      <c r="T2000" s="527">
        <f t="shared" ref="T2000" si="1784">R2000-P2000</f>
        <v>-1</v>
      </c>
      <c r="U2000" s="528"/>
      <c r="V2000" s="531">
        <v>1</v>
      </c>
      <c r="W2000" s="516"/>
      <c r="X2000" s="519"/>
      <c r="Y2000" s="516"/>
      <c r="Z2000" s="519"/>
      <c r="AA2000" s="516"/>
      <c r="AB2000" s="519"/>
      <c r="AC2000" s="520"/>
      <c r="AD2000" s="523"/>
      <c r="AE2000" s="524"/>
      <c r="AF2000" s="533">
        <f>IF(AB2000=0,0,(AD2000/AB2000)*100)</f>
        <v>0</v>
      </c>
      <c r="AG2000" s="534"/>
      <c r="AH2000" s="519">
        <v>5</v>
      </c>
      <c r="AI2000" s="520"/>
      <c r="AJ2000" s="523">
        <v>1</v>
      </c>
      <c r="AK2000" s="524"/>
      <c r="AL2000" s="527">
        <f>IF(AH2000=0,0,(AJ2000/AH2000)*100)</f>
        <v>20</v>
      </c>
      <c r="AM2000" s="528"/>
      <c r="AN2000" s="519">
        <v>1</v>
      </c>
      <c r="AO2000" s="520"/>
      <c r="AP2000" s="523">
        <v>0</v>
      </c>
      <c r="AQ2000" s="524"/>
      <c r="AR2000" s="527">
        <f>IF(AN2000=0,0,(AP2000/AN2000)*100)</f>
        <v>0</v>
      </c>
      <c r="AS2000" s="528"/>
      <c r="AT2000" s="541">
        <f>AB2000+AH2000+AN2000</f>
        <v>6</v>
      </c>
      <c r="AU2000" s="542"/>
      <c r="AV2000" s="545">
        <f>AD2000+AJ2000+AP2000</f>
        <v>1</v>
      </c>
      <c r="AW2000" s="546"/>
      <c r="AX2000" s="527">
        <f>IF(AT2000=0,0,(AV2000/AT2000)*100)</f>
        <v>16.666666666666664</v>
      </c>
      <c r="AY2000" s="528"/>
      <c r="AZ2000" s="519"/>
      <c r="BA2000" s="520"/>
      <c r="BB2000" s="523"/>
      <c r="BC2000" s="524"/>
      <c r="BD2000" s="527">
        <f>IF(AZ2000=0,0,(BB2000/AZ2000)*100)</f>
        <v>0</v>
      </c>
      <c r="BE2000" s="528"/>
      <c r="BF2000" s="541">
        <f>AT2000+AZ2000</f>
        <v>6</v>
      </c>
      <c r="BG2000" s="542"/>
      <c r="BH2000" s="545">
        <f>AV2000+BB2000</f>
        <v>1</v>
      </c>
      <c r="BI2000" s="546"/>
      <c r="BJ2000" s="527">
        <f>IF(BF2000=0,0,(BH2000/BF2000)*100)</f>
        <v>16.666666666666664</v>
      </c>
      <c r="BK2000" s="528"/>
      <c r="BL2000" s="549">
        <f>(AD2000*2)+(AJ2000*2)+(AP2000*3)+BB2000</f>
        <v>2</v>
      </c>
      <c r="BM2000" s="550"/>
      <c r="BN2000" s="551"/>
      <c r="BO2000" s="501" t="e">
        <f>(BL2000*BR$1964)+(N2000*BR$1965)+(X2000*BR$1966)+(R2000*BR$1967)+(V2000*BR$1968)+(Z2000*BR$1969)</f>
        <v>#REF!</v>
      </c>
      <c r="BP2000" s="501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06"/>
      <c r="C2001" s="503" t="str">
        <f>IF(ROSTER!D$44="","",ROSTER!D$44)</f>
        <v>Bubakar</v>
      </c>
      <c r="D2001" s="504"/>
      <c r="E2001" s="510"/>
      <c r="F2001" s="512"/>
      <c r="G2001" s="514"/>
      <c r="H2001" s="517"/>
      <c r="I2001" s="518"/>
      <c r="J2001" s="521"/>
      <c r="K2001" s="522"/>
      <c r="L2001" s="525"/>
      <c r="M2001" s="526"/>
      <c r="N2001" s="539" t="s">
        <v>14</v>
      </c>
      <c r="O2001" s="540"/>
      <c r="P2001" s="521"/>
      <c r="Q2001" s="522"/>
      <c r="R2001" s="525"/>
      <c r="S2001" s="526"/>
      <c r="T2001" s="529"/>
      <c r="U2001" s="530"/>
      <c r="V2001" s="532"/>
      <c r="W2001" s="518"/>
      <c r="X2001" s="521"/>
      <c r="Y2001" s="518"/>
      <c r="Z2001" s="521"/>
      <c r="AA2001" s="518"/>
      <c r="AB2001" s="521"/>
      <c r="AC2001" s="522"/>
      <c r="AD2001" s="525"/>
      <c r="AE2001" s="526"/>
      <c r="AF2001" s="535"/>
      <c r="AG2001" s="536"/>
      <c r="AH2001" s="521"/>
      <c r="AI2001" s="522"/>
      <c r="AJ2001" s="525"/>
      <c r="AK2001" s="526"/>
      <c r="AL2001" s="529"/>
      <c r="AM2001" s="530"/>
      <c r="AN2001" s="521"/>
      <c r="AO2001" s="522"/>
      <c r="AP2001" s="525"/>
      <c r="AQ2001" s="526"/>
      <c r="AR2001" s="529"/>
      <c r="AS2001" s="530"/>
      <c r="AT2001" s="543"/>
      <c r="AU2001" s="544"/>
      <c r="AV2001" s="547"/>
      <c r="AW2001" s="548"/>
      <c r="AX2001" s="529"/>
      <c r="AY2001" s="530"/>
      <c r="AZ2001" s="521"/>
      <c r="BA2001" s="522"/>
      <c r="BB2001" s="525"/>
      <c r="BC2001" s="526"/>
      <c r="BD2001" s="529"/>
      <c r="BE2001" s="530"/>
      <c r="BF2001" s="543"/>
      <c r="BG2001" s="544"/>
      <c r="BH2001" s="547"/>
      <c r="BI2001" s="548"/>
      <c r="BJ2001" s="529"/>
      <c r="BK2001" s="530"/>
      <c r="BL2001" s="552"/>
      <c r="BM2001" s="553"/>
      <c r="BN2001" s="554"/>
      <c r="BO2001" s="502"/>
      <c r="BP2001" s="502"/>
      <c r="BQ2001" s="54"/>
      <c r="BR2001" s="54"/>
      <c r="BS2001" s="54"/>
    </row>
    <row r="2002" spans="1:71" ht="21.75" customHeight="1" x14ac:dyDescent="0.2">
      <c r="A2002" s="54"/>
      <c r="B2002" s="505" t="str">
        <f>IF(ROSTER!B$46="","",ROSTER!B$46)</f>
        <v/>
      </c>
      <c r="C2002" s="507" t="str">
        <f>IF(ROSTER!C$46="","",ROSTER!C$46)</f>
        <v/>
      </c>
      <c r="D2002" s="508"/>
      <c r="E2002" s="509"/>
      <c r="F2002" s="511">
        <f>IF(E2002="y",1,IF(E2002="S",1,0))</f>
        <v>0</v>
      </c>
      <c r="G2002" s="513">
        <f>IF(E2002="S",1,0)</f>
        <v>0</v>
      </c>
      <c r="H2002" s="515"/>
      <c r="I2002" s="516"/>
      <c r="J2002" s="519"/>
      <c r="K2002" s="520"/>
      <c r="L2002" s="523"/>
      <c r="M2002" s="524"/>
      <c r="N2002" s="537">
        <f>L2002+J2002</f>
        <v>0</v>
      </c>
      <c r="O2002" s="538"/>
      <c r="P2002" s="519"/>
      <c r="Q2002" s="520"/>
      <c r="R2002" s="523"/>
      <c r="S2002" s="524"/>
      <c r="T2002" s="527">
        <f t="shared" ref="T2002" si="1785">R2002-P2002</f>
        <v>0</v>
      </c>
      <c r="U2002" s="528"/>
      <c r="V2002" s="531"/>
      <c r="W2002" s="516"/>
      <c r="X2002" s="519"/>
      <c r="Y2002" s="516"/>
      <c r="Z2002" s="519"/>
      <c r="AA2002" s="516"/>
      <c r="AB2002" s="519"/>
      <c r="AC2002" s="520"/>
      <c r="AD2002" s="523"/>
      <c r="AE2002" s="524"/>
      <c r="AF2002" s="533">
        <f>IF(AB2002=0,0,(AD2002/AB2002)*100)</f>
        <v>0</v>
      </c>
      <c r="AG2002" s="534"/>
      <c r="AH2002" s="519"/>
      <c r="AI2002" s="520"/>
      <c r="AJ2002" s="523"/>
      <c r="AK2002" s="524"/>
      <c r="AL2002" s="527">
        <f>IF(AH2002=0,0,(AJ2002/AH2002)*100)</f>
        <v>0</v>
      </c>
      <c r="AM2002" s="528"/>
      <c r="AN2002" s="519"/>
      <c r="AO2002" s="520"/>
      <c r="AP2002" s="523"/>
      <c r="AQ2002" s="524"/>
      <c r="AR2002" s="527">
        <f>IF(AN2002=0,0,(AP2002/AN2002)*100)</f>
        <v>0</v>
      </c>
      <c r="AS2002" s="528"/>
      <c r="AT2002" s="541">
        <f>AB2002+AH2002+AN2002</f>
        <v>0</v>
      </c>
      <c r="AU2002" s="542"/>
      <c r="AV2002" s="545">
        <f>AD2002+AJ2002+AP2002</f>
        <v>0</v>
      </c>
      <c r="AW2002" s="546"/>
      <c r="AX2002" s="527">
        <f>IF(AT2002=0,0,(AV2002/AT2002)*100)</f>
        <v>0</v>
      </c>
      <c r="AY2002" s="528"/>
      <c r="AZ2002" s="519"/>
      <c r="BA2002" s="520"/>
      <c r="BB2002" s="523"/>
      <c r="BC2002" s="524"/>
      <c r="BD2002" s="527">
        <f>IF(AZ2002=0,0,(BB2002/AZ2002)*100)</f>
        <v>0</v>
      </c>
      <c r="BE2002" s="528"/>
      <c r="BF2002" s="541">
        <f>AT2002+AZ2002</f>
        <v>0</v>
      </c>
      <c r="BG2002" s="542"/>
      <c r="BH2002" s="545">
        <f>AV2002+BB2002</f>
        <v>0</v>
      </c>
      <c r="BI2002" s="546"/>
      <c r="BJ2002" s="527">
        <f>IF(BF2002=0,0,(BH2002/BF2002)*100)</f>
        <v>0</v>
      </c>
      <c r="BK2002" s="528"/>
      <c r="BL2002" s="549">
        <f>(AD2002*2)+(AJ2002*2)+(AP2002*3)+BB2002</f>
        <v>0</v>
      </c>
      <c r="BM2002" s="550"/>
      <c r="BN2002" s="551"/>
      <c r="BO2002" s="499" t="e">
        <f>(BL2002*BR$74)+(N2002*BR$75)+(X2002*BR$76)+(R2002*BR$77)+(V2002*BR$78)+(Z2002*BR$79)</f>
        <v>#REF!</v>
      </c>
      <c r="BP2002" s="501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06"/>
      <c r="C2003" s="503" t="str">
        <f>IF(ROSTER!D$46="","",ROSTER!D$46)</f>
        <v/>
      </c>
      <c r="D2003" s="504"/>
      <c r="E2003" s="510"/>
      <c r="F2003" s="512"/>
      <c r="G2003" s="514"/>
      <c r="H2003" s="517"/>
      <c r="I2003" s="518"/>
      <c r="J2003" s="521"/>
      <c r="K2003" s="522"/>
      <c r="L2003" s="525"/>
      <c r="M2003" s="526"/>
      <c r="N2003" s="539" t="s">
        <v>14</v>
      </c>
      <c r="O2003" s="540"/>
      <c r="P2003" s="521"/>
      <c r="Q2003" s="522"/>
      <c r="R2003" s="525"/>
      <c r="S2003" s="526"/>
      <c r="T2003" s="529"/>
      <c r="U2003" s="530"/>
      <c r="V2003" s="532"/>
      <c r="W2003" s="518"/>
      <c r="X2003" s="521"/>
      <c r="Y2003" s="518"/>
      <c r="Z2003" s="521"/>
      <c r="AA2003" s="518"/>
      <c r="AB2003" s="521"/>
      <c r="AC2003" s="522"/>
      <c r="AD2003" s="525"/>
      <c r="AE2003" s="526"/>
      <c r="AF2003" s="535"/>
      <c r="AG2003" s="536"/>
      <c r="AH2003" s="521"/>
      <c r="AI2003" s="522"/>
      <c r="AJ2003" s="525"/>
      <c r="AK2003" s="526"/>
      <c r="AL2003" s="529"/>
      <c r="AM2003" s="530"/>
      <c r="AN2003" s="521"/>
      <c r="AO2003" s="522"/>
      <c r="AP2003" s="525"/>
      <c r="AQ2003" s="526"/>
      <c r="AR2003" s="529"/>
      <c r="AS2003" s="530"/>
      <c r="AT2003" s="543"/>
      <c r="AU2003" s="544"/>
      <c r="AV2003" s="547"/>
      <c r="AW2003" s="548"/>
      <c r="AX2003" s="529"/>
      <c r="AY2003" s="530"/>
      <c r="AZ2003" s="521"/>
      <c r="BA2003" s="522"/>
      <c r="BB2003" s="525"/>
      <c r="BC2003" s="526"/>
      <c r="BD2003" s="529"/>
      <c r="BE2003" s="530"/>
      <c r="BF2003" s="543"/>
      <c r="BG2003" s="544"/>
      <c r="BH2003" s="547"/>
      <c r="BI2003" s="548"/>
      <c r="BJ2003" s="529"/>
      <c r="BK2003" s="530"/>
      <c r="BL2003" s="552"/>
      <c r="BM2003" s="553"/>
      <c r="BN2003" s="554"/>
      <c r="BO2003" s="500"/>
      <c r="BP2003" s="502"/>
      <c r="BQ2003" s="54"/>
      <c r="BR2003" s="54"/>
      <c r="BS2003" s="54"/>
    </row>
    <row r="2004" spans="1:71" ht="21.75" customHeight="1" x14ac:dyDescent="0.2">
      <c r="A2004" s="54"/>
      <c r="B2004" s="505" t="str">
        <f>IF(ROSTER!B$48="","",ROSTER!B$48)</f>
        <v/>
      </c>
      <c r="C2004" s="507" t="str">
        <f>IF(ROSTER!C$48="","",ROSTER!C$48)</f>
        <v/>
      </c>
      <c r="D2004" s="508"/>
      <c r="E2004" s="509"/>
      <c r="F2004" s="511">
        <f t="shared" ref="F2004" si="1786">IF(E2004="y",1,IF(E2004="S",1,0))</f>
        <v>0</v>
      </c>
      <c r="G2004" s="513">
        <f t="shared" ref="G2004" si="1787">IF(E2004="S",1,0)</f>
        <v>0</v>
      </c>
      <c r="H2004" s="515"/>
      <c r="I2004" s="516"/>
      <c r="J2004" s="519"/>
      <c r="K2004" s="520"/>
      <c r="L2004" s="523"/>
      <c r="M2004" s="524"/>
      <c r="N2004" s="537">
        <f t="shared" ref="N2004" si="1788">L2004+J2004</f>
        <v>0</v>
      </c>
      <c r="O2004" s="538"/>
      <c r="P2004" s="519"/>
      <c r="Q2004" s="520"/>
      <c r="R2004" s="523"/>
      <c r="S2004" s="524"/>
      <c r="T2004" s="527">
        <f t="shared" ref="T2004" si="1789">R2004-P2004</f>
        <v>0</v>
      </c>
      <c r="U2004" s="528"/>
      <c r="V2004" s="531"/>
      <c r="W2004" s="516"/>
      <c r="X2004" s="519"/>
      <c r="Y2004" s="516"/>
      <c r="Z2004" s="519"/>
      <c r="AA2004" s="516"/>
      <c r="AB2004" s="519"/>
      <c r="AC2004" s="520"/>
      <c r="AD2004" s="523"/>
      <c r="AE2004" s="524"/>
      <c r="AF2004" s="533"/>
      <c r="AG2004" s="534"/>
      <c r="AH2004" s="519"/>
      <c r="AI2004" s="520"/>
      <c r="AJ2004" s="523"/>
      <c r="AK2004" s="524"/>
      <c r="AL2004" s="527">
        <f t="shared" ref="AL2004" si="1790">IF(AH2004=0,0,(AJ2004/AH2004)*100)</f>
        <v>0</v>
      </c>
      <c r="AM2004" s="528"/>
      <c r="AN2004" s="519"/>
      <c r="AO2004" s="520"/>
      <c r="AP2004" s="523"/>
      <c r="AQ2004" s="524"/>
      <c r="AR2004" s="527">
        <f t="shared" ref="AR2004" si="1791">IF(AN2004=0,0,(AP2004/AN2004)*100)</f>
        <v>0</v>
      </c>
      <c r="AS2004" s="528"/>
      <c r="AT2004" s="541">
        <f t="shared" ref="AT2004" si="1792">AB2004+AH2004+AN2004</f>
        <v>0</v>
      </c>
      <c r="AU2004" s="542"/>
      <c r="AV2004" s="545">
        <f t="shared" ref="AV2004" si="1793">AD2004+AJ2004+AP2004</f>
        <v>0</v>
      </c>
      <c r="AW2004" s="546"/>
      <c r="AX2004" s="527">
        <f t="shared" ref="AX2004" si="1794">IF(AT2004=0,0,(AV2004/AT2004)*100)</f>
        <v>0</v>
      </c>
      <c r="AY2004" s="528"/>
      <c r="AZ2004" s="519"/>
      <c r="BA2004" s="520"/>
      <c r="BB2004" s="523"/>
      <c r="BC2004" s="524"/>
      <c r="BD2004" s="527">
        <f t="shared" ref="BD2004" si="1795">IF(AZ2004=0,0,(BB2004/AZ2004)*100)</f>
        <v>0</v>
      </c>
      <c r="BE2004" s="528"/>
      <c r="BF2004" s="541">
        <f t="shared" ref="BF2004" si="1796">AT2004+AZ2004</f>
        <v>0</v>
      </c>
      <c r="BG2004" s="542"/>
      <c r="BH2004" s="545">
        <f t="shared" ref="BH2004" si="1797">AV2004+BB2004</f>
        <v>0</v>
      </c>
      <c r="BI2004" s="546"/>
      <c r="BJ2004" s="527">
        <f t="shared" ref="BJ2004" si="1798">IF(BF2004=0,0,(BH2004/BF2004)*100)</f>
        <v>0</v>
      </c>
      <c r="BK2004" s="528"/>
      <c r="BL2004" s="549">
        <f t="shared" ref="BL2004" si="1799">(AD2004*2)+(AJ2004*2)+(AP2004*3)+BB2004</f>
        <v>0</v>
      </c>
      <c r="BM2004" s="550"/>
      <c r="BN2004" s="551"/>
      <c r="BO2004" s="499" t="e">
        <f>(BL2004*BR$74)+(N2004*BR$75)+(X2004*BR$76)+(R2004*BR$77)+(V2004*BR$78)+(Z2004*BR$79)</f>
        <v>#REF!</v>
      </c>
      <c r="BP2004" s="501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06"/>
      <c r="C2005" s="503" t="str">
        <f>IF(ROSTER!D$48="","",ROSTER!D$48)</f>
        <v/>
      </c>
      <c r="D2005" s="504"/>
      <c r="E2005" s="510"/>
      <c r="F2005" s="512"/>
      <c r="G2005" s="514"/>
      <c r="H2005" s="517"/>
      <c r="I2005" s="518"/>
      <c r="J2005" s="521"/>
      <c r="K2005" s="522"/>
      <c r="L2005" s="525"/>
      <c r="M2005" s="526"/>
      <c r="N2005" s="539" t="s">
        <v>14</v>
      </c>
      <c r="O2005" s="540"/>
      <c r="P2005" s="521"/>
      <c r="Q2005" s="522"/>
      <c r="R2005" s="525"/>
      <c r="S2005" s="526"/>
      <c r="T2005" s="529"/>
      <c r="U2005" s="530"/>
      <c r="V2005" s="532"/>
      <c r="W2005" s="518"/>
      <c r="X2005" s="521"/>
      <c r="Y2005" s="518"/>
      <c r="Z2005" s="521"/>
      <c r="AA2005" s="518"/>
      <c r="AB2005" s="521"/>
      <c r="AC2005" s="522"/>
      <c r="AD2005" s="525"/>
      <c r="AE2005" s="526"/>
      <c r="AF2005" s="535"/>
      <c r="AG2005" s="536"/>
      <c r="AH2005" s="521"/>
      <c r="AI2005" s="522"/>
      <c r="AJ2005" s="525"/>
      <c r="AK2005" s="526"/>
      <c r="AL2005" s="529"/>
      <c r="AM2005" s="530"/>
      <c r="AN2005" s="521"/>
      <c r="AO2005" s="522"/>
      <c r="AP2005" s="525"/>
      <c r="AQ2005" s="526"/>
      <c r="AR2005" s="529"/>
      <c r="AS2005" s="530"/>
      <c r="AT2005" s="543"/>
      <c r="AU2005" s="544"/>
      <c r="AV2005" s="547"/>
      <c r="AW2005" s="548"/>
      <c r="AX2005" s="529"/>
      <c r="AY2005" s="530"/>
      <c r="AZ2005" s="521"/>
      <c r="BA2005" s="522"/>
      <c r="BB2005" s="525"/>
      <c r="BC2005" s="526"/>
      <c r="BD2005" s="529"/>
      <c r="BE2005" s="530"/>
      <c r="BF2005" s="543"/>
      <c r="BG2005" s="544"/>
      <c r="BH2005" s="547"/>
      <c r="BI2005" s="548"/>
      <c r="BJ2005" s="529"/>
      <c r="BK2005" s="530"/>
      <c r="BL2005" s="552"/>
      <c r="BM2005" s="553"/>
      <c r="BN2005" s="554"/>
      <c r="BO2005" s="500"/>
      <c r="BP2005" s="502"/>
      <c r="BQ2005" s="54"/>
      <c r="BR2005" s="54"/>
      <c r="BS2005" s="54"/>
    </row>
    <row r="2006" spans="1:71" ht="21.75" customHeight="1" x14ac:dyDescent="0.2">
      <c r="A2006" s="54"/>
      <c r="B2006" s="505" t="str">
        <f>IF(ROSTER!B$50="","",ROSTER!B$50)</f>
        <v/>
      </c>
      <c r="C2006" s="507" t="str">
        <f>IF(ROSTER!C$50="","",ROSTER!C$50)</f>
        <v/>
      </c>
      <c r="D2006" s="508"/>
      <c r="E2006" s="509"/>
      <c r="F2006" s="511">
        <f t="shared" ref="F2006" si="1800">IF(E2006="y",1,IF(E2006="S",1,0))</f>
        <v>0</v>
      </c>
      <c r="G2006" s="513">
        <f t="shared" ref="G2006" si="1801">IF(E2006="S",1,0)</f>
        <v>0</v>
      </c>
      <c r="H2006" s="515"/>
      <c r="I2006" s="516"/>
      <c r="J2006" s="519"/>
      <c r="K2006" s="520"/>
      <c r="L2006" s="523"/>
      <c r="M2006" s="524"/>
      <c r="N2006" s="537">
        <f t="shared" ref="N2006" si="1802">L2006+J2006</f>
        <v>0</v>
      </c>
      <c r="O2006" s="538"/>
      <c r="P2006" s="519"/>
      <c r="Q2006" s="520"/>
      <c r="R2006" s="523"/>
      <c r="S2006" s="524"/>
      <c r="T2006" s="527">
        <f t="shared" ref="T2006" si="1803">R2006-P2006</f>
        <v>0</v>
      </c>
      <c r="U2006" s="528"/>
      <c r="V2006" s="531"/>
      <c r="W2006" s="516"/>
      <c r="X2006" s="519"/>
      <c r="Y2006" s="516"/>
      <c r="Z2006" s="519"/>
      <c r="AA2006" s="516"/>
      <c r="AB2006" s="519"/>
      <c r="AC2006" s="520"/>
      <c r="AD2006" s="523"/>
      <c r="AE2006" s="524"/>
      <c r="AF2006" s="533"/>
      <c r="AG2006" s="534"/>
      <c r="AH2006" s="519"/>
      <c r="AI2006" s="520"/>
      <c r="AJ2006" s="523"/>
      <c r="AK2006" s="524"/>
      <c r="AL2006" s="527">
        <f t="shared" ref="AL2006" si="1804">IF(AH2006=0,0,(AJ2006/AH2006)*100)</f>
        <v>0</v>
      </c>
      <c r="AM2006" s="528"/>
      <c r="AN2006" s="519"/>
      <c r="AO2006" s="520"/>
      <c r="AP2006" s="523"/>
      <c r="AQ2006" s="524"/>
      <c r="AR2006" s="527">
        <f t="shared" ref="AR2006" si="1805">IF(AN2006=0,0,(AP2006/AN2006)*100)</f>
        <v>0</v>
      </c>
      <c r="AS2006" s="528"/>
      <c r="AT2006" s="541">
        <f t="shared" ref="AT2006" si="1806">AB2006+AH2006+AN2006</f>
        <v>0</v>
      </c>
      <c r="AU2006" s="542"/>
      <c r="AV2006" s="545">
        <f t="shared" ref="AV2006" si="1807">AD2006+AJ2006+AP2006</f>
        <v>0</v>
      </c>
      <c r="AW2006" s="546"/>
      <c r="AX2006" s="527">
        <f t="shared" ref="AX2006" si="1808">IF(AT2006=0,0,(AV2006/AT2006)*100)</f>
        <v>0</v>
      </c>
      <c r="AY2006" s="528"/>
      <c r="AZ2006" s="519"/>
      <c r="BA2006" s="520"/>
      <c r="BB2006" s="523"/>
      <c r="BC2006" s="524"/>
      <c r="BD2006" s="527">
        <f t="shared" ref="BD2006" si="1809">IF(AZ2006=0,0,(BB2006/AZ2006)*100)</f>
        <v>0</v>
      </c>
      <c r="BE2006" s="528"/>
      <c r="BF2006" s="541">
        <f t="shared" ref="BF2006" si="1810">AT2006+AZ2006</f>
        <v>0</v>
      </c>
      <c r="BG2006" s="542"/>
      <c r="BH2006" s="545">
        <f t="shared" ref="BH2006" si="1811">AV2006+BB2006</f>
        <v>0</v>
      </c>
      <c r="BI2006" s="546"/>
      <c r="BJ2006" s="527">
        <f t="shared" ref="BJ2006" si="1812">IF(BF2006=0,0,(BH2006/BF2006)*100)</f>
        <v>0</v>
      </c>
      <c r="BK2006" s="528"/>
      <c r="BL2006" s="549">
        <f t="shared" ref="BL2006" si="1813">(AD2006*2)+(AJ2006*2)+(AP2006*3)+BB2006</f>
        <v>0</v>
      </c>
      <c r="BM2006" s="550"/>
      <c r="BN2006" s="551"/>
      <c r="BO2006" s="499" t="e">
        <f>(BL2006*BR$74)+(N2006*BR$75)+(X2006*BR$76)+(R2006*BR$77)+(V2006*BR$78)+(Z2006*BR$79)</f>
        <v>#REF!</v>
      </c>
      <c r="BP2006" s="501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06"/>
      <c r="C2007" s="503" t="str">
        <f>IF(ROSTER!D$50="","",ROSTER!D$50)</f>
        <v/>
      </c>
      <c r="D2007" s="504"/>
      <c r="E2007" s="510"/>
      <c r="F2007" s="512"/>
      <c r="G2007" s="514"/>
      <c r="H2007" s="517"/>
      <c r="I2007" s="518"/>
      <c r="J2007" s="521"/>
      <c r="K2007" s="522"/>
      <c r="L2007" s="525"/>
      <c r="M2007" s="526"/>
      <c r="N2007" s="539" t="s">
        <v>14</v>
      </c>
      <c r="O2007" s="540"/>
      <c r="P2007" s="521"/>
      <c r="Q2007" s="522"/>
      <c r="R2007" s="525"/>
      <c r="S2007" s="526"/>
      <c r="T2007" s="529"/>
      <c r="U2007" s="530"/>
      <c r="V2007" s="532"/>
      <c r="W2007" s="518"/>
      <c r="X2007" s="521"/>
      <c r="Y2007" s="518"/>
      <c r="Z2007" s="521"/>
      <c r="AA2007" s="518"/>
      <c r="AB2007" s="521"/>
      <c r="AC2007" s="522"/>
      <c r="AD2007" s="525"/>
      <c r="AE2007" s="526"/>
      <c r="AF2007" s="535"/>
      <c r="AG2007" s="536"/>
      <c r="AH2007" s="521"/>
      <c r="AI2007" s="522"/>
      <c r="AJ2007" s="525"/>
      <c r="AK2007" s="526"/>
      <c r="AL2007" s="529"/>
      <c r="AM2007" s="530"/>
      <c r="AN2007" s="521"/>
      <c r="AO2007" s="522"/>
      <c r="AP2007" s="525"/>
      <c r="AQ2007" s="526"/>
      <c r="AR2007" s="529"/>
      <c r="AS2007" s="530"/>
      <c r="AT2007" s="543"/>
      <c r="AU2007" s="544"/>
      <c r="AV2007" s="547"/>
      <c r="AW2007" s="548"/>
      <c r="AX2007" s="529"/>
      <c r="AY2007" s="530"/>
      <c r="AZ2007" s="521"/>
      <c r="BA2007" s="522"/>
      <c r="BB2007" s="525"/>
      <c r="BC2007" s="526"/>
      <c r="BD2007" s="529"/>
      <c r="BE2007" s="530"/>
      <c r="BF2007" s="543"/>
      <c r="BG2007" s="544"/>
      <c r="BH2007" s="547"/>
      <c r="BI2007" s="548"/>
      <c r="BJ2007" s="529"/>
      <c r="BK2007" s="530"/>
      <c r="BL2007" s="552"/>
      <c r="BM2007" s="553"/>
      <c r="BN2007" s="554"/>
      <c r="BO2007" s="500"/>
      <c r="BP2007" s="502"/>
      <c r="BQ2007" s="54"/>
      <c r="BR2007" s="54"/>
      <c r="BS2007" s="54"/>
    </row>
    <row r="2008" spans="1:71" s="335" customFormat="1" ht="33.5" customHeight="1" x14ac:dyDescent="0.35">
      <c r="A2008" s="333"/>
      <c r="B2008" s="631"/>
      <c r="C2008" s="627"/>
      <c r="D2008" s="627" t="s">
        <v>10</v>
      </c>
      <c r="E2008" s="628"/>
      <c r="F2008" s="334"/>
      <c r="G2008" s="334"/>
      <c r="H2008" s="597">
        <f>SUM(H1964:I2007)</f>
        <v>0</v>
      </c>
      <c r="I2008" s="598"/>
      <c r="J2008" s="597">
        <f>SUM(J1964:K2007)</f>
        <v>11</v>
      </c>
      <c r="K2008" s="598"/>
      <c r="L2008" s="593">
        <f>SUM(L1964:M2007)</f>
        <v>8</v>
      </c>
      <c r="M2008" s="594"/>
      <c r="N2008" s="589">
        <f>L2008+J2008</f>
        <v>19</v>
      </c>
      <c r="O2008" s="590"/>
      <c r="P2008" s="593">
        <f>SUM(P1964:Q2007)</f>
        <v>10</v>
      </c>
      <c r="Q2008" s="598"/>
      <c r="R2008" s="593">
        <f t="shared" ref="R2008" si="1814">SUM(R1964:S2007)</f>
        <v>5</v>
      </c>
      <c r="S2008" s="594"/>
      <c r="T2008" s="593">
        <f t="shared" ref="T2008" si="1815">SUM(T1964:U2007)</f>
        <v>-5</v>
      </c>
      <c r="U2008" s="590"/>
      <c r="V2008" s="594">
        <f t="shared" ref="V2008" si="1816">SUM(V1964:W2007)</f>
        <v>2</v>
      </c>
      <c r="W2008" s="594"/>
      <c r="X2008" s="597">
        <f t="shared" ref="X2008" si="1817">SUM(X1964:Y2007)</f>
        <v>10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32</v>
      </c>
      <c r="AI2008" s="598"/>
      <c r="AJ2008" s="593">
        <f t="shared" ref="AJ2008" si="1823">SUM(AJ1964:AK2007)</f>
        <v>17</v>
      </c>
      <c r="AK2008" s="594"/>
      <c r="AL2008" s="589">
        <f>IF(AH2008=0,0,(AJ2008/AH2008)*100)</f>
        <v>53.125</v>
      </c>
      <c r="AM2008" s="590"/>
      <c r="AN2008" s="593">
        <f>SUM(AN1964:AO2007)</f>
        <v>17</v>
      </c>
      <c r="AO2008" s="598"/>
      <c r="AP2008" s="593">
        <f>SUM(AP1964:AQ2007)</f>
        <v>7</v>
      </c>
      <c r="AQ2008" s="594"/>
      <c r="AR2008" s="589">
        <f>IF(AN2008=0,0,(AP2008/AN2008)*100)</f>
        <v>41.17647058823529</v>
      </c>
      <c r="AS2008" s="590"/>
      <c r="AT2008" s="597">
        <f>AB2008+AH2008+AN2008</f>
        <v>49</v>
      </c>
      <c r="AU2008" s="598"/>
      <c r="AV2008" s="593">
        <f>AD2008+AJ2008+AP2008</f>
        <v>24</v>
      </c>
      <c r="AW2008" s="601"/>
      <c r="AX2008" s="589">
        <f>IF(AT2008=0,0,(AV2008/AT2008)*100)</f>
        <v>48.979591836734691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49</v>
      </c>
      <c r="BG2008" s="598"/>
      <c r="BH2008" s="593">
        <f>AV2008+BB2008</f>
        <v>24</v>
      </c>
      <c r="BI2008" s="601"/>
      <c r="BJ2008" s="589">
        <f>IF(BF2008=0,0,(BH2008/BF2008)*100)</f>
        <v>48.979591836734691</v>
      </c>
      <c r="BK2008" s="649"/>
      <c r="BL2008" s="643">
        <f>SUM(BL1964:BN2007)</f>
        <v>55</v>
      </c>
      <c r="BM2008" s="644"/>
      <c r="BN2008" s="645"/>
      <c r="BO2008" s="499" t="e">
        <f>(BL2008*BR$74)+(N2008*BR$75)+(X2008*BR$76)+(R2008*BR$77)+(V2008*BR$78)+(Z2008*BR$79)</f>
        <v>#REF!</v>
      </c>
      <c r="BP2008" s="501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32"/>
      <c r="C2009" s="629"/>
      <c r="D2009" s="629"/>
      <c r="E2009" s="630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50"/>
      <c r="BL2009" s="646"/>
      <c r="BM2009" s="647"/>
      <c r="BN2009" s="648"/>
      <c r="BO2009" s="500"/>
      <c r="BP2009" s="502"/>
      <c r="BQ2009" s="333"/>
      <c r="BR2009" s="333"/>
      <c r="BS2009" s="333"/>
    </row>
    <row r="2010" spans="1:71" s="341" customFormat="1" ht="48.25" customHeight="1" thickBot="1" x14ac:dyDescent="0.4">
      <c r="A2010" s="337"/>
      <c r="B2010" s="637"/>
      <c r="C2010" s="587"/>
      <c r="D2010" s="587" t="s">
        <v>13</v>
      </c>
      <c r="E2010" s="588"/>
      <c r="F2010" s="338"/>
      <c r="G2010" s="334"/>
      <c r="H2010" s="585"/>
      <c r="I2010" s="586"/>
      <c r="J2010" s="625"/>
      <c r="K2010" s="626"/>
      <c r="L2010" s="623"/>
      <c r="M2010" s="624"/>
      <c r="N2010" s="633">
        <f>J2010+L2010</f>
        <v>0</v>
      </c>
      <c r="O2010" s="634"/>
      <c r="P2010" s="625"/>
      <c r="Q2010" s="626"/>
      <c r="R2010" s="623"/>
      <c r="S2010" s="626"/>
      <c r="T2010" s="589">
        <f>R2010-P2010</f>
        <v>0</v>
      </c>
      <c r="U2010" s="590"/>
      <c r="V2010" s="625"/>
      <c r="W2010" s="638"/>
      <c r="X2010" s="639"/>
      <c r="Y2010" s="640"/>
      <c r="Z2010" s="625"/>
      <c r="AA2010" s="638"/>
      <c r="AB2010" s="625"/>
      <c r="AC2010" s="626"/>
      <c r="AD2010" s="623"/>
      <c r="AE2010" s="624"/>
      <c r="AF2010" s="635">
        <f>IF(AB2010=0,0,(AD2010/AB2010)*100)</f>
        <v>0</v>
      </c>
      <c r="AG2010" s="636"/>
      <c r="AH2010" s="625"/>
      <c r="AI2010" s="626"/>
      <c r="AJ2010" s="623"/>
      <c r="AK2010" s="624"/>
      <c r="AL2010" s="589">
        <f>IF(AH2010=0,0,(AJ2010/AH2010)*100)</f>
        <v>0</v>
      </c>
      <c r="AM2010" s="590"/>
      <c r="AN2010" s="625"/>
      <c r="AO2010" s="626"/>
      <c r="AP2010" s="623"/>
      <c r="AQ2010" s="624"/>
      <c r="AR2010" s="589">
        <f>IF(AN2010=0,0,(AP2010/AN2010)*100)</f>
        <v>0</v>
      </c>
      <c r="AS2010" s="590"/>
      <c r="AT2010" s="609">
        <f>AB2010+AH2010+AN2010</f>
        <v>0</v>
      </c>
      <c r="AU2010" s="610"/>
      <c r="AV2010" s="607">
        <f>AD2010+AJ2010+AP2010</f>
        <v>0</v>
      </c>
      <c r="AW2010" s="608"/>
      <c r="AX2010" s="589">
        <f>IF(AT2010=0,0,(AV2010/AT2010)*100)</f>
        <v>0</v>
      </c>
      <c r="AY2010" s="590"/>
      <c r="AZ2010" s="625"/>
      <c r="BA2010" s="626"/>
      <c r="BB2010" s="623"/>
      <c r="BC2010" s="624"/>
      <c r="BD2010" s="589">
        <f>IF(AZ2010=0,0,(BB2010/AZ2010)*100)</f>
        <v>0</v>
      </c>
      <c r="BE2010" s="590"/>
      <c r="BF2010" s="609">
        <f>AT2010+AZ2010</f>
        <v>0</v>
      </c>
      <c r="BG2010" s="610"/>
      <c r="BH2010" s="607">
        <f>AV2010+BB2010</f>
        <v>0</v>
      </c>
      <c r="BI2010" s="608"/>
      <c r="BJ2010" s="589">
        <f>IF(BF2010=0,0,(BH2010/BF2010)*100)</f>
        <v>0</v>
      </c>
      <c r="BK2010" s="590"/>
      <c r="BL2010" s="604"/>
      <c r="BM2010" s="605"/>
      <c r="BN2010" s="606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9" t="s">
        <v>95</v>
      </c>
      <c r="E2011" s="620"/>
      <c r="F2011" s="344"/>
      <c r="G2011" s="344"/>
      <c r="H2011" s="343"/>
      <c r="I2011" s="343"/>
      <c r="J2011" s="616">
        <f>IF((J2008+L2010)=0,0,J2008/(J2008+L2010)*100)</f>
        <v>100</v>
      </c>
      <c r="K2011" s="618"/>
      <c r="L2011" s="616">
        <f>IF((L2008+J2010)=0,0,L2008/(L2008+J2010)*100)</f>
        <v>100</v>
      </c>
      <c r="M2011" s="618"/>
      <c r="N2011" s="616">
        <f>IF((N2008+N2010)=0,0,N2008/(N2008+N2010)*100)</f>
        <v>100</v>
      </c>
      <c r="O2011" s="617"/>
      <c r="P2011" s="611"/>
      <c r="Q2011" s="583"/>
      <c r="R2011" s="583"/>
      <c r="S2011" s="583"/>
      <c r="T2011" s="612"/>
      <c r="U2011" s="612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14" t="s">
        <v>62</v>
      </c>
      <c r="C2013" s="615"/>
      <c r="D2013" s="613" t="s">
        <v>54</v>
      </c>
      <c r="E2013" s="613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21" t="s">
        <v>117</v>
      </c>
      <c r="BC2013" s="622"/>
      <c r="BD2013" s="622"/>
      <c r="BE2013" s="642"/>
      <c r="BF2013" s="574">
        <f>BL2008</f>
        <v>55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21" t="s">
        <v>47</v>
      </c>
      <c r="C2015" s="622"/>
      <c r="D2015" s="613" t="s">
        <v>55</v>
      </c>
      <c r="E2015" s="613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21" t="s">
        <v>118</v>
      </c>
      <c r="BC2015" s="622"/>
      <c r="BD2015" s="622"/>
      <c r="BE2015" s="642"/>
      <c r="BF2015" s="574">
        <f>BF2013-AU2013</f>
        <v>55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41" t="s">
        <v>11</v>
      </c>
      <c r="AF2020" s="641"/>
      <c r="AG2020" s="641"/>
      <c r="AH2020" s="641"/>
      <c r="AI2020" s="641"/>
      <c r="AJ2020" s="641"/>
      <c r="AK2020" s="641"/>
      <c r="AL2020" s="641"/>
      <c r="AM2020" s="641"/>
      <c r="AN2020" s="651"/>
      <c r="AO2020" s="651"/>
      <c r="AP2020" s="651"/>
      <c r="AQ2020" s="651"/>
      <c r="AR2020" s="651"/>
      <c r="AS2020" s="651"/>
      <c r="AT2020" s="651"/>
      <c r="AU2020" s="651"/>
      <c r="AV2020" s="651"/>
      <c r="AW2020" s="651"/>
      <c r="AX2020" s="651"/>
      <c r="AY2020" s="651"/>
      <c r="AZ2020" s="651"/>
      <c r="BA2020" s="651"/>
      <c r="BB2020" s="651"/>
      <c r="BC2020" s="651"/>
      <c r="BD2020" s="651"/>
      <c r="BE2020" s="651"/>
      <c r="BF2020" s="651"/>
      <c r="BG2020" s="651"/>
      <c r="BH2020" s="651"/>
      <c r="BI2020" s="651"/>
      <c r="BJ2020" s="651"/>
      <c r="BK2020" s="651"/>
      <c r="BL2020" s="651"/>
      <c r="BM2020" s="651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51"/>
      <c r="F2022" s="651"/>
      <c r="G2022" s="651"/>
      <c r="H2022" s="651"/>
      <c r="I2022" s="651"/>
      <c r="J2022" s="651"/>
      <c r="K2022" s="651"/>
      <c r="L2022" s="651"/>
      <c r="M2022" s="651"/>
      <c r="N2022" s="651"/>
      <c r="O2022" s="651"/>
      <c r="P2022" s="651"/>
      <c r="Q2022" s="651"/>
      <c r="R2022" s="651"/>
      <c r="S2022" s="651"/>
      <c r="T2022" s="651"/>
      <c r="U2022" s="651"/>
      <c r="V2022" s="651"/>
      <c r="W2022" s="651"/>
      <c r="X2022" s="651"/>
      <c r="Y2022" s="651"/>
      <c r="Z2022" s="651"/>
      <c r="AA2022" s="651"/>
      <c r="AB2022" s="651"/>
      <c r="AC2022" s="651"/>
      <c r="AD2022" s="198"/>
      <c r="AE2022" s="239" t="s">
        <v>19</v>
      </c>
      <c r="AF2022" s="239"/>
      <c r="AG2022" s="239"/>
      <c r="AH2022" s="641" t="s">
        <v>19</v>
      </c>
      <c r="AI2022" s="641"/>
      <c r="AJ2022" s="641"/>
      <c r="AK2022" s="641"/>
      <c r="AL2022" s="641"/>
      <c r="AM2022" s="641"/>
      <c r="AN2022" s="651"/>
      <c r="AO2022" s="651"/>
      <c r="AP2022" s="651"/>
      <c r="AQ2022" s="651"/>
      <c r="AR2022" s="651"/>
      <c r="AS2022" s="651"/>
      <c r="AT2022" s="651"/>
      <c r="AU2022" s="651"/>
      <c r="AV2022" s="651"/>
      <c r="AW2022" s="651"/>
      <c r="AX2022" s="651"/>
      <c r="AY2022" s="651"/>
      <c r="AZ2022" s="651"/>
      <c r="BA2022" s="641" t="s">
        <v>12</v>
      </c>
      <c r="BB2022" s="641"/>
      <c r="BC2022" s="641"/>
      <c r="BD2022" s="652">
        <v>44515</v>
      </c>
      <c r="BE2022" s="652"/>
      <c r="BF2022" s="652"/>
      <c r="BG2022" s="652"/>
      <c r="BH2022" s="652"/>
      <c r="BI2022" s="652"/>
      <c r="BJ2022" s="652"/>
      <c r="BK2022" s="652"/>
      <c r="BL2022" s="652"/>
      <c r="BM2022" s="652"/>
      <c r="BN2022" s="206"/>
      <c r="BO2022" s="207"/>
      <c r="BP2022" s="207"/>
      <c r="BQ2022" s="64">
        <f>IF(BD2022=0,0,1)</f>
        <v>1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53" t="s">
        <v>119</v>
      </c>
      <c r="BM2025" s="654"/>
      <c r="BN2025" s="655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56"/>
      <c r="BM2026" s="657"/>
      <c r="BN2026" s="658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07" t="str">
        <f>IF(ROSTER!C$8="","",ROSTER!C$8)</f>
        <v>Shaylee</v>
      </c>
      <c r="D2027" s="508"/>
      <c r="E2027" s="509"/>
      <c r="F2027" s="511">
        <f>IF(E2027="y",1,IF(E2027="S",1,0))</f>
        <v>0</v>
      </c>
      <c r="G2027" s="513">
        <f>IF(E2027="S",1,0)</f>
        <v>0</v>
      </c>
      <c r="H2027" s="515"/>
      <c r="I2027" s="516"/>
      <c r="J2027" s="519">
        <v>2</v>
      </c>
      <c r="K2027" s="520"/>
      <c r="L2027" s="523">
        <v>5</v>
      </c>
      <c r="M2027" s="524"/>
      <c r="N2027" s="537">
        <f>L2027+J2027</f>
        <v>7</v>
      </c>
      <c r="O2027" s="538"/>
      <c r="P2027" s="519"/>
      <c r="Q2027" s="520"/>
      <c r="R2027" s="523">
        <v>1</v>
      </c>
      <c r="S2027" s="524"/>
      <c r="T2027" s="527">
        <f>R2027-P2027</f>
        <v>1</v>
      </c>
      <c r="U2027" s="528"/>
      <c r="V2027" s="531"/>
      <c r="W2027" s="516"/>
      <c r="X2027" s="519"/>
      <c r="Y2027" s="516"/>
      <c r="Z2027" s="519"/>
      <c r="AA2027" s="516"/>
      <c r="AB2027" s="519"/>
      <c r="AC2027" s="520"/>
      <c r="AD2027" s="523"/>
      <c r="AE2027" s="524"/>
      <c r="AF2027" s="533">
        <f>IF(AB2027=0,0,(AD2027/AB2027)*100)</f>
        <v>0</v>
      </c>
      <c r="AG2027" s="534"/>
      <c r="AH2027" s="519">
        <v>5</v>
      </c>
      <c r="AI2027" s="520"/>
      <c r="AJ2027" s="523">
        <v>3</v>
      </c>
      <c r="AK2027" s="524"/>
      <c r="AL2027" s="527">
        <f>IF(AH2027=0,0,(AJ2027/AH2027)*100)</f>
        <v>60</v>
      </c>
      <c r="AM2027" s="528"/>
      <c r="AN2027" s="519">
        <v>2</v>
      </c>
      <c r="AO2027" s="520"/>
      <c r="AP2027" s="523">
        <v>1</v>
      </c>
      <c r="AQ2027" s="524"/>
      <c r="AR2027" s="527">
        <f>IF(AN2027=0,0,(AP2027/AN2027)*100)</f>
        <v>50</v>
      </c>
      <c r="AS2027" s="528"/>
      <c r="AT2027" s="541">
        <f>AB2027+AH2027+AN2027</f>
        <v>7</v>
      </c>
      <c r="AU2027" s="542"/>
      <c r="AV2027" s="545">
        <f>AD2027+AJ2027+AP2027</f>
        <v>4</v>
      </c>
      <c r="AW2027" s="546"/>
      <c r="AX2027" s="527">
        <f>IF(AT2027=0,0,(AV2027/AT2027)*100)</f>
        <v>57.142857142857139</v>
      </c>
      <c r="AY2027" s="528"/>
      <c r="AZ2027" s="519"/>
      <c r="BA2027" s="520"/>
      <c r="BB2027" s="523"/>
      <c r="BC2027" s="524"/>
      <c r="BD2027" s="527">
        <f>IF(AZ2027=0,0,(BB2027/AZ2027)*100)</f>
        <v>0</v>
      </c>
      <c r="BE2027" s="528"/>
      <c r="BF2027" s="541">
        <f>AT2027+AZ2027</f>
        <v>7</v>
      </c>
      <c r="BG2027" s="542"/>
      <c r="BH2027" s="545">
        <f>AV2027+BB2027</f>
        <v>4</v>
      </c>
      <c r="BI2027" s="546"/>
      <c r="BJ2027" s="527">
        <f>IF(BF2027=0,0,(BH2027/BF2027)*100)</f>
        <v>57.142857142857139</v>
      </c>
      <c r="BK2027" s="528"/>
      <c r="BL2027" s="549">
        <f>(AD2027*2)+(AJ2027*2)+(AP2027*3)+BB2027</f>
        <v>9</v>
      </c>
      <c r="BM2027" s="550"/>
      <c r="BN2027" s="551"/>
      <c r="BO2027" s="501" t="e">
        <f>(BL2027*BR$2027)+(N2027*BR$2028)+(X2027*BR$2029)+(R2027*BR$2030)+(V2027*BR$2031)+(Z2027*BR$2032)</f>
        <v>#REF!</v>
      </c>
      <c r="BP2027" s="501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03" t="str">
        <f>IF(ROSTER!D$8="","",ROSTER!D$8)</f>
        <v>Gonzales</v>
      </c>
      <c r="D2028" s="504"/>
      <c r="E2028" s="510"/>
      <c r="F2028" s="512"/>
      <c r="G2028" s="514"/>
      <c r="H2028" s="517"/>
      <c r="I2028" s="518"/>
      <c r="J2028" s="521"/>
      <c r="K2028" s="522"/>
      <c r="L2028" s="525"/>
      <c r="M2028" s="526"/>
      <c r="N2028" s="539" t="s">
        <v>14</v>
      </c>
      <c r="O2028" s="540"/>
      <c r="P2028" s="521"/>
      <c r="Q2028" s="522"/>
      <c r="R2028" s="525"/>
      <c r="S2028" s="526"/>
      <c r="T2028" s="529"/>
      <c r="U2028" s="530"/>
      <c r="V2028" s="532"/>
      <c r="W2028" s="518"/>
      <c r="X2028" s="521"/>
      <c r="Y2028" s="518"/>
      <c r="Z2028" s="521"/>
      <c r="AA2028" s="518"/>
      <c r="AB2028" s="521"/>
      <c r="AC2028" s="522"/>
      <c r="AD2028" s="525"/>
      <c r="AE2028" s="526"/>
      <c r="AF2028" s="535"/>
      <c r="AG2028" s="536"/>
      <c r="AH2028" s="521"/>
      <c r="AI2028" s="522"/>
      <c r="AJ2028" s="525"/>
      <c r="AK2028" s="526"/>
      <c r="AL2028" s="529"/>
      <c r="AM2028" s="530"/>
      <c r="AN2028" s="521"/>
      <c r="AO2028" s="522"/>
      <c r="AP2028" s="525"/>
      <c r="AQ2028" s="526"/>
      <c r="AR2028" s="529"/>
      <c r="AS2028" s="530"/>
      <c r="AT2028" s="543"/>
      <c r="AU2028" s="544"/>
      <c r="AV2028" s="547"/>
      <c r="AW2028" s="548"/>
      <c r="AX2028" s="529"/>
      <c r="AY2028" s="530"/>
      <c r="AZ2028" s="521"/>
      <c r="BA2028" s="522"/>
      <c r="BB2028" s="525"/>
      <c r="BC2028" s="526"/>
      <c r="BD2028" s="529"/>
      <c r="BE2028" s="530"/>
      <c r="BF2028" s="543"/>
      <c r="BG2028" s="544"/>
      <c r="BH2028" s="547"/>
      <c r="BI2028" s="548"/>
      <c r="BJ2028" s="529"/>
      <c r="BK2028" s="530"/>
      <c r="BL2028" s="552"/>
      <c r="BM2028" s="553"/>
      <c r="BN2028" s="554"/>
      <c r="BO2028" s="502"/>
      <c r="BP2028" s="502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07" t="str">
        <f>IF(ROSTER!C$10="","",ROSTER!C$10)</f>
        <v>Nani</v>
      </c>
      <c r="D2029" s="508"/>
      <c r="E2029" s="509"/>
      <c r="F2029" s="511">
        <f>IF(E2029="y",1,IF(E2029="S",1,0))</f>
        <v>0</v>
      </c>
      <c r="G2029" s="513">
        <f>IF(E2029="S",1,0)</f>
        <v>0</v>
      </c>
      <c r="H2029" s="515"/>
      <c r="I2029" s="516"/>
      <c r="J2029" s="519"/>
      <c r="K2029" s="520"/>
      <c r="L2029" s="523"/>
      <c r="M2029" s="524"/>
      <c r="N2029" s="537">
        <f>L2029+J2029</f>
        <v>0</v>
      </c>
      <c r="O2029" s="538"/>
      <c r="P2029" s="519">
        <v>3</v>
      </c>
      <c r="Q2029" s="520"/>
      <c r="R2029" s="523"/>
      <c r="S2029" s="524"/>
      <c r="T2029" s="527">
        <f t="shared" ref="T2029" si="1824">R2029-P2029</f>
        <v>-3</v>
      </c>
      <c r="U2029" s="528"/>
      <c r="V2029" s="531"/>
      <c r="W2029" s="516"/>
      <c r="X2029" s="519">
        <v>1</v>
      </c>
      <c r="Y2029" s="516"/>
      <c r="Z2029" s="519"/>
      <c r="AA2029" s="516"/>
      <c r="AB2029" s="519"/>
      <c r="AC2029" s="520"/>
      <c r="AD2029" s="523"/>
      <c r="AE2029" s="524"/>
      <c r="AF2029" s="533">
        <f>IF(AB2029=0,0,(AD2029/AB2029)*100)</f>
        <v>0</v>
      </c>
      <c r="AG2029" s="534"/>
      <c r="AH2029" s="519">
        <v>3</v>
      </c>
      <c r="AI2029" s="520"/>
      <c r="AJ2029" s="523">
        <v>0</v>
      </c>
      <c r="AK2029" s="524"/>
      <c r="AL2029" s="527">
        <f>IF(AH2029=0,0,(AJ2029/AH2029)*100)</f>
        <v>0</v>
      </c>
      <c r="AM2029" s="528"/>
      <c r="AN2029" s="519">
        <v>5</v>
      </c>
      <c r="AO2029" s="520"/>
      <c r="AP2029" s="523">
        <v>1</v>
      </c>
      <c r="AQ2029" s="524"/>
      <c r="AR2029" s="527">
        <f>IF(AN2029=0,0,(AP2029/AN2029)*100)</f>
        <v>20</v>
      </c>
      <c r="AS2029" s="528"/>
      <c r="AT2029" s="541">
        <f>AB2029+AH2029+AN2029</f>
        <v>8</v>
      </c>
      <c r="AU2029" s="542"/>
      <c r="AV2029" s="545">
        <f>AD2029+AJ2029+AP2029</f>
        <v>1</v>
      </c>
      <c r="AW2029" s="546"/>
      <c r="AX2029" s="527">
        <f>IF(AT2029=0,0,(AV2029/AT2029)*100)</f>
        <v>12.5</v>
      </c>
      <c r="AY2029" s="528"/>
      <c r="AZ2029" s="519"/>
      <c r="BA2029" s="520"/>
      <c r="BB2029" s="523"/>
      <c r="BC2029" s="524"/>
      <c r="BD2029" s="527">
        <f>IF(AZ2029=0,0,(BB2029/AZ2029)*100)</f>
        <v>0</v>
      </c>
      <c r="BE2029" s="528"/>
      <c r="BF2029" s="541">
        <f>AT2029+AZ2029</f>
        <v>8</v>
      </c>
      <c r="BG2029" s="542"/>
      <c r="BH2029" s="545">
        <f>AV2029+BB2029</f>
        <v>1</v>
      </c>
      <c r="BI2029" s="546"/>
      <c r="BJ2029" s="527">
        <f>IF(BF2029=0,0,(BH2029/BF2029)*100)</f>
        <v>12.5</v>
      </c>
      <c r="BK2029" s="528"/>
      <c r="BL2029" s="549">
        <f>(AD2029*2)+(AJ2029*2)+(AP2029*3)+BB2029</f>
        <v>3</v>
      </c>
      <c r="BM2029" s="550"/>
      <c r="BN2029" s="551"/>
      <c r="BO2029" s="501" t="e">
        <f>(BL2029*BR$2027)+(N2029*BR$2028)+(X2029*BR$2029)+(R2029*BR$2030)+(V2029*BR$2031)+(Z2029*BR$2032)</f>
        <v>#REF!</v>
      </c>
      <c r="BP2029" s="501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03" t="str">
        <f>IF(ROSTER!D$10="","",ROSTER!D$10)</f>
        <v>Falatea</v>
      </c>
      <c r="D2030" s="504"/>
      <c r="E2030" s="510"/>
      <c r="F2030" s="512"/>
      <c r="G2030" s="514"/>
      <c r="H2030" s="517"/>
      <c r="I2030" s="518"/>
      <c r="J2030" s="521"/>
      <c r="K2030" s="522"/>
      <c r="L2030" s="525"/>
      <c r="M2030" s="526"/>
      <c r="N2030" s="539" t="s">
        <v>14</v>
      </c>
      <c r="O2030" s="540"/>
      <c r="P2030" s="521"/>
      <c r="Q2030" s="522"/>
      <c r="R2030" s="525"/>
      <c r="S2030" s="526"/>
      <c r="T2030" s="529"/>
      <c r="U2030" s="530"/>
      <c r="V2030" s="532"/>
      <c r="W2030" s="518"/>
      <c r="X2030" s="521"/>
      <c r="Y2030" s="518"/>
      <c r="Z2030" s="521"/>
      <c r="AA2030" s="518"/>
      <c r="AB2030" s="521"/>
      <c r="AC2030" s="522"/>
      <c r="AD2030" s="525"/>
      <c r="AE2030" s="526"/>
      <c r="AF2030" s="535"/>
      <c r="AG2030" s="536"/>
      <c r="AH2030" s="521"/>
      <c r="AI2030" s="522"/>
      <c r="AJ2030" s="525"/>
      <c r="AK2030" s="526"/>
      <c r="AL2030" s="529"/>
      <c r="AM2030" s="530"/>
      <c r="AN2030" s="521"/>
      <c r="AO2030" s="522"/>
      <c r="AP2030" s="525"/>
      <c r="AQ2030" s="526"/>
      <c r="AR2030" s="529"/>
      <c r="AS2030" s="530"/>
      <c r="AT2030" s="543"/>
      <c r="AU2030" s="544"/>
      <c r="AV2030" s="547"/>
      <c r="AW2030" s="548"/>
      <c r="AX2030" s="529"/>
      <c r="AY2030" s="530"/>
      <c r="AZ2030" s="521"/>
      <c r="BA2030" s="522"/>
      <c r="BB2030" s="525"/>
      <c r="BC2030" s="526"/>
      <c r="BD2030" s="529"/>
      <c r="BE2030" s="530"/>
      <c r="BF2030" s="543"/>
      <c r="BG2030" s="544"/>
      <c r="BH2030" s="547"/>
      <c r="BI2030" s="548"/>
      <c r="BJ2030" s="529"/>
      <c r="BK2030" s="530"/>
      <c r="BL2030" s="552"/>
      <c r="BM2030" s="553"/>
      <c r="BN2030" s="554"/>
      <c r="BO2030" s="502"/>
      <c r="BP2030" s="502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05" t="str">
        <f>IF(ROSTER!B$12="","",ROSTER!B$12)</f>
        <v>20</v>
      </c>
      <c r="C2031" s="507" t="str">
        <f>IF(ROSTER!C$12="","",ROSTER!C$12)</f>
        <v>Devry</v>
      </c>
      <c r="D2031" s="508"/>
      <c r="E2031" s="509"/>
      <c r="F2031" s="511">
        <f>IF(E2031="y",1,IF(E2031="S",1,0))</f>
        <v>0</v>
      </c>
      <c r="G2031" s="513">
        <f>IF(E2031="S",1,0)</f>
        <v>0</v>
      </c>
      <c r="H2031" s="515"/>
      <c r="I2031" s="516"/>
      <c r="J2031" s="519"/>
      <c r="K2031" s="520"/>
      <c r="L2031" s="523"/>
      <c r="M2031" s="524"/>
      <c r="N2031" s="537">
        <f>L2031+J2031</f>
        <v>0</v>
      </c>
      <c r="O2031" s="538"/>
      <c r="P2031" s="519"/>
      <c r="Q2031" s="520"/>
      <c r="R2031" s="523"/>
      <c r="S2031" s="524"/>
      <c r="T2031" s="527">
        <f t="shared" ref="T2031" si="1825">R2031-P2031</f>
        <v>0</v>
      </c>
      <c r="U2031" s="528"/>
      <c r="V2031" s="531"/>
      <c r="W2031" s="516"/>
      <c r="X2031" s="519"/>
      <c r="Y2031" s="516"/>
      <c r="Z2031" s="519"/>
      <c r="AA2031" s="516"/>
      <c r="AB2031" s="519"/>
      <c r="AC2031" s="520"/>
      <c r="AD2031" s="523"/>
      <c r="AE2031" s="524"/>
      <c r="AF2031" s="533">
        <f>IF(AB2031=0,0,(AD2031/AB2031)*100)</f>
        <v>0</v>
      </c>
      <c r="AG2031" s="534"/>
      <c r="AH2031" s="519">
        <v>2</v>
      </c>
      <c r="AI2031" s="520"/>
      <c r="AJ2031" s="523">
        <v>1</v>
      </c>
      <c r="AK2031" s="524"/>
      <c r="AL2031" s="527">
        <f>IF(AH2031=0,0,(AJ2031/AH2031)*100)</f>
        <v>50</v>
      </c>
      <c r="AM2031" s="528"/>
      <c r="AN2031" s="519">
        <v>3</v>
      </c>
      <c r="AO2031" s="520"/>
      <c r="AP2031" s="523">
        <v>0</v>
      </c>
      <c r="AQ2031" s="524"/>
      <c r="AR2031" s="527">
        <f>IF(AN2031=0,0,(AP2031/AN2031)*100)</f>
        <v>0</v>
      </c>
      <c r="AS2031" s="528"/>
      <c r="AT2031" s="541">
        <f>AB2031+AH2031+AN2031</f>
        <v>5</v>
      </c>
      <c r="AU2031" s="542"/>
      <c r="AV2031" s="545">
        <f>AD2031+AJ2031+AP2031</f>
        <v>1</v>
      </c>
      <c r="AW2031" s="546"/>
      <c r="AX2031" s="527">
        <f>IF(AT2031=0,0,(AV2031/AT2031)*100)</f>
        <v>20</v>
      </c>
      <c r="AY2031" s="528"/>
      <c r="AZ2031" s="519"/>
      <c r="BA2031" s="520"/>
      <c r="BB2031" s="523"/>
      <c r="BC2031" s="524"/>
      <c r="BD2031" s="527">
        <f>IF(AZ2031=0,0,(BB2031/AZ2031)*100)</f>
        <v>0</v>
      </c>
      <c r="BE2031" s="528"/>
      <c r="BF2031" s="541">
        <f>AT2031+AZ2031</f>
        <v>5</v>
      </c>
      <c r="BG2031" s="542"/>
      <c r="BH2031" s="545">
        <f>AV2031+BB2031</f>
        <v>1</v>
      </c>
      <c r="BI2031" s="546"/>
      <c r="BJ2031" s="527">
        <f>IF(BF2031=0,0,(BH2031/BF2031)*100)</f>
        <v>20</v>
      </c>
      <c r="BK2031" s="528"/>
      <c r="BL2031" s="549">
        <f>(AD2031*2)+(AJ2031*2)+(AP2031*3)+BB2031</f>
        <v>2</v>
      </c>
      <c r="BM2031" s="550"/>
      <c r="BN2031" s="551"/>
      <c r="BO2031" s="501" t="e">
        <f>(BL2031*BR$2027)+(N2031*BR$2028)+(X2031*BR$2029)+(R2031*BR$2030)+(V2031*BR$2031)+(Z2031*BR$2032)</f>
        <v>#REF!</v>
      </c>
      <c r="BP2031" s="501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06"/>
      <c r="C2032" s="503" t="str">
        <f>IF(ROSTER!D$12="","",ROSTER!D$12)</f>
        <v>Millett</v>
      </c>
      <c r="D2032" s="504"/>
      <c r="E2032" s="510"/>
      <c r="F2032" s="512"/>
      <c r="G2032" s="514"/>
      <c r="H2032" s="517"/>
      <c r="I2032" s="518"/>
      <c r="J2032" s="521"/>
      <c r="K2032" s="522"/>
      <c r="L2032" s="525"/>
      <c r="M2032" s="526"/>
      <c r="N2032" s="539" t="s">
        <v>14</v>
      </c>
      <c r="O2032" s="540"/>
      <c r="P2032" s="521"/>
      <c r="Q2032" s="522"/>
      <c r="R2032" s="525"/>
      <c r="S2032" s="526"/>
      <c r="T2032" s="529"/>
      <c r="U2032" s="530"/>
      <c r="V2032" s="532"/>
      <c r="W2032" s="518"/>
      <c r="X2032" s="521"/>
      <c r="Y2032" s="518"/>
      <c r="Z2032" s="521"/>
      <c r="AA2032" s="518"/>
      <c r="AB2032" s="521"/>
      <c r="AC2032" s="522"/>
      <c r="AD2032" s="525"/>
      <c r="AE2032" s="526"/>
      <c r="AF2032" s="535"/>
      <c r="AG2032" s="536"/>
      <c r="AH2032" s="521"/>
      <c r="AI2032" s="522"/>
      <c r="AJ2032" s="525"/>
      <c r="AK2032" s="526"/>
      <c r="AL2032" s="529"/>
      <c r="AM2032" s="530"/>
      <c r="AN2032" s="521"/>
      <c r="AO2032" s="522"/>
      <c r="AP2032" s="525"/>
      <c r="AQ2032" s="526"/>
      <c r="AR2032" s="529"/>
      <c r="AS2032" s="530"/>
      <c r="AT2032" s="543"/>
      <c r="AU2032" s="544"/>
      <c r="AV2032" s="547"/>
      <c r="AW2032" s="548"/>
      <c r="AX2032" s="529"/>
      <c r="AY2032" s="530"/>
      <c r="AZ2032" s="521"/>
      <c r="BA2032" s="522"/>
      <c r="BB2032" s="525"/>
      <c r="BC2032" s="526"/>
      <c r="BD2032" s="529"/>
      <c r="BE2032" s="530"/>
      <c r="BF2032" s="543"/>
      <c r="BG2032" s="544"/>
      <c r="BH2032" s="547"/>
      <c r="BI2032" s="548"/>
      <c r="BJ2032" s="529"/>
      <c r="BK2032" s="530"/>
      <c r="BL2032" s="552"/>
      <c r="BM2032" s="553"/>
      <c r="BN2032" s="554"/>
      <c r="BO2032" s="502"/>
      <c r="BP2032" s="502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05" t="str">
        <f>IF(ROSTER!B$14="","",ROSTER!B$14)</f>
        <v>5</v>
      </c>
      <c r="C2033" s="507" t="str">
        <f>IF(ROSTER!C$14="","",ROSTER!C$14)</f>
        <v>Maria</v>
      </c>
      <c r="D2033" s="508"/>
      <c r="E2033" s="509"/>
      <c r="F2033" s="511">
        <f>IF(E2033="y",1,IF(E2033="S",1,0))</f>
        <v>0</v>
      </c>
      <c r="G2033" s="513">
        <f>IF(E2033="S",1,0)</f>
        <v>0</v>
      </c>
      <c r="H2033" s="515"/>
      <c r="I2033" s="516"/>
      <c r="J2033" s="519"/>
      <c r="K2033" s="520"/>
      <c r="L2033" s="523"/>
      <c r="M2033" s="524"/>
      <c r="N2033" s="537">
        <f>L2033+J2033</f>
        <v>0</v>
      </c>
      <c r="O2033" s="538"/>
      <c r="P2033" s="519">
        <v>1</v>
      </c>
      <c r="Q2033" s="520"/>
      <c r="R2033" s="523">
        <v>1</v>
      </c>
      <c r="S2033" s="524"/>
      <c r="T2033" s="527">
        <f t="shared" ref="T2033" si="1826">R2033-P2033</f>
        <v>0</v>
      </c>
      <c r="U2033" s="528"/>
      <c r="V2033" s="531"/>
      <c r="W2033" s="516"/>
      <c r="X2033" s="519">
        <v>3</v>
      </c>
      <c r="Y2033" s="516"/>
      <c r="Z2033" s="519"/>
      <c r="AA2033" s="516"/>
      <c r="AB2033" s="519"/>
      <c r="AC2033" s="520"/>
      <c r="AD2033" s="523"/>
      <c r="AE2033" s="524"/>
      <c r="AF2033" s="533">
        <f>IF(AB2033=0,0,(AD2033/AB2033)*100)</f>
        <v>0</v>
      </c>
      <c r="AG2033" s="534"/>
      <c r="AH2033" s="519">
        <v>4</v>
      </c>
      <c r="AI2033" s="520"/>
      <c r="AJ2033" s="523">
        <v>2</v>
      </c>
      <c r="AK2033" s="524"/>
      <c r="AL2033" s="527">
        <f>IF(AH2033=0,0,(AJ2033/AH2033)*100)</f>
        <v>50</v>
      </c>
      <c r="AM2033" s="528"/>
      <c r="AN2033" s="519"/>
      <c r="AO2033" s="520"/>
      <c r="AP2033" s="523"/>
      <c r="AQ2033" s="524"/>
      <c r="AR2033" s="527">
        <f>IF(AN2033=0,0,(AP2033/AN2033)*100)</f>
        <v>0</v>
      </c>
      <c r="AS2033" s="528"/>
      <c r="AT2033" s="541">
        <f>AB2033+AH2033+AN2033</f>
        <v>4</v>
      </c>
      <c r="AU2033" s="542"/>
      <c r="AV2033" s="545">
        <f>AD2033+AJ2033+AP2033</f>
        <v>2</v>
      </c>
      <c r="AW2033" s="546"/>
      <c r="AX2033" s="527">
        <f>IF(AT2033=0,0,(AV2033/AT2033)*100)</f>
        <v>50</v>
      </c>
      <c r="AY2033" s="528"/>
      <c r="AZ2033" s="519"/>
      <c r="BA2033" s="520"/>
      <c r="BB2033" s="523"/>
      <c r="BC2033" s="524"/>
      <c r="BD2033" s="527">
        <f>IF(AZ2033=0,0,(BB2033/AZ2033)*100)</f>
        <v>0</v>
      </c>
      <c r="BE2033" s="528"/>
      <c r="BF2033" s="541">
        <f>AT2033+AZ2033</f>
        <v>4</v>
      </c>
      <c r="BG2033" s="542"/>
      <c r="BH2033" s="545">
        <f>AV2033+BB2033</f>
        <v>2</v>
      </c>
      <c r="BI2033" s="546"/>
      <c r="BJ2033" s="527">
        <f>IF(BF2033=0,0,(BH2033/BF2033)*100)</f>
        <v>50</v>
      </c>
      <c r="BK2033" s="528"/>
      <c r="BL2033" s="549">
        <f>(AD2033*2)+(AJ2033*2)+(AP2033*3)+BB2033</f>
        <v>4</v>
      </c>
      <c r="BM2033" s="550"/>
      <c r="BN2033" s="551"/>
      <c r="BO2033" s="501" t="e">
        <f>(BL2033*BR$2027)+(N2033*BR$2028)+(X2033*BR$2029)+(R2033*BR$2030)+(V2033*BR$2031)+(Z2033*BR$2032)</f>
        <v>#REF!</v>
      </c>
      <c r="BP2033" s="501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06"/>
      <c r="C2034" s="503" t="str">
        <f>IF(ROSTER!D$14="","",ROSTER!D$14)</f>
        <v>Albiero</v>
      </c>
      <c r="D2034" s="504"/>
      <c r="E2034" s="510"/>
      <c r="F2034" s="512"/>
      <c r="G2034" s="514"/>
      <c r="H2034" s="517"/>
      <c r="I2034" s="518"/>
      <c r="J2034" s="521"/>
      <c r="K2034" s="522"/>
      <c r="L2034" s="525"/>
      <c r="M2034" s="526"/>
      <c r="N2034" s="539" t="s">
        <v>14</v>
      </c>
      <c r="O2034" s="540"/>
      <c r="P2034" s="521"/>
      <c r="Q2034" s="522"/>
      <c r="R2034" s="525"/>
      <c r="S2034" s="526"/>
      <c r="T2034" s="529"/>
      <c r="U2034" s="530"/>
      <c r="V2034" s="532"/>
      <c r="W2034" s="518"/>
      <c r="X2034" s="521"/>
      <c r="Y2034" s="518"/>
      <c r="Z2034" s="521"/>
      <c r="AA2034" s="518"/>
      <c r="AB2034" s="521"/>
      <c r="AC2034" s="522"/>
      <c r="AD2034" s="525"/>
      <c r="AE2034" s="526"/>
      <c r="AF2034" s="535"/>
      <c r="AG2034" s="536"/>
      <c r="AH2034" s="521"/>
      <c r="AI2034" s="522"/>
      <c r="AJ2034" s="525"/>
      <c r="AK2034" s="526"/>
      <c r="AL2034" s="529"/>
      <c r="AM2034" s="530"/>
      <c r="AN2034" s="521"/>
      <c r="AO2034" s="522"/>
      <c r="AP2034" s="525"/>
      <c r="AQ2034" s="526"/>
      <c r="AR2034" s="529"/>
      <c r="AS2034" s="530"/>
      <c r="AT2034" s="543"/>
      <c r="AU2034" s="544"/>
      <c r="AV2034" s="547"/>
      <c r="AW2034" s="548"/>
      <c r="AX2034" s="529"/>
      <c r="AY2034" s="530"/>
      <c r="AZ2034" s="521"/>
      <c r="BA2034" s="522"/>
      <c r="BB2034" s="525"/>
      <c r="BC2034" s="526"/>
      <c r="BD2034" s="529"/>
      <c r="BE2034" s="530"/>
      <c r="BF2034" s="543"/>
      <c r="BG2034" s="544"/>
      <c r="BH2034" s="547"/>
      <c r="BI2034" s="548"/>
      <c r="BJ2034" s="529"/>
      <c r="BK2034" s="530"/>
      <c r="BL2034" s="552"/>
      <c r="BM2034" s="553"/>
      <c r="BN2034" s="554"/>
      <c r="BO2034" s="502"/>
      <c r="BP2034" s="502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05" t="str">
        <f>IF(ROSTER!B$16="","",ROSTER!B$16)</f>
        <v>10</v>
      </c>
      <c r="C2035" s="507" t="str">
        <f>IF(ROSTER!C$16="","",ROSTER!C$16)</f>
        <v>Tegan</v>
      </c>
      <c r="D2035" s="508"/>
      <c r="E2035" s="509"/>
      <c r="F2035" s="511">
        <f>IF(E2035="y",1,IF(E2035="S",1,0))</f>
        <v>0</v>
      </c>
      <c r="G2035" s="513">
        <f>IF(E2035="S",1,0)</f>
        <v>0</v>
      </c>
      <c r="H2035" s="515"/>
      <c r="I2035" s="516"/>
      <c r="J2035" s="519">
        <v>2</v>
      </c>
      <c r="K2035" s="520"/>
      <c r="L2035" s="523"/>
      <c r="M2035" s="524"/>
      <c r="N2035" s="537">
        <f>L2035+J2035</f>
        <v>2</v>
      </c>
      <c r="O2035" s="538"/>
      <c r="P2035" s="519">
        <v>2</v>
      </c>
      <c r="Q2035" s="520"/>
      <c r="R2035" s="523"/>
      <c r="S2035" s="524"/>
      <c r="T2035" s="527">
        <f t="shared" ref="T2035" si="1827">R2035-P2035</f>
        <v>-2</v>
      </c>
      <c r="U2035" s="528"/>
      <c r="V2035" s="531"/>
      <c r="W2035" s="516"/>
      <c r="X2035" s="519">
        <v>3</v>
      </c>
      <c r="Y2035" s="516"/>
      <c r="Z2035" s="519"/>
      <c r="AA2035" s="516"/>
      <c r="AB2035" s="519"/>
      <c r="AC2035" s="520"/>
      <c r="AD2035" s="523"/>
      <c r="AE2035" s="524"/>
      <c r="AF2035" s="533">
        <f>IF(AB2035=0,0,(AD2035/AB2035)*100)</f>
        <v>0</v>
      </c>
      <c r="AG2035" s="534"/>
      <c r="AH2035" s="519">
        <v>2</v>
      </c>
      <c r="AI2035" s="520"/>
      <c r="AJ2035" s="523">
        <v>1</v>
      </c>
      <c r="AK2035" s="524"/>
      <c r="AL2035" s="527">
        <f>IF(AH2035=0,0,(AJ2035/AH2035)*100)</f>
        <v>50</v>
      </c>
      <c r="AM2035" s="528"/>
      <c r="AN2035" s="519">
        <v>2</v>
      </c>
      <c r="AO2035" s="520"/>
      <c r="AP2035" s="523">
        <v>0</v>
      </c>
      <c r="AQ2035" s="524"/>
      <c r="AR2035" s="527">
        <f>IF(AN2035=0,0,(AP2035/AN2035)*100)</f>
        <v>0</v>
      </c>
      <c r="AS2035" s="528"/>
      <c r="AT2035" s="541">
        <f>AB2035+AH2035+AN2035</f>
        <v>4</v>
      </c>
      <c r="AU2035" s="542"/>
      <c r="AV2035" s="545">
        <f>AD2035+AJ2035+AP2035</f>
        <v>1</v>
      </c>
      <c r="AW2035" s="546"/>
      <c r="AX2035" s="527">
        <f>IF(AT2035=0,0,(AV2035/AT2035)*100)</f>
        <v>25</v>
      </c>
      <c r="AY2035" s="528"/>
      <c r="AZ2035" s="519"/>
      <c r="BA2035" s="520"/>
      <c r="BB2035" s="523"/>
      <c r="BC2035" s="524"/>
      <c r="BD2035" s="527">
        <f>IF(AZ2035=0,0,(BB2035/AZ2035)*100)</f>
        <v>0</v>
      </c>
      <c r="BE2035" s="528"/>
      <c r="BF2035" s="541">
        <f>AT2035+AZ2035</f>
        <v>4</v>
      </c>
      <c r="BG2035" s="542"/>
      <c r="BH2035" s="545">
        <f>AV2035+BB2035</f>
        <v>1</v>
      </c>
      <c r="BI2035" s="546"/>
      <c r="BJ2035" s="527">
        <f>IF(BF2035=0,0,(BH2035/BF2035)*100)</f>
        <v>25</v>
      </c>
      <c r="BK2035" s="528"/>
      <c r="BL2035" s="549">
        <f>(AD2035*2)+(AJ2035*2)+(AP2035*3)+BB2035</f>
        <v>2</v>
      </c>
      <c r="BM2035" s="550"/>
      <c r="BN2035" s="551"/>
      <c r="BO2035" s="501" t="e">
        <f>(BL2035*BR$2027)+(N2035*BR$2028)+(X2035*BR$2029)+(R2035*BR$2030)+(V2035*BR$2031)+(Z2035*BR$2032)</f>
        <v>#REF!</v>
      </c>
      <c r="BP2035" s="501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06"/>
      <c r="C2036" s="503" t="str">
        <f>IF(ROSTER!D$16="","",ROSTER!D$16)</f>
        <v>Graham</v>
      </c>
      <c r="D2036" s="504"/>
      <c r="E2036" s="510"/>
      <c r="F2036" s="512"/>
      <c r="G2036" s="514"/>
      <c r="H2036" s="517"/>
      <c r="I2036" s="518"/>
      <c r="J2036" s="521"/>
      <c r="K2036" s="522"/>
      <c r="L2036" s="525"/>
      <c r="M2036" s="526"/>
      <c r="N2036" s="539" t="s">
        <v>14</v>
      </c>
      <c r="O2036" s="540"/>
      <c r="P2036" s="521"/>
      <c r="Q2036" s="522"/>
      <c r="R2036" s="525"/>
      <c r="S2036" s="526"/>
      <c r="T2036" s="529"/>
      <c r="U2036" s="530"/>
      <c r="V2036" s="532"/>
      <c r="W2036" s="518"/>
      <c r="X2036" s="521"/>
      <c r="Y2036" s="518"/>
      <c r="Z2036" s="521"/>
      <c r="AA2036" s="518"/>
      <c r="AB2036" s="521"/>
      <c r="AC2036" s="522"/>
      <c r="AD2036" s="525"/>
      <c r="AE2036" s="526"/>
      <c r="AF2036" s="535"/>
      <c r="AG2036" s="536"/>
      <c r="AH2036" s="521"/>
      <c r="AI2036" s="522"/>
      <c r="AJ2036" s="525"/>
      <c r="AK2036" s="526"/>
      <c r="AL2036" s="529"/>
      <c r="AM2036" s="530"/>
      <c r="AN2036" s="521"/>
      <c r="AO2036" s="522"/>
      <c r="AP2036" s="525"/>
      <c r="AQ2036" s="526"/>
      <c r="AR2036" s="529"/>
      <c r="AS2036" s="530"/>
      <c r="AT2036" s="543"/>
      <c r="AU2036" s="544"/>
      <c r="AV2036" s="547"/>
      <c r="AW2036" s="548"/>
      <c r="AX2036" s="529"/>
      <c r="AY2036" s="530"/>
      <c r="AZ2036" s="521"/>
      <c r="BA2036" s="522"/>
      <c r="BB2036" s="525"/>
      <c r="BC2036" s="526"/>
      <c r="BD2036" s="529"/>
      <c r="BE2036" s="530"/>
      <c r="BF2036" s="543"/>
      <c r="BG2036" s="544"/>
      <c r="BH2036" s="547"/>
      <c r="BI2036" s="548"/>
      <c r="BJ2036" s="529"/>
      <c r="BK2036" s="530"/>
      <c r="BL2036" s="552"/>
      <c r="BM2036" s="553"/>
      <c r="BN2036" s="554"/>
      <c r="BO2036" s="502"/>
      <c r="BP2036" s="502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05" t="str">
        <f>IF(ROSTER!B$18="","",ROSTER!B$18)</f>
        <v>11</v>
      </c>
      <c r="C2037" s="507" t="str">
        <f>IF(ROSTER!C$18="","",ROSTER!C$18)</f>
        <v>Kaylee</v>
      </c>
      <c r="D2037" s="508"/>
      <c r="E2037" s="509"/>
      <c r="F2037" s="511">
        <f>IF(E2037="y",1,IF(E2037="S",1,0))</f>
        <v>0</v>
      </c>
      <c r="G2037" s="513">
        <f>IF(E2037="S",1,0)</f>
        <v>0</v>
      </c>
      <c r="H2037" s="515"/>
      <c r="I2037" s="516"/>
      <c r="J2037" s="519">
        <v>1</v>
      </c>
      <c r="K2037" s="520"/>
      <c r="L2037" s="523"/>
      <c r="M2037" s="524"/>
      <c r="N2037" s="537">
        <f>L2037+J2037</f>
        <v>1</v>
      </c>
      <c r="O2037" s="538"/>
      <c r="P2037" s="519">
        <v>2</v>
      </c>
      <c r="Q2037" s="520"/>
      <c r="R2037" s="523"/>
      <c r="S2037" s="524"/>
      <c r="T2037" s="527">
        <f t="shared" ref="T2037" si="1828">R2037-P2037</f>
        <v>-2</v>
      </c>
      <c r="U2037" s="528"/>
      <c r="V2037" s="531"/>
      <c r="W2037" s="516"/>
      <c r="X2037" s="519">
        <v>1</v>
      </c>
      <c r="Y2037" s="516"/>
      <c r="Z2037" s="519"/>
      <c r="AA2037" s="516"/>
      <c r="AB2037" s="519"/>
      <c r="AC2037" s="520"/>
      <c r="AD2037" s="523"/>
      <c r="AE2037" s="524"/>
      <c r="AF2037" s="533">
        <f>IF(AB2037=0,0,(AD2037/AB2037)*100)</f>
        <v>0</v>
      </c>
      <c r="AG2037" s="534"/>
      <c r="AH2037" s="519">
        <v>2</v>
      </c>
      <c r="AI2037" s="520"/>
      <c r="AJ2037" s="523">
        <v>1</v>
      </c>
      <c r="AK2037" s="524"/>
      <c r="AL2037" s="527">
        <f>IF(AH2037=0,0,(AJ2037/AH2037)*100)</f>
        <v>50</v>
      </c>
      <c r="AM2037" s="528"/>
      <c r="AN2037" s="519">
        <v>1</v>
      </c>
      <c r="AO2037" s="520"/>
      <c r="AP2037" s="523">
        <v>0</v>
      </c>
      <c r="AQ2037" s="524"/>
      <c r="AR2037" s="527">
        <f>IF(AN2037=0,0,(AP2037/AN2037)*100)</f>
        <v>0</v>
      </c>
      <c r="AS2037" s="528"/>
      <c r="AT2037" s="541">
        <f>AB2037+AH2037+AN2037</f>
        <v>3</v>
      </c>
      <c r="AU2037" s="542"/>
      <c r="AV2037" s="545">
        <f>AD2037+AJ2037+AP2037</f>
        <v>1</v>
      </c>
      <c r="AW2037" s="546"/>
      <c r="AX2037" s="527">
        <f>IF(AT2037=0,0,(AV2037/AT2037)*100)</f>
        <v>33.333333333333329</v>
      </c>
      <c r="AY2037" s="528"/>
      <c r="AZ2037" s="519"/>
      <c r="BA2037" s="520"/>
      <c r="BB2037" s="523"/>
      <c r="BC2037" s="524"/>
      <c r="BD2037" s="527">
        <f>IF(AZ2037=0,0,(BB2037/AZ2037)*100)</f>
        <v>0</v>
      </c>
      <c r="BE2037" s="528"/>
      <c r="BF2037" s="541">
        <f>AT2037+AZ2037</f>
        <v>3</v>
      </c>
      <c r="BG2037" s="542"/>
      <c r="BH2037" s="545">
        <f>AV2037+BB2037</f>
        <v>1</v>
      </c>
      <c r="BI2037" s="546"/>
      <c r="BJ2037" s="527">
        <f>IF(BF2037=0,0,(BH2037/BF2037)*100)</f>
        <v>33.333333333333329</v>
      </c>
      <c r="BK2037" s="528"/>
      <c r="BL2037" s="549">
        <f>(AD2037*2)+(AJ2037*2)+(AP2037*3)+BB2037</f>
        <v>2</v>
      </c>
      <c r="BM2037" s="550"/>
      <c r="BN2037" s="551"/>
      <c r="BO2037" s="501" t="e">
        <f>(BL2037*BR$2027)+(N2037*BR$2028)+(X2037*BR$2029)+(R2037*BR$2030)+(V2037*BR$2031)+(Z2037*BR$2032)</f>
        <v>#REF!</v>
      </c>
      <c r="BP2037" s="501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06"/>
      <c r="C2038" s="503" t="str">
        <f>IF(ROSTER!D$18="","",ROSTER!D$18)</f>
        <v>Smiler</v>
      </c>
      <c r="D2038" s="504"/>
      <c r="E2038" s="510"/>
      <c r="F2038" s="512"/>
      <c r="G2038" s="514"/>
      <c r="H2038" s="517"/>
      <c r="I2038" s="518"/>
      <c r="J2038" s="521"/>
      <c r="K2038" s="522"/>
      <c r="L2038" s="525"/>
      <c r="M2038" s="526"/>
      <c r="N2038" s="539"/>
      <c r="O2038" s="540"/>
      <c r="P2038" s="521"/>
      <c r="Q2038" s="522"/>
      <c r="R2038" s="525"/>
      <c r="S2038" s="526"/>
      <c r="T2038" s="529"/>
      <c r="U2038" s="530"/>
      <c r="V2038" s="532"/>
      <c r="W2038" s="518"/>
      <c r="X2038" s="521"/>
      <c r="Y2038" s="518"/>
      <c r="Z2038" s="521"/>
      <c r="AA2038" s="518"/>
      <c r="AB2038" s="521"/>
      <c r="AC2038" s="522"/>
      <c r="AD2038" s="525"/>
      <c r="AE2038" s="526"/>
      <c r="AF2038" s="535"/>
      <c r="AG2038" s="536"/>
      <c r="AH2038" s="521"/>
      <c r="AI2038" s="522"/>
      <c r="AJ2038" s="525"/>
      <c r="AK2038" s="526"/>
      <c r="AL2038" s="529"/>
      <c r="AM2038" s="530"/>
      <c r="AN2038" s="521"/>
      <c r="AO2038" s="522"/>
      <c r="AP2038" s="525"/>
      <c r="AQ2038" s="526"/>
      <c r="AR2038" s="529"/>
      <c r="AS2038" s="530"/>
      <c r="AT2038" s="543"/>
      <c r="AU2038" s="544"/>
      <c r="AV2038" s="547"/>
      <c r="AW2038" s="548"/>
      <c r="AX2038" s="529"/>
      <c r="AY2038" s="530"/>
      <c r="AZ2038" s="521"/>
      <c r="BA2038" s="522"/>
      <c r="BB2038" s="525"/>
      <c r="BC2038" s="526"/>
      <c r="BD2038" s="529"/>
      <c r="BE2038" s="530"/>
      <c r="BF2038" s="543"/>
      <c r="BG2038" s="544"/>
      <c r="BH2038" s="547"/>
      <c r="BI2038" s="548"/>
      <c r="BJ2038" s="529"/>
      <c r="BK2038" s="530"/>
      <c r="BL2038" s="552"/>
      <c r="BM2038" s="553"/>
      <c r="BN2038" s="554"/>
      <c r="BO2038" s="502"/>
      <c r="BP2038" s="502"/>
      <c r="BQ2038" s="54"/>
      <c r="BR2038" s="54"/>
      <c r="BS2038" s="54"/>
    </row>
    <row r="2039" spans="1:71" ht="21.75" customHeight="1" x14ac:dyDescent="0.2">
      <c r="A2039" s="54"/>
      <c r="B2039" s="505" t="str">
        <f>IF(ROSTER!B$20="","",ROSTER!B$20)</f>
        <v>12</v>
      </c>
      <c r="C2039" s="507" t="str">
        <f>IF(ROSTER!C$20="","",ROSTER!C$20)</f>
        <v>Lauren</v>
      </c>
      <c r="D2039" s="508"/>
      <c r="E2039" s="509"/>
      <c r="F2039" s="511">
        <f>IF(E2039="y",1,IF(E2039="S",1,0))</f>
        <v>0</v>
      </c>
      <c r="G2039" s="513">
        <f>IF(E2039="S",1,0)</f>
        <v>0</v>
      </c>
      <c r="H2039" s="515"/>
      <c r="I2039" s="516"/>
      <c r="J2039" s="519">
        <v>7</v>
      </c>
      <c r="K2039" s="520"/>
      <c r="L2039" s="523">
        <v>3</v>
      </c>
      <c r="M2039" s="524"/>
      <c r="N2039" s="537">
        <f>L2039+J2039</f>
        <v>10</v>
      </c>
      <c r="O2039" s="538"/>
      <c r="P2039" s="519">
        <v>1</v>
      </c>
      <c r="Q2039" s="520"/>
      <c r="R2039" s="523"/>
      <c r="S2039" s="524"/>
      <c r="T2039" s="527">
        <f t="shared" ref="T2039" si="1829">R2039-P2039</f>
        <v>-1</v>
      </c>
      <c r="U2039" s="528"/>
      <c r="V2039" s="531"/>
      <c r="W2039" s="516"/>
      <c r="X2039" s="519"/>
      <c r="Y2039" s="516"/>
      <c r="Z2039" s="519"/>
      <c r="AA2039" s="516"/>
      <c r="AB2039" s="519"/>
      <c r="AC2039" s="520"/>
      <c r="AD2039" s="523"/>
      <c r="AE2039" s="524"/>
      <c r="AF2039" s="533">
        <f>IF(AB2039=0,0,(AD2039/AB2039)*100)</f>
        <v>0</v>
      </c>
      <c r="AG2039" s="534"/>
      <c r="AH2039" s="519">
        <v>9</v>
      </c>
      <c r="AI2039" s="520"/>
      <c r="AJ2039" s="523">
        <v>5</v>
      </c>
      <c r="AK2039" s="524"/>
      <c r="AL2039" s="527">
        <f>IF(AH2039=0,0,(AJ2039/AH2039)*100)</f>
        <v>55.555555555555557</v>
      </c>
      <c r="AM2039" s="528"/>
      <c r="AN2039" s="519"/>
      <c r="AO2039" s="520"/>
      <c r="AP2039" s="523"/>
      <c r="AQ2039" s="524"/>
      <c r="AR2039" s="527">
        <f>IF(AN2039=0,0,(AP2039/AN2039)*100)</f>
        <v>0</v>
      </c>
      <c r="AS2039" s="528"/>
      <c r="AT2039" s="541">
        <f>AB2039+AH2039+AN2039</f>
        <v>9</v>
      </c>
      <c r="AU2039" s="542"/>
      <c r="AV2039" s="545">
        <f>AD2039+AJ2039+AP2039</f>
        <v>5</v>
      </c>
      <c r="AW2039" s="546"/>
      <c r="AX2039" s="527">
        <f>IF(AT2039=0,0,(AV2039/AT2039)*100)</f>
        <v>55.555555555555557</v>
      </c>
      <c r="AY2039" s="528"/>
      <c r="AZ2039" s="519"/>
      <c r="BA2039" s="520"/>
      <c r="BB2039" s="523"/>
      <c r="BC2039" s="524"/>
      <c r="BD2039" s="527">
        <f>IF(AZ2039=0,0,(BB2039/AZ2039)*100)</f>
        <v>0</v>
      </c>
      <c r="BE2039" s="528"/>
      <c r="BF2039" s="541">
        <f>AT2039+AZ2039</f>
        <v>9</v>
      </c>
      <c r="BG2039" s="542"/>
      <c r="BH2039" s="545">
        <f>AV2039+BB2039</f>
        <v>5</v>
      </c>
      <c r="BI2039" s="546"/>
      <c r="BJ2039" s="527">
        <f>IF(BF2039=0,0,(BH2039/BF2039)*100)</f>
        <v>55.555555555555557</v>
      </c>
      <c r="BK2039" s="528"/>
      <c r="BL2039" s="549">
        <f>(AD2039*2)+(AJ2039*2)+(AP2039*3)+BB2039</f>
        <v>10</v>
      </c>
      <c r="BM2039" s="550"/>
      <c r="BN2039" s="551"/>
      <c r="BO2039" s="501" t="e">
        <f>(BL2039*BR$2027)+(N2039*BR$2028)+(X2039*BR$2029)+(R2039*BR$2030)+(V2039*BR$2031)+(Z2039*BR$2032)</f>
        <v>#REF!</v>
      </c>
      <c r="BP2039" s="501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06"/>
      <c r="C2040" s="503" t="str">
        <f>IF(ROSTER!D$20="","",ROSTER!D$20)</f>
        <v>Gustin</v>
      </c>
      <c r="D2040" s="504"/>
      <c r="E2040" s="510"/>
      <c r="F2040" s="512"/>
      <c r="G2040" s="514"/>
      <c r="H2040" s="517"/>
      <c r="I2040" s="518"/>
      <c r="J2040" s="521"/>
      <c r="K2040" s="522"/>
      <c r="L2040" s="525"/>
      <c r="M2040" s="526"/>
      <c r="N2040" s="539" t="s">
        <v>14</v>
      </c>
      <c r="O2040" s="540"/>
      <c r="P2040" s="521"/>
      <c r="Q2040" s="522"/>
      <c r="R2040" s="525"/>
      <c r="S2040" s="526"/>
      <c r="T2040" s="529"/>
      <c r="U2040" s="530"/>
      <c r="V2040" s="532"/>
      <c r="W2040" s="518"/>
      <c r="X2040" s="521"/>
      <c r="Y2040" s="518"/>
      <c r="Z2040" s="521"/>
      <c r="AA2040" s="518"/>
      <c r="AB2040" s="521"/>
      <c r="AC2040" s="522"/>
      <c r="AD2040" s="525"/>
      <c r="AE2040" s="526"/>
      <c r="AF2040" s="535"/>
      <c r="AG2040" s="536"/>
      <c r="AH2040" s="521"/>
      <c r="AI2040" s="522"/>
      <c r="AJ2040" s="525"/>
      <c r="AK2040" s="526"/>
      <c r="AL2040" s="529"/>
      <c r="AM2040" s="530"/>
      <c r="AN2040" s="521"/>
      <c r="AO2040" s="522"/>
      <c r="AP2040" s="525"/>
      <c r="AQ2040" s="526"/>
      <c r="AR2040" s="529"/>
      <c r="AS2040" s="530"/>
      <c r="AT2040" s="543"/>
      <c r="AU2040" s="544"/>
      <c r="AV2040" s="547"/>
      <c r="AW2040" s="548"/>
      <c r="AX2040" s="529"/>
      <c r="AY2040" s="530"/>
      <c r="AZ2040" s="521"/>
      <c r="BA2040" s="522"/>
      <c r="BB2040" s="525"/>
      <c r="BC2040" s="526"/>
      <c r="BD2040" s="529"/>
      <c r="BE2040" s="530"/>
      <c r="BF2040" s="543"/>
      <c r="BG2040" s="544"/>
      <c r="BH2040" s="547"/>
      <c r="BI2040" s="548"/>
      <c r="BJ2040" s="529"/>
      <c r="BK2040" s="530"/>
      <c r="BL2040" s="552"/>
      <c r="BM2040" s="553"/>
      <c r="BN2040" s="554"/>
      <c r="BO2040" s="502"/>
      <c r="BP2040" s="502"/>
      <c r="BQ2040" s="54"/>
      <c r="BR2040" s="54"/>
      <c r="BS2040" s="54"/>
    </row>
    <row r="2041" spans="1:71" ht="21.75" customHeight="1" x14ac:dyDescent="0.2">
      <c r="A2041" s="54"/>
      <c r="B2041" s="505" t="str">
        <f>IF(ROSTER!B$22="","",ROSTER!B$22)</f>
        <v>13</v>
      </c>
      <c r="C2041" s="507" t="str">
        <f>IF(ROSTER!C$22="","",ROSTER!C$22)</f>
        <v>Paisley</v>
      </c>
      <c r="D2041" s="508"/>
      <c r="E2041" s="509"/>
      <c r="F2041" s="511">
        <f>IF(E2041="y",1,IF(E2041="S",1,0))</f>
        <v>0</v>
      </c>
      <c r="G2041" s="513">
        <f>IF(E2041="S",1,0)</f>
        <v>0</v>
      </c>
      <c r="H2041" s="515"/>
      <c r="I2041" s="516"/>
      <c r="J2041" s="519">
        <v>2</v>
      </c>
      <c r="K2041" s="520"/>
      <c r="L2041" s="523"/>
      <c r="M2041" s="524"/>
      <c r="N2041" s="537">
        <f>L2041+J2041</f>
        <v>2</v>
      </c>
      <c r="O2041" s="538"/>
      <c r="P2041" s="519">
        <v>1</v>
      </c>
      <c r="Q2041" s="520"/>
      <c r="R2041" s="523">
        <v>2</v>
      </c>
      <c r="S2041" s="524"/>
      <c r="T2041" s="527">
        <f t="shared" ref="T2041" si="1830">R2041-P2041</f>
        <v>1</v>
      </c>
      <c r="U2041" s="528"/>
      <c r="V2041" s="531"/>
      <c r="W2041" s="516"/>
      <c r="X2041" s="519">
        <v>4</v>
      </c>
      <c r="Y2041" s="516"/>
      <c r="Z2041" s="519"/>
      <c r="AA2041" s="516"/>
      <c r="AB2041" s="519"/>
      <c r="AC2041" s="520"/>
      <c r="AD2041" s="523"/>
      <c r="AE2041" s="524"/>
      <c r="AF2041" s="533">
        <f>IF(AB2041=0,0,(AD2041/AB2041)*100)</f>
        <v>0</v>
      </c>
      <c r="AG2041" s="534"/>
      <c r="AH2041" s="519">
        <v>7</v>
      </c>
      <c r="AI2041" s="520"/>
      <c r="AJ2041" s="523">
        <v>3</v>
      </c>
      <c r="AK2041" s="524"/>
      <c r="AL2041" s="527">
        <f>IF(AH2041=0,0,(AJ2041/AH2041)*100)</f>
        <v>42.857142857142854</v>
      </c>
      <c r="AM2041" s="528"/>
      <c r="AN2041" s="519">
        <v>4</v>
      </c>
      <c r="AO2041" s="520"/>
      <c r="AP2041" s="523">
        <v>1</v>
      </c>
      <c r="AQ2041" s="524"/>
      <c r="AR2041" s="527">
        <f>IF(AN2041=0,0,(AP2041/AN2041)*100)</f>
        <v>25</v>
      </c>
      <c r="AS2041" s="528"/>
      <c r="AT2041" s="541">
        <f>AB2041+AH2041+AN2041</f>
        <v>11</v>
      </c>
      <c r="AU2041" s="542"/>
      <c r="AV2041" s="545">
        <f>AD2041+AJ2041+AP2041</f>
        <v>4</v>
      </c>
      <c r="AW2041" s="546"/>
      <c r="AX2041" s="527">
        <f>IF(AT2041=0,0,(AV2041/AT2041)*100)</f>
        <v>36.363636363636367</v>
      </c>
      <c r="AY2041" s="528"/>
      <c r="AZ2041" s="519"/>
      <c r="BA2041" s="520"/>
      <c r="BB2041" s="523"/>
      <c r="BC2041" s="524"/>
      <c r="BD2041" s="527">
        <f>IF(AZ2041=0,0,(BB2041/AZ2041)*100)</f>
        <v>0</v>
      </c>
      <c r="BE2041" s="528"/>
      <c r="BF2041" s="541">
        <f>AT2041+AZ2041</f>
        <v>11</v>
      </c>
      <c r="BG2041" s="542"/>
      <c r="BH2041" s="545">
        <f>AV2041+BB2041</f>
        <v>4</v>
      </c>
      <c r="BI2041" s="546"/>
      <c r="BJ2041" s="527">
        <f>IF(BF2041=0,0,(BH2041/BF2041)*100)</f>
        <v>36.363636363636367</v>
      </c>
      <c r="BK2041" s="528"/>
      <c r="BL2041" s="549">
        <f>(AD2041*2)+(AJ2041*2)+(AP2041*3)+BB2041</f>
        <v>9</v>
      </c>
      <c r="BM2041" s="550"/>
      <c r="BN2041" s="551"/>
      <c r="BO2041" s="501" t="e">
        <f>(BL2041*BR$2027)+(N2041*BR$2028)+(X2041*BR$2029)+(R2041*BR$2030)+(V2041*BR$2031)+(Z2041*BR$2032)</f>
        <v>#REF!</v>
      </c>
      <c r="BP2041" s="501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06"/>
      <c r="C2042" s="503" t="str">
        <f>IF(ROSTER!D$22="","",ROSTER!D$22)</f>
        <v>Harding</v>
      </c>
      <c r="D2042" s="504"/>
      <c r="E2042" s="510"/>
      <c r="F2042" s="512"/>
      <c r="G2042" s="514"/>
      <c r="H2042" s="517"/>
      <c r="I2042" s="518"/>
      <c r="J2042" s="521"/>
      <c r="K2042" s="522"/>
      <c r="L2042" s="525"/>
      <c r="M2042" s="526"/>
      <c r="N2042" s="539" t="s">
        <v>14</v>
      </c>
      <c r="O2042" s="540"/>
      <c r="P2042" s="521"/>
      <c r="Q2042" s="522"/>
      <c r="R2042" s="525"/>
      <c r="S2042" s="526"/>
      <c r="T2042" s="529"/>
      <c r="U2042" s="530"/>
      <c r="V2042" s="532"/>
      <c r="W2042" s="518"/>
      <c r="X2042" s="521"/>
      <c r="Y2042" s="518"/>
      <c r="Z2042" s="521"/>
      <c r="AA2042" s="518"/>
      <c r="AB2042" s="521"/>
      <c r="AC2042" s="522"/>
      <c r="AD2042" s="525"/>
      <c r="AE2042" s="526"/>
      <c r="AF2042" s="535"/>
      <c r="AG2042" s="536"/>
      <c r="AH2042" s="521"/>
      <c r="AI2042" s="522"/>
      <c r="AJ2042" s="525"/>
      <c r="AK2042" s="526"/>
      <c r="AL2042" s="529"/>
      <c r="AM2042" s="530"/>
      <c r="AN2042" s="521"/>
      <c r="AO2042" s="522"/>
      <c r="AP2042" s="525"/>
      <c r="AQ2042" s="526"/>
      <c r="AR2042" s="529"/>
      <c r="AS2042" s="530"/>
      <c r="AT2042" s="543"/>
      <c r="AU2042" s="544"/>
      <c r="AV2042" s="547"/>
      <c r="AW2042" s="548"/>
      <c r="AX2042" s="529"/>
      <c r="AY2042" s="530"/>
      <c r="AZ2042" s="521"/>
      <c r="BA2042" s="522"/>
      <c r="BB2042" s="525"/>
      <c r="BC2042" s="526"/>
      <c r="BD2042" s="529"/>
      <c r="BE2042" s="530"/>
      <c r="BF2042" s="543"/>
      <c r="BG2042" s="544"/>
      <c r="BH2042" s="547"/>
      <c r="BI2042" s="548"/>
      <c r="BJ2042" s="529"/>
      <c r="BK2042" s="530"/>
      <c r="BL2042" s="552"/>
      <c r="BM2042" s="553"/>
      <c r="BN2042" s="554"/>
      <c r="BO2042" s="502"/>
      <c r="BP2042" s="502"/>
      <c r="BQ2042" s="54"/>
      <c r="BR2042" s="54"/>
      <c r="BS2042" s="54"/>
    </row>
    <row r="2043" spans="1:71" ht="21.75" customHeight="1" x14ac:dyDescent="0.2">
      <c r="A2043" s="54"/>
      <c r="B2043" s="505" t="str">
        <f>IF(ROSTER!B$24="","",ROSTER!B$24)</f>
        <v>22</v>
      </c>
      <c r="C2043" s="507" t="str">
        <f>IF(ROSTER!C$24="","",ROSTER!C$24)</f>
        <v>Sara</v>
      </c>
      <c r="D2043" s="508"/>
      <c r="E2043" s="509"/>
      <c r="F2043" s="511">
        <f>IF(E2043="y",1,IF(E2043="S",1,0))</f>
        <v>0</v>
      </c>
      <c r="G2043" s="513">
        <f>IF(E2043="S",1,0)</f>
        <v>0</v>
      </c>
      <c r="H2043" s="515"/>
      <c r="I2043" s="516"/>
      <c r="J2043" s="519">
        <v>3</v>
      </c>
      <c r="K2043" s="520"/>
      <c r="L2043" s="523">
        <v>4</v>
      </c>
      <c r="M2043" s="524"/>
      <c r="N2043" s="537">
        <f>L2043+J2043</f>
        <v>7</v>
      </c>
      <c r="O2043" s="538"/>
      <c r="P2043" s="519"/>
      <c r="Q2043" s="520"/>
      <c r="R2043" s="523"/>
      <c r="S2043" s="524"/>
      <c r="T2043" s="527">
        <f t="shared" ref="T2043" si="1831">R2043-P2043</f>
        <v>0</v>
      </c>
      <c r="U2043" s="528"/>
      <c r="V2043" s="531">
        <v>1</v>
      </c>
      <c r="W2043" s="516"/>
      <c r="X2043" s="519"/>
      <c r="Y2043" s="516"/>
      <c r="Z2043" s="519"/>
      <c r="AA2043" s="516"/>
      <c r="AB2043" s="519"/>
      <c r="AC2043" s="520"/>
      <c r="AD2043" s="523"/>
      <c r="AE2043" s="524"/>
      <c r="AF2043" s="533">
        <f>IF(AB2043=0,0,(AD2043/AB2043)*100)</f>
        <v>0</v>
      </c>
      <c r="AG2043" s="534"/>
      <c r="AH2043" s="519">
        <v>7</v>
      </c>
      <c r="AI2043" s="520"/>
      <c r="AJ2043" s="523">
        <v>5</v>
      </c>
      <c r="AK2043" s="524"/>
      <c r="AL2043" s="527">
        <f>IF(AH2043=0,0,(AJ2043/AH2043)*100)</f>
        <v>71.428571428571431</v>
      </c>
      <c r="AM2043" s="528"/>
      <c r="AN2043" s="519"/>
      <c r="AO2043" s="520"/>
      <c r="AP2043" s="523"/>
      <c r="AQ2043" s="524"/>
      <c r="AR2043" s="527">
        <f>IF(AN2043=0,0,(AP2043/AN2043)*100)</f>
        <v>0</v>
      </c>
      <c r="AS2043" s="528"/>
      <c r="AT2043" s="541">
        <f>AB2043+AH2043+AN2043</f>
        <v>7</v>
      </c>
      <c r="AU2043" s="542"/>
      <c r="AV2043" s="545">
        <f>AD2043+AJ2043+AP2043</f>
        <v>5</v>
      </c>
      <c r="AW2043" s="546"/>
      <c r="AX2043" s="527">
        <f>IF(AT2043=0,0,(AV2043/AT2043)*100)</f>
        <v>71.428571428571431</v>
      </c>
      <c r="AY2043" s="528"/>
      <c r="AZ2043" s="519"/>
      <c r="BA2043" s="520"/>
      <c r="BB2043" s="523"/>
      <c r="BC2043" s="524"/>
      <c r="BD2043" s="527">
        <f>IF(AZ2043=0,0,(BB2043/AZ2043)*100)</f>
        <v>0</v>
      </c>
      <c r="BE2043" s="528"/>
      <c r="BF2043" s="541">
        <f>AT2043+AZ2043</f>
        <v>7</v>
      </c>
      <c r="BG2043" s="542"/>
      <c r="BH2043" s="545">
        <f>AV2043+BB2043</f>
        <v>5</v>
      </c>
      <c r="BI2043" s="546"/>
      <c r="BJ2043" s="527">
        <f>IF(BF2043=0,0,(BH2043/BF2043)*100)</f>
        <v>71.428571428571431</v>
      </c>
      <c r="BK2043" s="528"/>
      <c r="BL2043" s="549">
        <f>(AD2043*2)+(AJ2043*2)+(AP2043*3)+BB2043</f>
        <v>10</v>
      </c>
      <c r="BM2043" s="550"/>
      <c r="BN2043" s="551"/>
      <c r="BO2043" s="501" t="e">
        <f>(BL2043*BR$2027)+(N2043*BR$2028)+(X2043*BR$2029)+(R2043*BR$2030)+(V2043*BR$2031)+(Z2043*BR$2032)</f>
        <v>#REF!</v>
      </c>
      <c r="BP2043" s="501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06"/>
      <c r="C2044" s="503" t="str">
        <f>IF(ROSTER!D$24="","",ROSTER!D$24)</f>
        <v>Hamson</v>
      </c>
      <c r="D2044" s="504"/>
      <c r="E2044" s="510"/>
      <c r="F2044" s="512"/>
      <c r="G2044" s="514"/>
      <c r="H2044" s="517"/>
      <c r="I2044" s="518"/>
      <c r="J2044" s="521"/>
      <c r="K2044" s="522"/>
      <c r="L2044" s="525"/>
      <c r="M2044" s="526"/>
      <c r="N2044" s="539" t="s">
        <v>14</v>
      </c>
      <c r="O2044" s="540"/>
      <c r="P2044" s="521"/>
      <c r="Q2044" s="522"/>
      <c r="R2044" s="525"/>
      <c r="S2044" s="526"/>
      <c r="T2044" s="529"/>
      <c r="U2044" s="530"/>
      <c r="V2044" s="532"/>
      <c r="W2044" s="518"/>
      <c r="X2044" s="521"/>
      <c r="Y2044" s="518"/>
      <c r="Z2044" s="521"/>
      <c r="AA2044" s="518"/>
      <c r="AB2044" s="521"/>
      <c r="AC2044" s="522"/>
      <c r="AD2044" s="525"/>
      <c r="AE2044" s="526"/>
      <c r="AF2044" s="535"/>
      <c r="AG2044" s="536"/>
      <c r="AH2044" s="521"/>
      <c r="AI2044" s="522"/>
      <c r="AJ2044" s="525"/>
      <c r="AK2044" s="526"/>
      <c r="AL2044" s="529"/>
      <c r="AM2044" s="530"/>
      <c r="AN2044" s="521"/>
      <c r="AO2044" s="522"/>
      <c r="AP2044" s="525"/>
      <c r="AQ2044" s="526"/>
      <c r="AR2044" s="529"/>
      <c r="AS2044" s="530"/>
      <c r="AT2044" s="543"/>
      <c r="AU2044" s="544"/>
      <c r="AV2044" s="547"/>
      <c r="AW2044" s="548"/>
      <c r="AX2044" s="529"/>
      <c r="AY2044" s="530"/>
      <c r="AZ2044" s="521"/>
      <c r="BA2044" s="522"/>
      <c r="BB2044" s="525"/>
      <c r="BC2044" s="526"/>
      <c r="BD2044" s="529"/>
      <c r="BE2044" s="530"/>
      <c r="BF2044" s="543"/>
      <c r="BG2044" s="544"/>
      <c r="BH2044" s="547"/>
      <c r="BI2044" s="548"/>
      <c r="BJ2044" s="529"/>
      <c r="BK2044" s="530"/>
      <c r="BL2044" s="552"/>
      <c r="BM2044" s="553"/>
      <c r="BN2044" s="554"/>
      <c r="BO2044" s="502"/>
      <c r="BP2044" s="502"/>
      <c r="BQ2044" s="54"/>
      <c r="BR2044" s="54"/>
      <c r="BS2044" s="54"/>
    </row>
    <row r="2045" spans="1:71" ht="21.75" customHeight="1" x14ac:dyDescent="0.2">
      <c r="A2045" s="54"/>
      <c r="B2045" s="505" t="str">
        <f>IF(ROSTER!B$26="","",ROSTER!B$26)</f>
        <v>30</v>
      </c>
      <c r="C2045" s="507" t="str">
        <f>IF(ROSTER!C$26="","",ROSTER!C$26)</f>
        <v>Kate</v>
      </c>
      <c r="D2045" s="508"/>
      <c r="E2045" s="509"/>
      <c r="F2045" s="511">
        <f>IF(E2045="y",1,IF(E2045="S",1,0))</f>
        <v>0</v>
      </c>
      <c r="G2045" s="513">
        <f>IF(E2045="S",1,0)</f>
        <v>0</v>
      </c>
      <c r="H2045" s="515"/>
      <c r="I2045" s="516"/>
      <c r="J2045" s="519">
        <v>1</v>
      </c>
      <c r="K2045" s="520"/>
      <c r="L2045" s="523"/>
      <c r="M2045" s="524"/>
      <c r="N2045" s="537">
        <f>L2045+J2045</f>
        <v>1</v>
      </c>
      <c r="O2045" s="538"/>
      <c r="P2045" s="519"/>
      <c r="Q2045" s="520"/>
      <c r="R2045" s="523">
        <v>1</v>
      </c>
      <c r="S2045" s="524"/>
      <c r="T2045" s="527">
        <f t="shared" ref="T2045" si="1832">R2045-P2045</f>
        <v>1</v>
      </c>
      <c r="U2045" s="528"/>
      <c r="V2045" s="531">
        <v>1</v>
      </c>
      <c r="W2045" s="516"/>
      <c r="X2045" s="519"/>
      <c r="Y2045" s="516"/>
      <c r="Z2045" s="519"/>
      <c r="AA2045" s="516"/>
      <c r="AB2045" s="519"/>
      <c r="AC2045" s="520"/>
      <c r="AD2045" s="523"/>
      <c r="AE2045" s="524"/>
      <c r="AF2045" s="533">
        <f>IF(AB2045=0,0,(AD2045/AB2045)*100)</f>
        <v>0</v>
      </c>
      <c r="AG2045" s="534"/>
      <c r="AH2045" s="519">
        <v>2</v>
      </c>
      <c r="AI2045" s="520"/>
      <c r="AJ2045" s="523">
        <v>0</v>
      </c>
      <c r="AK2045" s="524"/>
      <c r="AL2045" s="527">
        <f>IF(AH2045=0,0,(AJ2045/AH2045)*100)</f>
        <v>0</v>
      </c>
      <c r="AM2045" s="528"/>
      <c r="AN2045" s="519">
        <v>2</v>
      </c>
      <c r="AO2045" s="520"/>
      <c r="AP2045" s="523">
        <v>0</v>
      </c>
      <c r="AQ2045" s="524"/>
      <c r="AR2045" s="527">
        <f>IF(AN2045=0,0,(AP2045/AN2045)*100)</f>
        <v>0</v>
      </c>
      <c r="AS2045" s="528"/>
      <c r="AT2045" s="541">
        <f>AB2045+AH2045+AN2045</f>
        <v>4</v>
      </c>
      <c r="AU2045" s="542"/>
      <c r="AV2045" s="545">
        <f>AD2045+AJ2045+AP2045</f>
        <v>0</v>
      </c>
      <c r="AW2045" s="546"/>
      <c r="AX2045" s="527">
        <f>IF(AT2045=0,0,(AV2045/AT2045)*100)</f>
        <v>0</v>
      </c>
      <c r="AY2045" s="528"/>
      <c r="AZ2045" s="519"/>
      <c r="BA2045" s="520"/>
      <c r="BB2045" s="523"/>
      <c r="BC2045" s="524"/>
      <c r="BD2045" s="527">
        <f>IF(AZ2045=0,0,(BB2045/AZ2045)*100)</f>
        <v>0</v>
      </c>
      <c r="BE2045" s="528"/>
      <c r="BF2045" s="541">
        <f>AT2045+AZ2045</f>
        <v>4</v>
      </c>
      <c r="BG2045" s="542"/>
      <c r="BH2045" s="545">
        <f>AV2045+BB2045</f>
        <v>0</v>
      </c>
      <c r="BI2045" s="546"/>
      <c r="BJ2045" s="527">
        <f>IF(BF2045=0,0,(BH2045/BF2045)*100)</f>
        <v>0</v>
      </c>
      <c r="BK2045" s="528"/>
      <c r="BL2045" s="549">
        <f>(AD2045*2)+(AJ2045*2)+(AP2045*3)+BB2045</f>
        <v>0</v>
      </c>
      <c r="BM2045" s="550"/>
      <c r="BN2045" s="551"/>
      <c r="BO2045" s="501" t="e">
        <f>(BL2045*BR$2027)+(N2045*BR$2028)+(X2045*BR$2029)+(R2045*BR$2030)+(V2045*BR$2031)+(Z2045*BR$2032)</f>
        <v>#REF!</v>
      </c>
      <c r="BP2045" s="501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06"/>
      <c r="C2046" s="503" t="str">
        <f>IF(ROSTER!D$26="","",ROSTER!D$26)</f>
        <v>Vorwaller</v>
      </c>
      <c r="D2046" s="504"/>
      <c r="E2046" s="510"/>
      <c r="F2046" s="512"/>
      <c r="G2046" s="514"/>
      <c r="H2046" s="517"/>
      <c r="I2046" s="518"/>
      <c r="J2046" s="521"/>
      <c r="K2046" s="522"/>
      <c r="L2046" s="525"/>
      <c r="M2046" s="526"/>
      <c r="N2046" s="539" t="s">
        <v>14</v>
      </c>
      <c r="O2046" s="540"/>
      <c r="P2046" s="521"/>
      <c r="Q2046" s="522"/>
      <c r="R2046" s="525"/>
      <c r="S2046" s="526"/>
      <c r="T2046" s="529"/>
      <c r="U2046" s="530"/>
      <c r="V2046" s="532"/>
      <c r="W2046" s="518"/>
      <c r="X2046" s="521"/>
      <c r="Y2046" s="518"/>
      <c r="Z2046" s="521"/>
      <c r="AA2046" s="518"/>
      <c r="AB2046" s="521"/>
      <c r="AC2046" s="522"/>
      <c r="AD2046" s="525"/>
      <c r="AE2046" s="526"/>
      <c r="AF2046" s="535"/>
      <c r="AG2046" s="536"/>
      <c r="AH2046" s="521"/>
      <c r="AI2046" s="522"/>
      <c r="AJ2046" s="525"/>
      <c r="AK2046" s="526"/>
      <c r="AL2046" s="529"/>
      <c r="AM2046" s="530"/>
      <c r="AN2046" s="521"/>
      <c r="AO2046" s="522"/>
      <c r="AP2046" s="525"/>
      <c r="AQ2046" s="526"/>
      <c r="AR2046" s="529"/>
      <c r="AS2046" s="530"/>
      <c r="AT2046" s="543"/>
      <c r="AU2046" s="544"/>
      <c r="AV2046" s="547"/>
      <c r="AW2046" s="548"/>
      <c r="AX2046" s="529"/>
      <c r="AY2046" s="530"/>
      <c r="AZ2046" s="521"/>
      <c r="BA2046" s="522"/>
      <c r="BB2046" s="525"/>
      <c r="BC2046" s="526"/>
      <c r="BD2046" s="529"/>
      <c r="BE2046" s="530"/>
      <c r="BF2046" s="543"/>
      <c r="BG2046" s="544"/>
      <c r="BH2046" s="547"/>
      <c r="BI2046" s="548"/>
      <c r="BJ2046" s="529"/>
      <c r="BK2046" s="530"/>
      <c r="BL2046" s="552"/>
      <c r="BM2046" s="553"/>
      <c r="BN2046" s="554"/>
      <c r="BO2046" s="502"/>
      <c r="BP2046" s="502"/>
      <c r="BQ2046" s="54"/>
      <c r="BR2046" s="54"/>
      <c r="BS2046" s="54"/>
    </row>
    <row r="2047" spans="1:71" ht="21.75" customHeight="1" x14ac:dyDescent="0.2">
      <c r="A2047" s="54"/>
      <c r="B2047" s="505" t="str">
        <f>IF(ROSTER!B$28="","",ROSTER!B$28)</f>
        <v>32</v>
      </c>
      <c r="C2047" s="507" t="str">
        <f>IF(ROSTER!C$28="","",ROSTER!C$28)</f>
        <v>Signe</v>
      </c>
      <c r="D2047" s="508"/>
      <c r="E2047" s="509"/>
      <c r="F2047" s="511">
        <f>IF(E2047="y",1,IF(E2047="S",1,0))</f>
        <v>0</v>
      </c>
      <c r="G2047" s="513">
        <f>IF(E2047="S",1,0)</f>
        <v>0</v>
      </c>
      <c r="H2047" s="515"/>
      <c r="I2047" s="516"/>
      <c r="J2047" s="519">
        <v>1</v>
      </c>
      <c r="K2047" s="520"/>
      <c r="L2047" s="523"/>
      <c r="M2047" s="524"/>
      <c r="N2047" s="537">
        <f>L2047+J2047</f>
        <v>1</v>
      </c>
      <c r="O2047" s="538"/>
      <c r="P2047" s="519"/>
      <c r="Q2047" s="520"/>
      <c r="R2047" s="523">
        <v>1</v>
      </c>
      <c r="S2047" s="524"/>
      <c r="T2047" s="527">
        <f t="shared" ref="T2047" si="1833">R2047-P2047</f>
        <v>1</v>
      </c>
      <c r="U2047" s="528"/>
      <c r="V2047" s="531"/>
      <c r="W2047" s="516"/>
      <c r="X2047" s="519"/>
      <c r="Y2047" s="516"/>
      <c r="Z2047" s="519"/>
      <c r="AA2047" s="516"/>
      <c r="AB2047" s="519"/>
      <c r="AC2047" s="520"/>
      <c r="AD2047" s="523"/>
      <c r="AE2047" s="524"/>
      <c r="AF2047" s="533">
        <f>IF(AB2047=0,0,(AD2047/AB2047)*100)</f>
        <v>0</v>
      </c>
      <c r="AG2047" s="534"/>
      <c r="AH2047" s="519">
        <v>1</v>
      </c>
      <c r="AI2047" s="520"/>
      <c r="AJ2047" s="523">
        <v>1</v>
      </c>
      <c r="AK2047" s="524"/>
      <c r="AL2047" s="527">
        <f>IF(AH2047=0,0,(AJ2047/AH2047)*100)</f>
        <v>100</v>
      </c>
      <c r="AM2047" s="528"/>
      <c r="AN2047" s="519">
        <v>2</v>
      </c>
      <c r="AO2047" s="520"/>
      <c r="AP2047" s="523">
        <v>1</v>
      </c>
      <c r="AQ2047" s="524"/>
      <c r="AR2047" s="527">
        <f>IF(AN2047=0,0,(AP2047/AN2047)*100)</f>
        <v>50</v>
      </c>
      <c r="AS2047" s="528"/>
      <c r="AT2047" s="541">
        <f>AB2047+AH2047+AN2047</f>
        <v>3</v>
      </c>
      <c r="AU2047" s="542"/>
      <c r="AV2047" s="545">
        <f>AD2047+AJ2047+AP2047</f>
        <v>2</v>
      </c>
      <c r="AW2047" s="546"/>
      <c r="AX2047" s="527">
        <f>IF(AT2047=0,0,(AV2047/AT2047)*100)</f>
        <v>66.666666666666657</v>
      </c>
      <c r="AY2047" s="528"/>
      <c r="AZ2047" s="519"/>
      <c r="BA2047" s="520"/>
      <c r="BB2047" s="523"/>
      <c r="BC2047" s="524"/>
      <c r="BD2047" s="527">
        <f>IF(AZ2047=0,0,(BB2047/AZ2047)*100)</f>
        <v>0</v>
      </c>
      <c r="BE2047" s="528"/>
      <c r="BF2047" s="541">
        <f>AT2047+AZ2047</f>
        <v>3</v>
      </c>
      <c r="BG2047" s="542"/>
      <c r="BH2047" s="545">
        <f>AV2047+BB2047</f>
        <v>2</v>
      </c>
      <c r="BI2047" s="546"/>
      <c r="BJ2047" s="527">
        <f>IF(BF2047=0,0,(BH2047/BF2047)*100)</f>
        <v>66.666666666666657</v>
      </c>
      <c r="BK2047" s="528"/>
      <c r="BL2047" s="549">
        <f>(AD2047*2)+(AJ2047*2)+(AP2047*3)+BB2047</f>
        <v>5</v>
      </c>
      <c r="BM2047" s="550"/>
      <c r="BN2047" s="551"/>
      <c r="BO2047" s="501" t="e">
        <f>(BL2047*BR$2027)+(N2047*BR$2028)+(X2047*BR$2029)+(R2047*BR$2030)+(V2047*BR$2031)+(Z2047*BR$2032)</f>
        <v>#REF!</v>
      </c>
      <c r="BP2047" s="501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06"/>
      <c r="C2048" s="503" t="str">
        <f>IF(ROSTER!D$28="","",ROSTER!D$28)</f>
        <v>Glantz</v>
      </c>
      <c r="D2048" s="504"/>
      <c r="E2048" s="510"/>
      <c r="F2048" s="512"/>
      <c r="G2048" s="514"/>
      <c r="H2048" s="517"/>
      <c r="I2048" s="518"/>
      <c r="J2048" s="521"/>
      <c r="K2048" s="522"/>
      <c r="L2048" s="525"/>
      <c r="M2048" s="526"/>
      <c r="N2048" s="539" t="s">
        <v>14</v>
      </c>
      <c r="O2048" s="540"/>
      <c r="P2048" s="521"/>
      <c r="Q2048" s="522"/>
      <c r="R2048" s="525"/>
      <c r="S2048" s="526"/>
      <c r="T2048" s="529"/>
      <c r="U2048" s="530"/>
      <c r="V2048" s="532"/>
      <c r="W2048" s="518"/>
      <c r="X2048" s="521"/>
      <c r="Y2048" s="518"/>
      <c r="Z2048" s="521"/>
      <c r="AA2048" s="518"/>
      <c r="AB2048" s="521"/>
      <c r="AC2048" s="522"/>
      <c r="AD2048" s="525"/>
      <c r="AE2048" s="526"/>
      <c r="AF2048" s="535"/>
      <c r="AG2048" s="536"/>
      <c r="AH2048" s="521"/>
      <c r="AI2048" s="522"/>
      <c r="AJ2048" s="525"/>
      <c r="AK2048" s="526"/>
      <c r="AL2048" s="529"/>
      <c r="AM2048" s="530"/>
      <c r="AN2048" s="521"/>
      <c r="AO2048" s="522"/>
      <c r="AP2048" s="525"/>
      <c r="AQ2048" s="526"/>
      <c r="AR2048" s="529"/>
      <c r="AS2048" s="530"/>
      <c r="AT2048" s="543"/>
      <c r="AU2048" s="544"/>
      <c r="AV2048" s="547"/>
      <c r="AW2048" s="548"/>
      <c r="AX2048" s="529"/>
      <c r="AY2048" s="530"/>
      <c r="AZ2048" s="521"/>
      <c r="BA2048" s="522"/>
      <c r="BB2048" s="525"/>
      <c r="BC2048" s="526"/>
      <c r="BD2048" s="529"/>
      <c r="BE2048" s="530"/>
      <c r="BF2048" s="543"/>
      <c r="BG2048" s="544"/>
      <c r="BH2048" s="547"/>
      <c r="BI2048" s="548"/>
      <c r="BJ2048" s="529"/>
      <c r="BK2048" s="530"/>
      <c r="BL2048" s="552"/>
      <c r="BM2048" s="553"/>
      <c r="BN2048" s="554"/>
      <c r="BO2048" s="502"/>
      <c r="BP2048" s="502"/>
      <c r="BQ2048" s="54"/>
      <c r="BR2048" s="54"/>
      <c r="BS2048" s="54"/>
    </row>
    <row r="2049" spans="1:71" ht="21.75" customHeight="1" x14ac:dyDescent="0.2">
      <c r="A2049" s="54"/>
      <c r="B2049" s="505" t="str">
        <f>IF(ROSTER!B$30="","",ROSTER!B$30)</f>
        <v>34</v>
      </c>
      <c r="C2049" s="507" t="str">
        <f>IF(ROSTER!C$30="","",ROSTER!C$30)</f>
        <v/>
      </c>
      <c r="D2049" s="508"/>
      <c r="E2049" s="509"/>
      <c r="F2049" s="511">
        <f>IF(E2049="y",1,IF(E2049="S",1,0))</f>
        <v>0</v>
      </c>
      <c r="G2049" s="513">
        <f>IF(E2049="S",1,0)</f>
        <v>0</v>
      </c>
      <c r="H2049" s="515"/>
      <c r="I2049" s="516"/>
      <c r="J2049" s="519"/>
      <c r="K2049" s="520"/>
      <c r="L2049" s="523"/>
      <c r="M2049" s="524"/>
      <c r="N2049" s="537">
        <f>L2049+J2049</f>
        <v>0</v>
      </c>
      <c r="O2049" s="538"/>
      <c r="P2049" s="519"/>
      <c r="Q2049" s="520"/>
      <c r="R2049" s="523"/>
      <c r="S2049" s="524"/>
      <c r="T2049" s="527">
        <f t="shared" ref="T2049" si="1834">R2049-P2049</f>
        <v>0</v>
      </c>
      <c r="U2049" s="528"/>
      <c r="V2049" s="531"/>
      <c r="W2049" s="516"/>
      <c r="X2049" s="519"/>
      <c r="Y2049" s="516"/>
      <c r="Z2049" s="519"/>
      <c r="AA2049" s="516"/>
      <c r="AB2049" s="519"/>
      <c r="AC2049" s="520"/>
      <c r="AD2049" s="523"/>
      <c r="AE2049" s="524"/>
      <c r="AF2049" s="533">
        <f>IF(AB2049=0,0,(AD2049/AB2049)*100)</f>
        <v>0</v>
      </c>
      <c r="AG2049" s="534"/>
      <c r="AH2049" s="519"/>
      <c r="AI2049" s="520"/>
      <c r="AJ2049" s="523"/>
      <c r="AK2049" s="524"/>
      <c r="AL2049" s="527">
        <f>IF(AH2049=0,0,(AJ2049/AH2049)*100)</f>
        <v>0</v>
      </c>
      <c r="AM2049" s="528"/>
      <c r="AN2049" s="519"/>
      <c r="AO2049" s="520"/>
      <c r="AP2049" s="523"/>
      <c r="AQ2049" s="524"/>
      <c r="AR2049" s="527">
        <f>IF(AN2049=0,0,(AP2049/AN2049)*100)</f>
        <v>0</v>
      </c>
      <c r="AS2049" s="528"/>
      <c r="AT2049" s="541">
        <f>AB2049+AH2049+AN2049</f>
        <v>0</v>
      </c>
      <c r="AU2049" s="542"/>
      <c r="AV2049" s="545">
        <f>AD2049+AJ2049+AP2049</f>
        <v>0</v>
      </c>
      <c r="AW2049" s="546"/>
      <c r="AX2049" s="527">
        <f>IF(AT2049=0,0,(AV2049/AT2049)*100)</f>
        <v>0</v>
      </c>
      <c r="AY2049" s="528"/>
      <c r="AZ2049" s="519"/>
      <c r="BA2049" s="520"/>
      <c r="BB2049" s="523"/>
      <c r="BC2049" s="524"/>
      <c r="BD2049" s="527">
        <f>IF(AZ2049=0,0,(BB2049/AZ2049)*100)</f>
        <v>0</v>
      </c>
      <c r="BE2049" s="528"/>
      <c r="BF2049" s="541">
        <f>AT2049+AZ2049</f>
        <v>0</v>
      </c>
      <c r="BG2049" s="542"/>
      <c r="BH2049" s="545">
        <f>AV2049+BB2049</f>
        <v>0</v>
      </c>
      <c r="BI2049" s="546"/>
      <c r="BJ2049" s="527">
        <f>IF(BF2049=0,0,(BH2049/BF2049)*100)</f>
        <v>0</v>
      </c>
      <c r="BK2049" s="528"/>
      <c r="BL2049" s="549">
        <f>(AD2049*2)+(AJ2049*2)+(AP2049*3)+BB2049</f>
        <v>0</v>
      </c>
      <c r="BM2049" s="550"/>
      <c r="BN2049" s="551"/>
      <c r="BO2049" s="501" t="e">
        <f>(BL2049*BR$2027)+(N2049*BR$2028)+(X2049*BR$2029)+(R2049*BR$2030)+(V2049*BR$2031)+(Z2049*BR$2032)</f>
        <v>#REF!</v>
      </c>
      <c r="BP2049" s="501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06"/>
      <c r="C2050" s="503" t="str">
        <f>IF(ROSTER!D$30="","",ROSTER!D$30)</f>
        <v/>
      </c>
      <c r="D2050" s="504"/>
      <c r="E2050" s="510"/>
      <c r="F2050" s="512"/>
      <c r="G2050" s="514"/>
      <c r="H2050" s="517"/>
      <c r="I2050" s="518"/>
      <c r="J2050" s="521"/>
      <c r="K2050" s="522"/>
      <c r="L2050" s="525"/>
      <c r="M2050" s="526"/>
      <c r="N2050" s="539" t="s">
        <v>14</v>
      </c>
      <c r="O2050" s="540"/>
      <c r="P2050" s="521"/>
      <c r="Q2050" s="522"/>
      <c r="R2050" s="525"/>
      <c r="S2050" s="526"/>
      <c r="T2050" s="529"/>
      <c r="U2050" s="530"/>
      <c r="V2050" s="532"/>
      <c r="W2050" s="518"/>
      <c r="X2050" s="521"/>
      <c r="Y2050" s="518"/>
      <c r="Z2050" s="521"/>
      <c r="AA2050" s="518"/>
      <c r="AB2050" s="521"/>
      <c r="AC2050" s="522"/>
      <c r="AD2050" s="525"/>
      <c r="AE2050" s="526"/>
      <c r="AF2050" s="535"/>
      <c r="AG2050" s="536"/>
      <c r="AH2050" s="521"/>
      <c r="AI2050" s="522"/>
      <c r="AJ2050" s="525"/>
      <c r="AK2050" s="526"/>
      <c r="AL2050" s="529"/>
      <c r="AM2050" s="530"/>
      <c r="AN2050" s="521"/>
      <c r="AO2050" s="522"/>
      <c r="AP2050" s="525"/>
      <c r="AQ2050" s="526"/>
      <c r="AR2050" s="529"/>
      <c r="AS2050" s="530"/>
      <c r="AT2050" s="543"/>
      <c r="AU2050" s="544"/>
      <c r="AV2050" s="547"/>
      <c r="AW2050" s="548"/>
      <c r="AX2050" s="529"/>
      <c r="AY2050" s="530"/>
      <c r="AZ2050" s="521"/>
      <c r="BA2050" s="522"/>
      <c r="BB2050" s="525"/>
      <c r="BC2050" s="526"/>
      <c r="BD2050" s="529"/>
      <c r="BE2050" s="530"/>
      <c r="BF2050" s="543"/>
      <c r="BG2050" s="544"/>
      <c r="BH2050" s="547"/>
      <c r="BI2050" s="548"/>
      <c r="BJ2050" s="529"/>
      <c r="BK2050" s="530"/>
      <c r="BL2050" s="552"/>
      <c r="BM2050" s="553"/>
      <c r="BN2050" s="554"/>
      <c r="BO2050" s="502"/>
      <c r="BP2050" s="502"/>
      <c r="BQ2050" s="54"/>
      <c r="BR2050" s="54"/>
      <c r="BS2050" s="54"/>
    </row>
    <row r="2051" spans="1:71" ht="21.75" customHeight="1" x14ac:dyDescent="0.2">
      <c r="A2051" s="54"/>
      <c r="B2051" s="505" t="str">
        <f>IF(ROSTER!B$32="","",ROSTER!B$32)</f>
        <v>42</v>
      </c>
      <c r="C2051" s="507" t="str">
        <f>IF(ROSTER!C$32="","",ROSTER!C$32)</f>
        <v/>
      </c>
      <c r="D2051" s="508"/>
      <c r="E2051" s="509"/>
      <c r="F2051" s="511">
        <f>IF(E2051="y",1,IF(E2051="S",1,0))</f>
        <v>0</v>
      </c>
      <c r="G2051" s="513">
        <f>IF(E2051="S",1,0)</f>
        <v>0</v>
      </c>
      <c r="H2051" s="515"/>
      <c r="I2051" s="516"/>
      <c r="J2051" s="519"/>
      <c r="K2051" s="520"/>
      <c r="L2051" s="523"/>
      <c r="M2051" s="524"/>
      <c r="N2051" s="537">
        <f>L2051+J2051</f>
        <v>0</v>
      </c>
      <c r="O2051" s="538"/>
      <c r="P2051" s="519"/>
      <c r="Q2051" s="520"/>
      <c r="R2051" s="523"/>
      <c r="S2051" s="524"/>
      <c r="T2051" s="527">
        <f t="shared" ref="T2051" si="1835">R2051-P2051</f>
        <v>0</v>
      </c>
      <c r="U2051" s="528"/>
      <c r="V2051" s="531"/>
      <c r="W2051" s="516"/>
      <c r="X2051" s="519"/>
      <c r="Y2051" s="516"/>
      <c r="Z2051" s="519"/>
      <c r="AA2051" s="516"/>
      <c r="AB2051" s="519"/>
      <c r="AC2051" s="520"/>
      <c r="AD2051" s="523"/>
      <c r="AE2051" s="524"/>
      <c r="AF2051" s="533">
        <f>IF(AB2051=0,0,(AD2051/AB2051)*100)</f>
        <v>0</v>
      </c>
      <c r="AG2051" s="534"/>
      <c r="AH2051" s="519"/>
      <c r="AI2051" s="520"/>
      <c r="AJ2051" s="523"/>
      <c r="AK2051" s="524"/>
      <c r="AL2051" s="527">
        <f>IF(AH2051=0,0,(AJ2051/AH2051)*100)</f>
        <v>0</v>
      </c>
      <c r="AM2051" s="528"/>
      <c r="AN2051" s="519"/>
      <c r="AO2051" s="520"/>
      <c r="AP2051" s="523"/>
      <c r="AQ2051" s="524"/>
      <c r="AR2051" s="527">
        <f>IF(AN2051=0,0,(AP2051/AN2051)*100)</f>
        <v>0</v>
      </c>
      <c r="AS2051" s="528"/>
      <c r="AT2051" s="541">
        <f>AB2051+AH2051+AN2051</f>
        <v>0</v>
      </c>
      <c r="AU2051" s="542"/>
      <c r="AV2051" s="545">
        <f>AD2051+AJ2051+AP2051</f>
        <v>0</v>
      </c>
      <c r="AW2051" s="546"/>
      <c r="AX2051" s="527">
        <f>IF(AT2051=0,0,(AV2051/AT2051)*100)</f>
        <v>0</v>
      </c>
      <c r="AY2051" s="528"/>
      <c r="AZ2051" s="519"/>
      <c r="BA2051" s="520"/>
      <c r="BB2051" s="523"/>
      <c r="BC2051" s="524"/>
      <c r="BD2051" s="527">
        <f>IF(AZ2051=0,0,(BB2051/AZ2051)*100)</f>
        <v>0</v>
      </c>
      <c r="BE2051" s="528"/>
      <c r="BF2051" s="541">
        <f>AT2051+AZ2051</f>
        <v>0</v>
      </c>
      <c r="BG2051" s="542"/>
      <c r="BH2051" s="545">
        <f>AV2051+BB2051</f>
        <v>0</v>
      </c>
      <c r="BI2051" s="546"/>
      <c r="BJ2051" s="527">
        <f>IF(BF2051=0,0,(BH2051/BF2051)*100)</f>
        <v>0</v>
      </c>
      <c r="BK2051" s="528"/>
      <c r="BL2051" s="549">
        <f>(AD2051*2)+(AJ2051*2)+(AP2051*3)+BB2051</f>
        <v>0</v>
      </c>
      <c r="BM2051" s="550"/>
      <c r="BN2051" s="551"/>
      <c r="BO2051" s="501" t="e">
        <f>(BL2051*BR$2027)+(N2051*BR$2028)+(X2051*BR$2029)+(R2051*BR$2030)+(V2051*BR$2031)+(Z2051*BR$2032)</f>
        <v>#REF!</v>
      </c>
      <c r="BP2051" s="501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06"/>
      <c r="C2052" s="503" t="str">
        <f>IF(ROSTER!D$32="","",ROSTER!D$32)</f>
        <v/>
      </c>
      <c r="D2052" s="504"/>
      <c r="E2052" s="510"/>
      <c r="F2052" s="512"/>
      <c r="G2052" s="514"/>
      <c r="H2052" s="517"/>
      <c r="I2052" s="518"/>
      <c r="J2052" s="521"/>
      <c r="K2052" s="522"/>
      <c r="L2052" s="525"/>
      <c r="M2052" s="526"/>
      <c r="N2052" s="539" t="s">
        <v>14</v>
      </c>
      <c r="O2052" s="540"/>
      <c r="P2052" s="521"/>
      <c r="Q2052" s="522"/>
      <c r="R2052" s="525"/>
      <c r="S2052" s="526"/>
      <c r="T2052" s="529"/>
      <c r="U2052" s="530"/>
      <c r="V2052" s="532"/>
      <c r="W2052" s="518"/>
      <c r="X2052" s="521"/>
      <c r="Y2052" s="518"/>
      <c r="Z2052" s="521"/>
      <c r="AA2052" s="518"/>
      <c r="AB2052" s="521"/>
      <c r="AC2052" s="522"/>
      <c r="AD2052" s="525"/>
      <c r="AE2052" s="526"/>
      <c r="AF2052" s="535"/>
      <c r="AG2052" s="536"/>
      <c r="AH2052" s="521"/>
      <c r="AI2052" s="522"/>
      <c r="AJ2052" s="525"/>
      <c r="AK2052" s="526"/>
      <c r="AL2052" s="529"/>
      <c r="AM2052" s="530"/>
      <c r="AN2052" s="521"/>
      <c r="AO2052" s="522"/>
      <c r="AP2052" s="525"/>
      <c r="AQ2052" s="526"/>
      <c r="AR2052" s="529"/>
      <c r="AS2052" s="530"/>
      <c r="AT2052" s="543"/>
      <c r="AU2052" s="544"/>
      <c r="AV2052" s="547"/>
      <c r="AW2052" s="548"/>
      <c r="AX2052" s="529"/>
      <c r="AY2052" s="530"/>
      <c r="AZ2052" s="521"/>
      <c r="BA2052" s="522"/>
      <c r="BB2052" s="525"/>
      <c r="BC2052" s="526"/>
      <c r="BD2052" s="529"/>
      <c r="BE2052" s="530"/>
      <c r="BF2052" s="543"/>
      <c r="BG2052" s="544"/>
      <c r="BH2052" s="547"/>
      <c r="BI2052" s="548"/>
      <c r="BJ2052" s="529"/>
      <c r="BK2052" s="530"/>
      <c r="BL2052" s="552"/>
      <c r="BM2052" s="553"/>
      <c r="BN2052" s="554"/>
      <c r="BO2052" s="502"/>
      <c r="BP2052" s="502"/>
      <c r="BQ2052" s="54"/>
      <c r="BR2052" s="54"/>
      <c r="BS2052" s="54"/>
    </row>
    <row r="2053" spans="1:71" ht="21.75" customHeight="1" x14ac:dyDescent="0.2">
      <c r="A2053" s="54"/>
      <c r="B2053" s="505" t="str">
        <f>IF(ROSTER!B$34="","",ROSTER!B$34)</f>
        <v/>
      </c>
      <c r="C2053" s="507" t="str">
        <f>IF(ROSTER!C$34="","",ROSTER!C$34)</f>
        <v/>
      </c>
      <c r="D2053" s="508"/>
      <c r="E2053" s="509"/>
      <c r="F2053" s="511">
        <f>IF(E2053="y",1,IF(E2053="S",1,0))</f>
        <v>0</v>
      </c>
      <c r="G2053" s="513">
        <f>IF(E2053="S",1,0)</f>
        <v>0</v>
      </c>
      <c r="H2053" s="515"/>
      <c r="I2053" s="516"/>
      <c r="J2053" s="519"/>
      <c r="K2053" s="520"/>
      <c r="L2053" s="523"/>
      <c r="M2053" s="524"/>
      <c r="N2053" s="537">
        <f>L2053+J2053</f>
        <v>0</v>
      </c>
      <c r="O2053" s="538"/>
      <c r="P2053" s="519"/>
      <c r="Q2053" s="520"/>
      <c r="R2053" s="523"/>
      <c r="S2053" s="524"/>
      <c r="T2053" s="527">
        <f t="shared" ref="T2053" si="1836">R2053-P2053</f>
        <v>0</v>
      </c>
      <c r="U2053" s="528"/>
      <c r="V2053" s="531"/>
      <c r="W2053" s="516"/>
      <c r="X2053" s="519"/>
      <c r="Y2053" s="516"/>
      <c r="Z2053" s="519"/>
      <c r="AA2053" s="516"/>
      <c r="AB2053" s="519"/>
      <c r="AC2053" s="520"/>
      <c r="AD2053" s="523"/>
      <c r="AE2053" s="524"/>
      <c r="AF2053" s="533">
        <f>IF(AB2053=0,0,(AD2053/AB2053)*100)</f>
        <v>0</v>
      </c>
      <c r="AG2053" s="534"/>
      <c r="AH2053" s="519"/>
      <c r="AI2053" s="520"/>
      <c r="AJ2053" s="523"/>
      <c r="AK2053" s="524"/>
      <c r="AL2053" s="527">
        <f>IF(AH2053=0,0,(AJ2053/AH2053)*100)</f>
        <v>0</v>
      </c>
      <c r="AM2053" s="528"/>
      <c r="AN2053" s="519"/>
      <c r="AO2053" s="520"/>
      <c r="AP2053" s="523"/>
      <c r="AQ2053" s="524"/>
      <c r="AR2053" s="527">
        <f>IF(AN2053=0,0,(AP2053/AN2053)*100)</f>
        <v>0</v>
      </c>
      <c r="AS2053" s="528"/>
      <c r="AT2053" s="541">
        <f>AB2053+AH2053+AN2053</f>
        <v>0</v>
      </c>
      <c r="AU2053" s="542"/>
      <c r="AV2053" s="545">
        <f>AD2053+AJ2053+AP2053</f>
        <v>0</v>
      </c>
      <c r="AW2053" s="546"/>
      <c r="AX2053" s="527">
        <f>IF(AT2053=0,0,(AV2053/AT2053)*100)</f>
        <v>0</v>
      </c>
      <c r="AY2053" s="528"/>
      <c r="AZ2053" s="519"/>
      <c r="BA2053" s="520"/>
      <c r="BB2053" s="523"/>
      <c r="BC2053" s="524"/>
      <c r="BD2053" s="527">
        <f>IF(AZ2053=0,0,(BB2053/AZ2053)*100)</f>
        <v>0</v>
      </c>
      <c r="BE2053" s="528"/>
      <c r="BF2053" s="541">
        <f>AT2053+AZ2053</f>
        <v>0</v>
      </c>
      <c r="BG2053" s="542"/>
      <c r="BH2053" s="545">
        <f>AV2053+BB2053</f>
        <v>0</v>
      </c>
      <c r="BI2053" s="546"/>
      <c r="BJ2053" s="527">
        <f>IF(BF2053=0,0,(BH2053/BF2053)*100)</f>
        <v>0</v>
      </c>
      <c r="BK2053" s="528"/>
      <c r="BL2053" s="549">
        <f>(AD2053*2)+(AJ2053*2)+(AP2053*3)+BB2053</f>
        <v>0</v>
      </c>
      <c r="BM2053" s="550"/>
      <c r="BN2053" s="551"/>
      <c r="BO2053" s="501" t="e">
        <f>(BL2053*BR$2027)+(N2053*BR$2028)+(X2053*BR$2029)+(R2053*BR$2030)+(V2053*BR$2031)+(Z2053*BR$2032)</f>
        <v>#REF!</v>
      </c>
      <c r="BP2053" s="501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06"/>
      <c r="C2054" s="503" t="str">
        <f>IF(ROSTER!D$34="","",ROSTER!D$34)</f>
        <v/>
      </c>
      <c r="D2054" s="504"/>
      <c r="E2054" s="510"/>
      <c r="F2054" s="512"/>
      <c r="G2054" s="514"/>
      <c r="H2054" s="517"/>
      <c r="I2054" s="518"/>
      <c r="J2054" s="521"/>
      <c r="K2054" s="522"/>
      <c r="L2054" s="525"/>
      <c r="M2054" s="526"/>
      <c r="N2054" s="539" t="s">
        <v>14</v>
      </c>
      <c r="O2054" s="540"/>
      <c r="P2054" s="521"/>
      <c r="Q2054" s="522"/>
      <c r="R2054" s="525"/>
      <c r="S2054" s="526"/>
      <c r="T2054" s="529"/>
      <c r="U2054" s="530"/>
      <c r="V2054" s="532"/>
      <c r="W2054" s="518"/>
      <c r="X2054" s="521"/>
      <c r="Y2054" s="518"/>
      <c r="Z2054" s="521"/>
      <c r="AA2054" s="518"/>
      <c r="AB2054" s="521"/>
      <c r="AC2054" s="522"/>
      <c r="AD2054" s="525"/>
      <c r="AE2054" s="526"/>
      <c r="AF2054" s="535"/>
      <c r="AG2054" s="536"/>
      <c r="AH2054" s="521"/>
      <c r="AI2054" s="522"/>
      <c r="AJ2054" s="525"/>
      <c r="AK2054" s="526"/>
      <c r="AL2054" s="529"/>
      <c r="AM2054" s="530"/>
      <c r="AN2054" s="521"/>
      <c r="AO2054" s="522"/>
      <c r="AP2054" s="525"/>
      <c r="AQ2054" s="526"/>
      <c r="AR2054" s="529"/>
      <c r="AS2054" s="530"/>
      <c r="AT2054" s="543"/>
      <c r="AU2054" s="544"/>
      <c r="AV2054" s="547"/>
      <c r="AW2054" s="548"/>
      <c r="AX2054" s="529"/>
      <c r="AY2054" s="530"/>
      <c r="AZ2054" s="521"/>
      <c r="BA2054" s="522"/>
      <c r="BB2054" s="525"/>
      <c r="BC2054" s="526"/>
      <c r="BD2054" s="529"/>
      <c r="BE2054" s="530"/>
      <c r="BF2054" s="543"/>
      <c r="BG2054" s="544"/>
      <c r="BH2054" s="547"/>
      <c r="BI2054" s="548"/>
      <c r="BJ2054" s="529"/>
      <c r="BK2054" s="530"/>
      <c r="BL2054" s="552"/>
      <c r="BM2054" s="553"/>
      <c r="BN2054" s="554"/>
      <c r="BO2054" s="502"/>
      <c r="BP2054" s="502"/>
      <c r="BQ2054" s="54"/>
      <c r="BR2054" s="54"/>
      <c r="BS2054" s="54"/>
    </row>
    <row r="2055" spans="1:71" ht="21.75" customHeight="1" x14ac:dyDescent="0.2">
      <c r="A2055" s="54"/>
      <c r="B2055" s="505" t="str">
        <f>IF(ROSTER!B$36="","",ROSTER!B$36)</f>
        <v/>
      </c>
      <c r="C2055" s="507" t="str">
        <f>IF(ROSTER!C$36="","",ROSTER!C$36)</f>
        <v>Heather</v>
      </c>
      <c r="D2055" s="508"/>
      <c r="E2055" s="509"/>
      <c r="F2055" s="511">
        <f>IF(E2055="y",1,IF(E2055="S",1,0))</f>
        <v>0</v>
      </c>
      <c r="G2055" s="513">
        <f>IF(E2055="S",1,0)</f>
        <v>0</v>
      </c>
      <c r="H2055" s="515"/>
      <c r="I2055" s="516"/>
      <c r="J2055" s="519"/>
      <c r="K2055" s="520"/>
      <c r="L2055" s="523">
        <v>2</v>
      </c>
      <c r="M2055" s="524"/>
      <c r="N2055" s="537">
        <f>L2055+J2055</f>
        <v>2</v>
      </c>
      <c r="O2055" s="538"/>
      <c r="P2055" s="519">
        <v>1</v>
      </c>
      <c r="Q2055" s="520"/>
      <c r="R2055" s="523"/>
      <c r="S2055" s="524"/>
      <c r="T2055" s="527">
        <f t="shared" ref="T2055" si="1837">R2055-P2055</f>
        <v>-1</v>
      </c>
      <c r="U2055" s="528"/>
      <c r="V2055" s="531"/>
      <c r="W2055" s="516"/>
      <c r="X2055" s="519">
        <v>1</v>
      </c>
      <c r="Y2055" s="516"/>
      <c r="Z2055" s="519"/>
      <c r="AA2055" s="516"/>
      <c r="AB2055" s="519"/>
      <c r="AC2055" s="520"/>
      <c r="AD2055" s="523"/>
      <c r="AE2055" s="524"/>
      <c r="AF2055" s="533">
        <f>IF(AB2055=0,0,(AD2055/AB2055)*100)</f>
        <v>0</v>
      </c>
      <c r="AG2055" s="534"/>
      <c r="AH2055" s="519">
        <v>4</v>
      </c>
      <c r="AI2055" s="520"/>
      <c r="AJ2055" s="523">
        <v>3</v>
      </c>
      <c r="AK2055" s="524"/>
      <c r="AL2055" s="527">
        <f>IF(AH2055=0,0,(AJ2055/AH2055)*100)</f>
        <v>75</v>
      </c>
      <c r="AM2055" s="528"/>
      <c r="AN2055" s="519"/>
      <c r="AO2055" s="520"/>
      <c r="AP2055" s="523"/>
      <c r="AQ2055" s="524"/>
      <c r="AR2055" s="527">
        <f>IF(AN2055=0,0,(AP2055/AN2055)*100)</f>
        <v>0</v>
      </c>
      <c r="AS2055" s="528"/>
      <c r="AT2055" s="541">
        <f>AB2055+AH2055+AN2055</f>
        <v>4</v>
      </c>
      <c r="AU2055" s="542"/>
      <c r="AV2055" s="545">
        <f>AD2055+AJ2055+AP2055</f>
        <v>3</v>
      </c>
      <c r="AW2055" s="546"/>
      <c r="AX2055" s="527">
        <f>IF(AT2055=0,0,(AV2055/AT2055)*100)</f>
        <v>75</v>
      </c>
      <c r="AY2055" s="528"/>
      <c r="AZ2055" s="519"/>
      <c r="BA2055" s="520"/>
      <c r="BB2055" s="523"/>
      <c r="BC2055" s="524"/>
      <c r="BD2055" s="527">
        <f>IF(AZ2055=0,0,(BB2055/AZ2055)*100)</f>
        <v>0</v>
      </c>
      <c r="BE2055" s="528"/>
      <c r="BF2055" s="541">
        <f>AT2055+AZ2055</f>
        <v>4</v>
      </c>
      <c r="BG2055" s="542"/>
      <c r="BH2055" s="545">
        <f>AV2055+BB2055</f>
        <v>3</v>
      </c>
      <c r="BI2055" s="546"/>
      <c r="BJ2055" s="527">
        <f>IF(BF2055=0,0,(BH2055/BF2055)*100)</f>
        <v>75</v>
      </c>
      <c r="BK2055" s="528"/>
      <c r="BL2055" s="549">
        <f>(AD2055*2)+(AJ2055*2)+(AP2055*3)+BB2055</f>
        <v>6</v>
      </c>
      <c r="BM2055" s="550"/>
      <c r="BN2055" s="551"/>
      <c r="BO2055" s="501" t="e">
        <f>(BL2055*BR$2027)+(N2055*BR$2028)+(X2055*BR$2029)+(R2055*BR$2030)+(V2055*BR$2031)+(Z2055*BR$2032)</f>
        <v>#REF!</v>
      </c>
      <c r="BP2055" s="501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06"/>
      <c r="C2056" s="503" t="str">
        <f>IF(ROSTER!D$36="","",ROSTER!D$36)</f>
        <v>Hamson</v>
      </c>
      <c r="D2056" s="504"/>
      <c r="E2056" s="510"/>
      <c r="F2056" s="512"/>
      <c r="G2056" s="514"/>
      <c r="H2056" s="517"/>
      <c r="I2056" s="518"/>
      <c r="J2056" s="521"/>
      <c r="K2056" s="522"/>
      <c r="L2056" s="525"/>
      <c r="M2056" s="526"/>
      <c r="N2056" s="539" t="s">
        <v>14</v>
      </c>
      <c r="O2056" s="540"/>
      <c r="P2056" s="521"/>
      <c r="Q2056" s="522"/>
      <c r="R2056" s="525"/>
      <c r="S2056" s="526"/>
      <c r="T2056" s="529"/>
      <c r="U2056" s="530"/>
      <c r="V2056" s="532"/>
      <c r="W2056" s="518"/>
      <c r="X2056" s="521"/>
      <c r="Y2056" s="518"/>
      <c r="Z2056" s="521"/>
      <c r="AA2056" s="518"/>
      <c r="AB2056" s="521"/>
      <c r="AC2056" s="522"/>
      <c r="AD2056" s="525"/>
      <c r="AE2056" s="526"/>
      <c r="AF2056" s="535"/>
      <c r="AG2056" s="536"/>
      <c r="AH2056" s="521"/>
      <c r="AI2056" s="522"/>
      <c r="AJ2056" s="525"/>
      <c r="AK2056" s="526"/>
      <c r="AL2056" s="529"/>
      <c r="AM2056" s="530"/>
      <c r="AN2056" s="521"/>
      <c r="AO2056" s="522"/>
      <c r="AP2056" s="525"/>
      <c r="AQ2056" s="526"/>
      <c r="AR2056" s="529"/>
      <c r="AS2056" s="530"/>
      <c r="AT2056" s="543"/>
      <c r="AU2056" s="544"/>
      <c r="AV2056" s="547"/>
      <c r="AW2056" s="548"/>
      <c r="AX2056" s="529"/>
      <c r="AY2056" s="530"/>
      <c r="AZ2056" s="521"/>
      <c r="BA2056" s="522"/>
      <c r="BB2056" s="525"/>
      <c r="BC2056" s="526"/>
      <c r="BD2056" s="529"/>
      <c r="BE2056" s="530"/>
      <c r="BF2056" s="543"/>
      <c r="BG2056" s="544"/>
      <c r="BH2056" s="547"/>
      <c r="BI2056" s="548"/>
      <c r="BJ2056" s="529"/>
      <c r="BK2056" s="530"/>
      <c r="BL2056" s="552"/>
      <c r="BM2056" s="553"/>
      <c r="BN2056" s="554"/>
      <c r="BO2056" s="502"/>
      <c r="BP2056" s="502"/>
      <c r="BQ2056" s="54"/>
      <c r="BR2056" s="54"/>
      <c r="BS2056" s="54"/>
    </row>
    <row r="2057" spans="1:71" ht="21.75" customHeight="1" x14ac:dyDescent="0.2">
      <c r="A2057" s="54"/>
      <c r="B2057" s="505" t="str">
        <f>IF(ROSTER!B$38="","",ROSTER!B$38)</f>
        <v/>
      </c>
      <c r="C2057" s="507" t="str">
        <f>IF(ROSTER!C$38="","",ROSTER!C$38)</f>
        <v>Emma</v>
      </c>
      <c r="D2057" s="508"/>
      <c r="E2057" s="509"/>
      <c r="F2057" s="511">
        <f>IF(E2057="y",1,IF(E2057="S",1,0))</f>
        <v>0</v>
      </c>
      <c r="G2057" s="513">
        <f>IF(E2057="S",1,0)</f>
        <v>0</v>
      </c>
      <c r="H2057" s="515"/>
      <c r="I2057" s="516"/>
      <c r="J2057" s="519">
        <v>3</v>
      </c>
      <c r="K2057" s="520"/>
      <c r="L2057" s="523">
        <v>1</v>
      </c>
      <c r="M2057" s="524"/>
      <c r="N2057" s="537">
        <f>L2057+J2057</f>
        <v>4</v>
      </c>
      <c r="O2057" s="538"/>
      <c r="P2057" s="519">
        <v>5</v>
      </c>
      <c r="Q2057" s="520"/>
      <c r="R2057" s="523">
        <v>1</v>
      </c>
      <c r="S2057" s="524"/>
      <c r="T2057" s="527">
        <f t="shared" ref="T2057" si="1838">R2057-P2057</f>
        <v>-4</v>
      </c>
      <c r="U2057" s="528"/>
      <c r="V2057" s="531"/>
      <c r="W2057" s="516"/>
      <c r="X2057" s="519"/>
      <c r="Y2057" s="516"/>
      <c r="Z2057" s="519"/>
      <c r="AA2057" s="516"/>
      <c r="AB2057" s="519"/>
      <c r="AC2057" s="520"/>
      <c r="AD2057" s="523"/>
      <c r="AE2057" s="524"/>
      <c r="AF2057" s="533">
        <f>IF(AB2057=0,0,(AD2057/AB2057)*100)</f>
        <v>0</v>
      </c>
      <c r="AG2057" s="534"/>
      <c r="AH2057" s="519">
        <v>3</v>
      </c>
      <c r="AI2057" s="520"/>
      <c r="AJ2057" s="523">
        <v>3</v>
      </c>
      <c r="AK2057" s="524"/>
      <c r="AL2057" s="527">
        <f>IF(AH2057=0,0,(AJ2057/AH2057)*100)</f>
        <v>100</v>
      </c>
      <c r="AM2057" s="528"/>
      <c r="AN2057" s="519">
        <v>1</v>
      </c>
      <c r="AO2057" s="520"/>
      <c r="AP2057" s="523">
        <v>0</v>
      </c>
      <c r="AQ2057" s="524"/>
      <c r="AR2057" s="527">
        <f>IF(AN2057=0,0,(AP2057/AN2057)*100)</f>
        <v>0</v>
      </c>
      <c r="AS2057" s="528"/>
      <c r="AT2057" s="541">
        <f>AB2057+AH2057+AN2057</f>
        <v>4</v>
      </c>
      <c r="AU2057" s="542"/>
      <c r="AV2057" s="545">
        <f>AD2057+AJ2057+AP2057</f>
        <v>3</v>
      </c>
      <c r="AW2057" s="546"/>
      <c r="AX2057" s="527">
        <f>IF(AT2057=0,0,(AV2057/AT2057)*100)</f>
        <v>75</v>
      </c>
      <c r="AY2057" s="528"/>
      <c r="AZ2057" s="519"/>
      <c r="BA2057" s="520"/>
      <c r="BB2057" s="523"/>
      <c r="BC2057" s="524"/>
      <c r="BD2057" s="527">
        <f>IF(AZ2057=0,0,(BB2057/AZ2057)*100)</f>
        <v>0</v>
      </c>
      <c r="BE2057" s="528"/>
      <c r="BF2057" s="541">
        <f>AT2057+AZ2057</f>
        <v>4</v>
      </c>
      <c r="BG2057" s="542"/>
      <c r="BH2057" s="545">
        <f>AV2057+BB2057</f>
        <v>3</v>
      </c>
      <c r="BI2057" s="546"/>
      <c r="BJ2057" s="527">
        <f>IF(BF2057=0,0,(BH2057/BF2057)*100)</f>
        <v>75</v>
      </c>
      <c r="BK2057" s="528"/>
      <c r="BL2057" s="549">
        <f>(AD2057*2)+(AJ2057*2)+(AP2057*3)+BB2057</f>
        <v>6</v>
      </c>
      <c r="BM2057" s="550"/>
      <c r="BN2057" s="551"/>
      <c r="BO2057" s="501" t="e">
        <f>(BL2057*BR$2027)+(N2057*BR$2028)+(X2057*BR$2029)+(R2057*BR$2030)+(V2057*BR$2031)+(Z2057*BR$2032)</f>
        <v>#REF!</v>
      </c>
      <c r="BP2057" s="501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06"/>
      <c r="C2058" s="503" t="str">
        <f>IF(ROSTER!D$38="","",ROSTER!D$38)</f>
        <v>Calvert</v>
      </c>
      <c r="D2058" s="504"/>
      <c r="E2058" s="510"/>
      <c r="F2058" s="512"/>
      <c r="G2058" s="514"/>
      <c r="H2058" s="517"/>
      <c r="I2058" s="518"/>
      <c r="J2058" s="521"/>
      <c r="K2058" s="522"/>
      <c r="L2058" s="525"/>
      <c r="M2058" s="526"/>
      <c r="N2058" s="539" t="s">
        <v>14</v>
      </c>
      <c r="O2058" s="540"/>
      <c r="P2058" s="521"/>
      <c r="Q2058" s="522"/>
      <c r="R2058" s="525"/>
      <c r="S2058" s="526"/>
      <c r="T2058" s="529"/>
      <c r="U2058" s="530"/>
      <c r="V2058" s="532"/>
      <c r="W2058" s="518"/>
      <c r="X2058" s="521"/>
      <c r="Y2058" s="518"/>
      <c r="Z2058" s="521"/>
      <c r="AA2058" s="518"/>
      <c r="AB2058" s="521"/>
      <c r="AC2058" s="522"/>
      <c r="AD2058" s="525"/>
      <c r="AE2058" s="526"/>
      <c r="AF2058" s="535"/>
      <c r="AG2058" s="536"/>
      <c r="AH2058" s="521"/>
      <c r="AI2058" s="522"/>
      <c r="AJ2058" s="525"/>
      <c r="AK2058" s="526"/>
      <c r="AL2058" s="529"/>
      <c r="AM2058" s="530"/>
      <c r="AN2058" s="521"/>
      <c r="AO2058" s="522"/>
      <c r="AP2058" s="525"/>
      <c r="AQ2058" s="526"/>
      <c r="AR2058" s="529"/>
      <c r="AS2058" s="530"/>
      <c r="AT2058" s="543"/>
      <c r="AU2058" s="544"/>
      <c r="AV2058" s="547"/>
      <c r="AW2058" s="548"/>
      <c r="AX2058" s="529"/>
      <c r="AY2058" s="530"/>
      <c r="AZ2058" s="521"/>
      <c r="BA2058" s="522"/>
      <c r="BB2058" s="525"/>
      <c r="BC2058" s="526"/>
      <c r="BD2058" s="529"/>
      <c r="BE2058" s="530"/>
      <c r="BF2058" s="543"/>
      <c r="BG2058" s="544"/>
      <c r="BH2058" s="547"/>
      <c r="BI2058" s="548"/>
      <c r="BJ2058" s="529"/>
      <c r="BK2058" s="530"/>
      <c r="BL2058" s="552"/>
      <c r="BM2058" s="553"/>
      <c r="BN2058" s="554"/>
      <c r="BO2058" s="502"/>
      <c r="BP2058" s="502"/>
      <c r="BQ2058" s="54"/>
      <c r="BR2058" s="54"/>
      <c r="BS2058" s="54"/>
    </row>
    <row r="2059" spans="1:71" ht="21.75" customHeight="1" x14ac:dyDescent="0.2">
      <c r="A2059" s="54"/>
      <c r="B2059" s="505" t="str">
        <f>IF(ROSTER!B$40="","",ROSTER!B$40)</f>
        <v>1</v>
      </c>
      <c r="C2059" s="507" t="str">
        <f>IF(ROSTER!C$40="","",ROSTER!C$40)</f>
        <v>Amanda</v>
      </c>
      <c r="D2059" s="508"/>
      <c r="E2059" s="509"/>
      <c r="F2059" s="511">
        <f>IF(E2059="y",1,IF(E2059="S",1,0))</f>
        <v>0</v>
      </c>
      <c r="G2059" s="513">
        <f>IF(E2059="S",1,0)</f>
        <v>0</v>
      </c>
      <c r="H2059" s="515"/>
      <c r="I2059" s="516"/>
      <c r="J2059" s="519"/>
      <c r="K2059" s="520"/>
      <c r="L2059" s="523"/>
      <c r="M2059" s="524"/>
      <c r="N2059" s="537">
        <f>L2059+J2059</f>
        <v>0</v>
      </c>
      <c r="O2059" s="538"/>
      <c r="P2059" s="519"/>
      <c r="Q2059" s="520"/>
      <c r="R2059" s="523"/>
      <c r="S2059" s="524"/>
      <c r="T2059" s="527">
        <f t="shared" ref="T2059" si="1839">R2059-P2059</f>
        <v>0</v>
      </c>
      <c r="U2059" s="528"/>
      <c r="V2059" s="531"/>
      <c r="W2059" s="516"/>
      <c r="X2059" s="519"/>
      <c r="Y2059" s="516"/>
      <c r="Z2059" s="519"/>
      <c r="AA2059" s="516"/>
      <c r="AB2059" s="519"/>
      <c r="AC2059" s="520"/>
      <c r="AD2059" s="523"/>
      <c r="AE2059" s="524"/>
      <c r="AF2059" s="533">
        <f>IF(AB2059=0,0,(AD2059/AB2059)*100)</f>
        <v>0</v>
      </c>
      <c r="AG2059" s="534"/>
      <c r="AH2059" s="519"/>
      <c r="AI2059" s="520"/>
      <c r="AJ2059" s="523"/>
      <c r="AK2059" s="524"/>
      <c r="AL2059" s="527">
        <f>IF(AH2059=0,0,(AJ2059/AH2059)*100)</f>
        <v>0</v>
      </c>
      <c r="AM2059" s="528"/>
      <c r="AN2059" s="519"/>
      <c r="AO2059" s="520"/>
      <c r="AP2059" s="523"/>
      <c r="AQ2059" s="524"/>
      <c r="AR2059" s="527">
        <f>IF(AN2059=0,0,(AP2059/AN2059)*100)</f>
        <v>0</v>
      </c>
      <c r="AS2059" s="528"/>
      <c r="AT2059" s="541">
        <f>AB2059+AH2059+AN2059</f>
        <v>0</v>
      </c>
      <c r="AU2059" s="542"/>
      <c r="AV2059" s="545">
        <f>AD2059+AJ2059+AP2059</f>
        <v>0</v>
      </c>
      <c r="AW2059" s="546"/>
      <c r="AX2059" s="527">
        <f>IF(AT2059=0,0,(AV2059/AT2059)*100)</f>
        <v>0</v>
      </c>
      <c r="AY2059" s="528"/>
      <c r="AZ2059" s="519"/>
      <c r="BA2059" s="520"/>
      <c r="BB2059" s="523"/>
      <c r="BC2059" s="524"/>
      <c r="BD2059" s="527">
        <f>IF(AZ2059=0,0,(BB2059/AZ2059)*100)</f>
        <v>0</v>
      </c>
      <c r="BE2059" s="528"/>
      <c r="BF2059" s="541">
        <f>AT2059+AZ2059</f>
        <v>0</v>
      </c>
      <c r="BG2059" s="542"/>
      <c r="BH2059" s="545">
        <f>AV2059+BB2059</f>
        <v>0</v>
      </c>
      <c r="BI2059" s="546"/>
      <c r="BJ2059" s="527">
        <f>IF(BF2059=0,0,(BH2059/BF2059)*100)</f>
        <v>0</v>
      </c>
      <c r="BK2059" s="528"/>
      <c r="BL2059" s="549">
        <f>(AD2059*2)+(AJ2059*2)+(AP2059*3)+BB2059</f>
        <v>0</v>
      </c>
      <c r="BM2059" s="550"/>
      <c r="BN2059" s="551"/>
      <c r="BO2059" s="501" t="e">
        <f>(BL2059*BR$2027)+(N2059*BR$2028)+(X2059*BR$2029)+(R2059*BR$2030)+(V2059*BR$2031)+(Z2059*BR$2032)</f>
        <v>#REF!</v>
      </c>
      <c r="BP2059" s="501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06"/>
      <c r="C2060" s="503" t="str">
        <f>IF(ROSTER!D$40="","",ROSTER!D$40)</f>
        <v>Barcello</v>
      </c>
      <c r="D2060" s="504"/>
      <c r="E2060" s="510"/>
      <c r="F2060" s="512"/>
      <c r="G2060" s="514"/>
      <c r="H2060" s="517"/>
      <c r="I2060" s="518"/>
      <c r="J2060" s="521"/>
      <c r="K2060" s="522"/>
      <c r="L2060" s="525"/>
      <c r="M2060" s="526"/>
      <c r="N2060" s="539" t="s">
        <v>14</v>
      </c>
      <c r="O2060" s="540"/>
      <c r="P2060" s="521"/>
      <c r="Q2060" s="522"/>
      <c r="R2060" s="525"/>
      <c r="S2060" s="526"/>
      <c r="T2060" s="529"/>
      <c r="U2060" s="530"/>
      <c r="V2060" s="532"/>
      <c r="W2060" s="518"/>
      <c r="X2060" s="521"/>
      <c r="Y2060" s="518"/>
      <c r="Z2060" s="521"/>
      <c r="AA2060" s="518"/>
      <c r="AB2060" s="521"/>
      <c r="AC2060" s="522"/>
      <c r="AD2060" s="525"/>
      <c r="AE2060" s="526"/>
      <c r="AF2060" s="535"/>
      <c r="AG2060" s="536"/>
      <c r="AH2060" s="521"/>
      <c r="AI2060" s="522"/>
      <c r="AJ2060" s="525"/>
      <c r="AK2060" s="526"/>
      <c r="AL2060" s="529"/>
      <c r="AM2060" s="530"/>
      <c r="AN2060" s="521"/>
      <c r="AO2060" s="522"/>
      <c r="AP2060" s="525"/>
      <c r="AQ2060" s="526"/>
      <c r="AR2060" s="529"/>
      <c r="AS2060" s="530"/>
      <c r="AT2060" s="543"/>
      <c r="AU2060" s="544"/>
      <c r="AV2060" s="547"/>
      <c r="AW2060" s="548"/>
      <c r="AX2060" s="529"/>
      <c r="AY2060" s="530"/>
      <c r="AZ2060" s="521"/>
      <c r="BA2060" s="522"/>
      <c r="BB2060" s="525"/>
      <c r="BC2060" s="526"/>
      <c r="BD2060" s="529"/>
      <c r="BE2060" s="530"/>
      <c r="BF2060" s="543"/>
      <c r="BG2060" s="544"/>
      <c r="BH2060" s="547"/>
      <c r="BI2060" s="548"/>
      <c r="BJ2060" s="529"/>
      <c r="BK2060" s="530"/>
      <c r="BL2060" s="552"/>
      <c r="BM2060" s="553"/>
      <c r="BN2060" s="554"/>
      <c r="BO2060" s="502"/>
      <c r="BP2060" s="502"/>
      <c r="BQ2060" s="54"/>
      <c r="BR2060" s="54"/>
      <c r="BS2060" s="54"/>
    </row>
    <row r="2061" spans="1:71" ht="21.75" customHeight="1" x14ac:dyDescent="0.2">
      <c r="A2061" s="54"/>
      <c r="B2061" s="505" t="str">
        <f>IF(ROSTER!B$42="","",ROSTER!B$42)</f>
        <v>4</v>
      </c>
      <c r="C2061" s="507" t="str">
        <f>IF(ROSTER!C$42="","",ROSTER!C$42)</f>
        <v>Arielle</v>
      </c>
      <c r="D2061" s="508"/>
      <c r="E2061" s="509"/>
      <c r="F2061" s="511">
        <f>IF(E2061="y",1,IF(E2061="S",1,0))</f>
        <v>0</v>
      </c>
      <c r="G2061" s="513">
        <f>IF(E2061="S",1,0)</f>
        <v>0</v>
      </c>
      <c r="H2061" s="515"/>
      <c r="I2061" s="516"/>
      <c r="J2061" s="519"/>
      <c r="K2061" s="520"/>
      <c r="L2061" s="523">
        <v>1</v>
      </c>
      <c r="M2061" s="524"/>
      <c r="N2061" s="537">
        <f>L2061+J2061</f>
        <v>1</v>
      </c>
      <c r="O2061" s="538"/>
      <c r="P2061" s="519">
        <v>1</v>
      </c>
      <c r="Q2061" s="520"/>
      <c r="R2061" s="523">
        <v>2</v>
      </c>
      <c r="S2061" s="524"/>
      <c r="T2061" s="527">
        <f t="shared" ref="T2061" si="1840">R2061-P2061</f>
        <v>1</v>
      </c>
      <c r="U2061" s="528"/>
      <c r="V2061" s="531"/>
      <c r="W2061" s="516"/>
      <c r="X2061" s="519">
        <v>3</v>
      </c>
      <c r="Y2061" s="516"/>
      <c r="Z2061" s="519"/>
      <c r="AA2061" s="516"/>
      <c r="AB2061" s="519"/>
      <c r="AC2061" s="520"/>
      <c r="AD2061" s="523"/>
      <c r="AE2061" s="524"/>
      <c r="AF2061" s="533">
        <f>IF(AB2061=0,0,(AD2061/AB2061)*100)</f>
        <v>0</v>
      </c>
      <c r="AG2061" s="534"/>
      <c r="AH2061" s="519">
        <v>3</v>
      </c>
      <c r="AI2061" s="520"/>
      <c r="AJ2061" s="523">
        <v>2</v>
      </c>
      <c r="AK2061" s="524"/>
      <c r="AL2061" s="527">
        <f>IF(AH2061=0,0,(AJ2061/AH2061)*100)</f>
        <v>66.666666666666657</v>
      </c>
      <c r="AM2061" s="528"/>
      <c r="AN2061" s="519">
        <v>2</v>
      </c>
      <c r="AO2061" s="520"/>
      <c r="AP2061" s="523">
        <v>1</v>
      </c>
      <c r="AQ2061" s="524"/>
      <c r="AR2061" s="527">
        <f>IF(AN2061=0,0,(AP2061/AN2061)*100)</f>
        <v>50</v>
      </c>
      <c r="AS2061" s="528"/>
      <c r="AT2061" s="541">
        <f>AB2061+AH2061+AN2061</f>
        <v>5</v>
      </c>
      <c r="AU2061" s="542"/>
      <c r="AV2061" s="545">
        <f>AD2061+AJ2061+AP2061</f>
        <v>3</v>
      </c>
      <c r="AW2061" s="546"/>
      <c r="AX2061" s="527">
        <f>IF(AT2061=0,0,(AV2061/AT2061)*100)</f>
        <v>60</v>
      </c>
      <c r="AY2061" s="528"/>
      <c r="AZ2061" s="519"/>
      <c r="BA2061" s="520"/>
      <c r="BB2061" s="523"/>
      <c r="BC2061" s="524"/>
      <c r="BD2061" s="527">
        <f>IF(AZ2061=0,0,(BB2061/AZ2061)*100)</f>
        <v>0</v>
      </c>
      <c r="BE2061" s="528"/>
      <c r="BF2061" s="541">
        <f>AT2061+AZ2061</f>
        <v>5</v>
      </c>
      <c r="BG2061" s="542"/>
      <c r="BH2061" s="545">
        <f>AV2061+BB2061</f>
        <v>3</v>
      </c>
      <c r="BI2061" s="546"/>
      <c r="BJ2061" s="527">
        <f>IF(BF2061=0,0,(BH2061/BF2061)*100)</f>
        <v>60</v>
      </c>
      <c r="BK2061" s="528"/>
      <c r="BL2061" s="549">
        <f>(AD2061*2)+(AJ2061*2)+(AP2061*3)+BB2061</f>
        <v>7</v>
      </c>
      <c r="BM2061" s="550"/>
      <c r="BN2061" s="551"/>
      <c r="BO2061" s="501" t="e">
        <f>(BL2061*BR$2027)+(N2061*BR$2028)+(X2061*BR$2029)+(R2061*BR$2030)+(V2061*BR$2031)+(Z2061*BR$2032)</f>
        <v>#REF!</v>
      </c>
      <c r="BP2061" s="501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06"/>
      <c r="C2062" s="503" t="str">
        <f>IF(ROSTER!D$42="","",ROSTER!D$42)</f>
        <v>Mackey-Williams</v>
      </c>
      <c r="D2062" s="504"/>
      <c r="E2062" s="510"/>
      <c r="F2062" s="512"/>
      <c r="G2062" s="514"/>
      <c r="H2062" s="517"/>
      <c r="I2062" s="518"/>
      <c r="J2062" s="521"/>
      <c r="K2062" s="522"/>
      <c r="L2062" s="525"/>
      <c r="M2062" s="526"/>
      <c r="N2062" s="539" t="s">
        <v>14</v>
      </c>
      <c r="O2062" s="540"/>
      <c r="P2062" s="521"/>
      <c r="Q2062" s="522"/>
      <c r="R2062" s="525"/>
      <c r="S2062" s="526"/>
      <c r="T2062" s="529"/>
      <c r="U2062" s="530"/>
      <c r="V2062" s="532"/>
      <c r="W2062" s="518"/>
      <c r="X2062" s="521"/>
      <c r="Y2062" s="518"/>
      <c r="Z2062" s="521"/>
      <c r="AA2062" s="518"/>
      <c r="AB2062" s="521"/>
      <c r="AC2062" s="522"/>
      <c r="AD2062" s="525"/>
      <c r="AE2062" s="526"/>
      <c r="AF2062" s="535"/>
      <c r="AG2062" s="536"/>
      <c r="AH2062" s="521"/>
      <c r="AI2062" s="522"/>
      <c r="AJ2062" s="525"/>
      <c r="AK2062" s="526"/>
      <c r="AL2062" s="529"/>
      <c r="AM2062" s="530"/>
      <c r="AN2062" s="521"/>
      <c r="AO2062" s="522"/>
      <c r="AP2062" s="525"/>
      <c r="AQ2062" s="526"/>
      <c r="AR2062" s="529"/>
      <c r="AS2062" s="530"/>
      <c r="AT2062" s="543"/>
      <c r="AU2062" s="544"/>
      <c r="AV2062" s="547"/>
      <c r="AW2062" s="548"/>
      <c r="AX2062" s="529"/>
      <c r="AY2062" s="530"/>
      <c r="AZ2062" s="521"/>
      <c r="BA2062" s="522"/>
      <c r="BB2062" s="525"/>
      <c r="BC2062" s="526"/>
      <c r="BD2062" s="529"/>
      <c r="BE2062" s="530"/>
      <c r="BF2062" s="543"/>
      <c r="BG2062" s="544"/>
      <c r="BH2062" s="547"/>
      <c r="BI2062" s="548"/>
      <c r="BJ2062" s="529"/>
      <c r="BK2062" s="530"/>
      <c r="BL2062" s="552"/>
      <c r="BM2062" s="553"/>
      <c r="BN2062" s="554"/>
      <c r="BO2062" s="502"/>
      <c r="BP2062" s="502"/>
      <c r="BQ2062" s="54"/>
      <c r="BR2062" s="54"/>
      <c r="BS2062" s="54"/>
    </row>
    <row r="2063" spans="1:71" ht="21.75" customHeight="1" x14ac:dyDescent="0.2">
      <c r="A2063" s="54"/>
      <c r="B2063" s="505" t="str">
        <f>IF(ROSTER!B$44="","",ROSTER!B$44)</f>
        <v/>
      </c>
      <c r="C2063" s="507" t="str">
        <f>IF(ROSTER!C$44="","",ROSTER!C$44)</f>
        <v>Rose</v>
      </c>
      <c r="D2063" s="508"/>
      <c r="E2063" s="509"/>
      <c r="F2063" s="511">
        <f>IF(E2063="y",1,IF(E2063="S",1,0))</f>
        <v>0</v>
      </c>
      <c r="G2063" s="513">
        <f>IF(E2063="S",1,0)</f>
        <v>0</v>
      </c>
      <c r="H2063" s="515"/>
      <c r="I2063" s="516"/>
      <c r="J2063" s="519">
        <v>2</v>
      </c>
      <c r="K2063" s="520"/>
      <c r="L2063" s="523"/>
      <c r="M2063" s="524"/>
      <c r="N2063" s="537">
        <f>L2063+J2063</f>
        <v>2</v>
      </c>
      <c r="O2063" s="538"/>
      <c r="P2063" s="519"/>
      <c r="Q2063" s="520"/>
      <c r="R2063" s="523">
        <v>2</v>
      </c>
      <c r="S2063" s="524"/>
      <c r="T2063" s="527">
        <f t="shared" ref="T2063" si="1841">R2063-P2063</f>
        <v>2</v>
      </c>
      <c r="U2063" s="528"/>
      <c r="V2063" s="531"/>
      <c r="W2063" s="516"/>
      <c r="X2063" s="519"/>
      <c r="Y2063" s="516"/>
      <c r="Z2063" s="519"/>
      <c r="AA2063" s="516"/>
      <c r="AB2063" s="519"/>
      <c r="AC2063" s="520"/>
      <c r="AD2063" s="523"/>
      <c r="AE2063" s="524"/>
      <c r="AF2063" s="533">
        <f>IF(AB2063=0,0,(AD2063/AB2063)*100)</f>
        <v>0</v>
      </c>
      <c r="AG2063" s="534"/>
      <c r="AH2063" s="519"/>
      <c r="AI2063" s="520"/>
      <c r="AJ2063" s="523"/>
      <c r="AK2063" s="524"/>
      <c r="AL2063" s="527">
        <f>IF(AH2063=0,0,(AJ2063/AH2063)*100)</f>
        <v>0</v>
      </c>
      <c r="AM2063" s="528"/>
      <c r="AN2063" s="519"/>
      <c r="AO2063" s="520"/>
      <c r="AP2063" s="523"/>
      <c r="AQ2063" s="524"/>
      <c r="AR2063" s="527">
        <f>IF(AN2063=0,0,(AP2063/AN2063)*100)</f>
        <v>0</v>
      </c>
      <c r="AS2063" s="528"/>
      <c r="AT2063" s="541">
        <f>AB2063+AH2063+AN2063</f>
        <v>0</v>
      </c>
      <c r="AU2063" s="542"/>
      <c r="AV2063" s="545">
        <f>AD2063+AJ2063+AP2063</f>
        <v>0</v>
      </c>
      <c r="AW2063" s="546"/>
      <c r="AX2063" s="527">
        <f>IF(AT2063=0,0,(AV2063/AT2063)*100)</f>
        <v>0</v>
      </c>
      <c r="AY2063" s="528"/>
      <c r="AZ2063" s="519"/>
      <c r="BA2063" s="520"/>
      <c r="BB2063" s="523"/>
      <c r="BC2063" s="524"/>
      <c r="BD2063" s="527">
        <f>IF(AZ2063=0,0,(BB2063/AZ2063)*100)</f>
        <v>0</v>
      </c>
      <c r="BE2063" s="528"/>
      <c r="BF2063" s="541">
        <f>AT2063+AZ2063</f>
        <v>0</v>
      </c>
      <c r="BG2063" s="542"/>
      <c r="BH2063" s="545">
        <f>AV2063+BB2063</f>
        <v>0</v>
      </c>
      <c r="BI2063" s="546"/>
      <c r="BJ2063" s="527">
        <f>IF(BF2063=0,0,(BH2063/BF2063)*100)</f>
        <v>0</v>
      </c>
      <c r="BK2063" s="528"/>
      <c r="BL2063" s="549">
        <f>(AD2063*2)+(AJ2063*2)+(AP2063*3)+BB2063</f>
        <v>0</v>
      </c>
      <c r="BM2063" s="550"/>
      <c r="BN2063" s="551"/>
      <c r="BO2063" s="501" t="e">
        <f>(BL2063*BR$2027)+(N2063*BR$2028)+(X2063*BR$2029)+(R2063*BR$2030)+(V2063*BR$2031)+(Z2063*BR$2032)</f>
        <v>#REF!</v>
      </c>
      <c r="BP2063" s="501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06"/>
      <c r="C2064" s="503" t="str">
        <f>IF(ROSTER!D$44="","",ROSTER!D$44)</f>
        <v>Bubakar</v>
      </c>
      <c r="D2064" s="504"/>
      <c r="E2064" s="510"/>
      <c r="F2064" s="512"/>
      <c r="G2064" s="514"/>
      <c r="H2064" s="517"/>
      <c r="I2064" s="518"/>
      <c r="J2064" s="521"/>
      <c r="K2064" s="522"/>
      <c r="L2064" s="525"/>
      <c r="M2064" s="526"/>
      <c r="N2064" s="539" t="s">
        <v>14</v>
      </c>
      <c r="O2064" s="540"/>
      <c r="P2064" s="521"/>
      <c r="Q2064" s="522"/>
      <c r="R2064" s="525"/>
      <c r="S2064" s="526"/>
      <c r="T2064" s="529"/>
      <c r="U2064" s="530"/>
      <c r="V2064" s="532"/>
      <c r="W2064" s="518"/>
      <c r="X2064" s="521"/>
      <c r="Y2064" s="518"/>
      <c r="Z2064" s="521"/>
      <c r="AA2064" s="518"/>
      <c r="AB2064" s="521"/>
      <c r="AC2064" s="522"/>
      <c r="AD2064" s="525"/>
      <c r="AE2064" s="526"/>
      <c r="AF2064" s="535"/>
      <c r="AG2064" s="536"/>
      <c r="AH2064" s="521"/>
      <c r="AI2064" s="522"/>
      <c r="AJ2064" s="525"/>
      <c r="AK2064" s="526"/>
      <c r="AL2064" s="529"/>
      <c r="AM2064" s="530"/>
      <c r="AN2064" s="521"/>
      <c r="AO2064" s="522"/>
      <c r="AP2064" s="525"/>
      <c r="AQ2064" s="526"/>
      <c r="AR2064" s="529"/>
      <c r="AS2064" s="530"/>
      <c r="AT2064" s="543"/>
      <c r="AU2064" s="544"/>
      <c r="AV2064" s="547"/>
      <c r="AW2064" s="548"/>
      <c r="AX2064" s="529"/>
      <c r="AY2064" s="530"/>
      <c r="AZ2064" s="521"/>
      <c r="BA2064" s="522"/>
      <c r="BB2064" s="525"/>
      <c r="BC2064" s="526"/>
      <c r="BD2064" s="529"/>
      <c r="BE2064" s="530"/>
      <c r="BF2064" s="543"/>
      <c r="BG2064" s="544"/>
      <c r="BH2064" s="547"/>
      <c r="BI2064" s="548"/>
      <c r="BJ2064" s="529"/>
      <c r="BK2064" s="530"/>
      <c r="BL2064" s="552"/>
      <c r="BM2064" s="553"/>
      <c r="BN2064" s="554"/>
      <c r="BO2064" s="502"/>
      <c r="BP2064" s="502"/>
      <c r="BQ2064" s="54"/>
      <c r="BR2064" s="54"/>
      <c r="BS2064" s="54"/>
    </row>
    <row r="2065" spans="1:71" ht="21.75" customHeight="1" x14ac:dyDescent="0.2">
      <c r="A2065" s="54"/>
      <c r="B2065" s="505" t="str">
        <f>IF(ROSTER!B$46="","",ROSTER!B$46)</f>
        <v/>
      </c>
      <c r="C2065" s="507" t="str">
        <f>IF(ROSTER!C$46="","",ROSTER!C$46)</f>
        <v/>
      </c>
      <c r="D2065" s="508"/>
      <c r="E2065" s="509"/>
      <c r="F2065" s="511">
        <f>IF(E2065="y",1,IF(E2065="S",1,0))</f>
        <v>0</v>
      </c>
      <c r="G2065" s="513">
        <f>IF(E2065="S",1,0)</f>
        <v>0</v>
      </c>
      <c r="H2065" s="515"/>
      <c r="I2065" s="516"/>
      <c r="J2065" s="519"/>
      <c r="K2065" s="520"/>
      <c r="L2065" s="523"/>
      <c r="M2065" s="524"/>
      <c r="N2065" s="537">
        <f>L2065+J2065</f>
        <v>0</v>
      </c>
      <c r="O2065" s="538"/>
      <c r="P2065" s="519"/>
      <c r="Q2065" s="520"/>
      <c r="R2065" s="523"/>
      <c r="S2065" s="524"/>
      <c r="T2065" s="527">
        <f t="shared" ref="T2065" si="1842">R2065-P2065</f>
        <v>0</v>
      </c>
      <c r="U2065" s="528"/>
      <c r="V2065" s="531"/>
      <c r="W2065" s="516"/>
      <c r="X2065" s="519"/>
      <c r="Y2065" s="516"/>
      <c r="Z2065" s="519"/>
      <c r="AA2065" s="516"/>
      <c r="AB2065" s="519"/>
      <c r="AC2065" s="520"/>
      <c r="AD2065" s="523"/>
      <c r="AE2065" s="524"/>
      <c r="AF2065" s="533">
        <f>IF(AB2065=0,0,(AD2065/AB2065)*100)</f>
        <v>0</v>
      </c>
      <c r="AG2065" s="534"/>
      <c r="AH2065" s="519"/>
      <c r="AI2065" s="520"/>
      <c r="AJ2065" s="523"/>
      <c r="AK2065" s="524"/>
      <c r="AL2065" s="527">
        <f>IF(AH2065=0,0,(AJ2065/AH2065)*100)</f>
        <v>0</v>
      </c>
      <c r="AM2065" s="528"/>
      <c r="AN2065" s="519"/>
      <c r="AO2065" s="520"/>
      <c r="AP2065" s="523"/>
      <c r="AQ2065" s="524"/>
      <c r="AR2065" s="527">
        <f>IF(AN2065=0,0,(AP2065/AN2065)*100)</f>
        <v>0</v>
      </c>
      <c r="AS2065" s="528"/>
      <c r="AT2065" s="541">
        <f>AB2065+AH2065+AN2065</f>
        <v>0</v>
      </c>
      <c r="AU2065" s="542"/>
      <c r="AV2065" s="545">
        <f>AD2065+AJ2065+AP2065</f>
        <v>0</v>
      </c>
      <c r="AW2065" s="546"/>
      <c r="AX2065" s="527">
        <f>IF(AT2065=0,0,(AV2065/AT2065)*100)</f>
        <v>0</v>
      </c>
      <c r="AY2065" s="528"/>
      <c r="AZ2065" s="519"/>
      <c r="BA2065" s="520"/>
      <c r="BB2065" s="523"/>
      <c r="BC2065" s="524"/>
      <c r="BD2065" s="527">
        <f>IF(AZ2065=0,0,(BB2065/AZ2065)*100)</f>
        <v>0</v>
      </c>
      <c r="BE2065" s="528"/>
      <c r="BF2065" s="541">
        <f>AT2065+AZ2065</f>
        <v>0</v>
      </c>
      <c r="BG2065" s="542"/>
      <c r="BH2065" s="545">
        <f>AV2065+BB2065</f>
        <v>0</v>
      </c>
      <c r="BI2065" s="546"/>
      <c r="BJ2065" s="527">
        <f>IF(BF2065=0,0,(BH2065/BF2065)*100)</f>
        <v>0</v>
      </c>
      <c r="BK2065" s="528"/>
      <c r="BL2065" s="549">
        <f>(AD2065*2)+(AJ2065*2)+(AP2065*3)+BB2065</f>
        <v>0</v>
      </c>
      <c r="BM2065" s="550"/>
      <c r="BN2065" s="551"/>
      <c r="BO2065" s="499" t="e">
        <f>(BL2065*BR$74)+(N2065*BR$75)+(X2065*BR$76)+(R2065*BR$77)+(V2065*BR$78)+(Z2065*BR$79)</f>
        <v>#REF!</v>
      </c>
      <c r="BP2065" s="501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06"/>
      <c r="C2066" s="503" t="str">
        <f>IF(ROSTER!D$46="","",ROSTER!D$46)</f>
        <v/>
      </c>
      <c r="D2066" s="504"/>
      <c r="E2066" s="510"/>
      <c r="F2066" s="512"/>
      <c r="G2066" s="514"/>
      <c r="H2066" s="517"/>
      <c r="I2066" s="518"/>
      <c r="J2066" s="521"/>
      <c r="K2066" s="522"/>
      <c r="L2066" s="525"/>
      <c r="M2066" s="526"/>
      <c r="N2066" s="539" t="s">
        <v>14</v>
      </c>
      <c r="O2066" s="540"/>
      <c r="P2066" s="521"/>
      <c r="Q2066" s="522"/>
      <c r="R2066" s="525"/>
      <c r="S2066" s="526"/>
      <c r="T2066" s="529"/>
      <c r="U2066" s="530"/>
      <c r="V2066" s="532"/>
      <c r="W2066" s="518"/>
      <c r="X2066" s="521"/>
      <c r="Y2066" s="518"/>
      <c r="Z2066" s="521"/>
      <c r="AA2066" s="518"/>
      <c r="AB2066" s="521"/>
      <c r="AC2066" s="522"/>
      <c r="AD2066" s="525"/>
      <c r="AE2066" s="526"/>
      <c r="AF2066" s="535"/>
      <c r="AG2066" s="536"/>
      <c r="AH2066" s="521"/>
      <c r="AI2066" s="522"/>
      <c r="AJ2066" s="525"/>
      <c r="AK2066" s="526"/>
      <c r="AL2066" s="529"/>
      <c r="AM2066" s="530"/>
      <c r="AN2066" s="521"/>
      <c r="AO2066" s="522"/>
      <c r="AP2066" s="525"/>
      <c r="AQ2066" s="526"/>
      <c r="AR2066" s="529"/>
      <c r="AS2066" s="530"/>
      <c r="AT2066" s="543"/>
      <c r="AU2066" s="544"/>
      <c r="AV2066" s="547"/>
      <c r="AW2066" s="548"/>
      <c r="AX2066" s="529"/>
      <c r="AY2066" s="530"/>
      <c r="AZ2066" s="521"/>
      <c r="BA2066" s="522"/>
      <c r="BB2066" s="525"/>
      <c r="BC2066" s="526"/>
      <c r="BD2066" s="529"/>
      <c r="BE2066" s="530"/>
      <c r="BF2066" s="543"/>
      <c r="BG2066" s="544"/>
      <c r="BH2066" s="547"/>
      <c r="BI2066" s="548"/>
      <c r="BJ2066" s="529"/>
      <c r="BK2066" s="530"/>
      <c r="BL2066" s="552"/>
      <c r="BM2066" s="553"/>
      <c r="BN2066" s="554"/>
      <c r="BO2066" s="500"/>
      <c r="BP2066" s="502"/>
      <c r="BQ2066" s="54"/>
      <c r="BR2066" s="54"/>
      <c r="BS2066" s="54"/>
    </row>
    <row r="2067" spans="1:71" ht="21.75" customHeight="1" x14ac:dyDescent="0.2">
      <c r="A2067" s="54"/>
      <c r="B2067" s="505" t="str">
        <f>IF(ROSTER!B$48="","",ROSTER!B$48)</f>
        <v/>
      </c>
      <c r="C2067" s="507" t="str">
        <f>IF(ROSTER!C$48="","",ROSTER!C$48)</f>
        <v/>
      </c>
      <c r="D2067" s="508"/>
      <c r="E2067" s="509"/>
      <c r="F2067" s="511">
        <f t="shared" ref="F2067" si="1843">IF(E2067="y",1,IF(E2067="S",1,0))</f>
        <v>0</v>
      </c>
      <c r="G2067" s="513">
        <f t="shared" ref="G2067" si="1844">IF(E2067="S",1,0)</f>
        <v>0</v>
      </c>
      <c r="H2067" s="515"/>
      <c r="I2067" s="516"/>
      <c r="J2067" s="519"/>
      <c r="K2067" s="520"/>
      <c r="L2067" s="523"/>
      <c r="M2067" s="524"/>
      <c r="N2067" s="537">
        <f t="shared" ref="N2067" si="1845">L2067+J2067</f>
        <v>0</v>
      </c>
      <c r="O2067" s="538"/>
      <c r="P2067" s="519"/>
      <c r="Q2067" s="520"/>
      <c r="R2067" s="523"/>
      <c r="S2067" s="524"/>
      <c r="T2067" s="527">
        <f t="shared" ref="T2067" si="1846">R2067-P2067</f>
        <v>0</v>
      </c>
      <c r="U2067" s="528"/>
      <c r="V2067" s="531"/>
      <c r="W2067" s="516"/>
      <c r="X2067" s="519"/>
      <c r="Y2067" s="516"/>
      <c r="Z2067" s="519"/>
      <c r="AA2067" s="516"/>
      <c r="AB2067" s="519"/>
      <c r="AC2067" s="520"/>
      <c r="AD2067" s="523"/>
      <c r="AE2067" s="524"/>
      <c r="AF2067" s="533"/>
      <c r="AG2067" s="534"/>
      <c r="AH2067" s="519"/>
      <c r="AI2067" s="520"/>
      <c r="AJ2067" s="523"/>
      <c r="AK2067" s="524"/>
      <c r="AL2067" s="527">
        <f t="shared" ref="AL2067" si="1847">IF(AH2067=0,0,(AJ2067/AH2067)*100)</f>
        <v>0</v>
      </c>
      <c r="AM2067" s="528"/>
      <c r="AN2067" s="519"/>
      <c r="AO2067" s="520"/>
      <c r="AP2067" s="523"/>
      <c r="AQ2067" s="524"/>
      <c r="AR2067" s="527">
        <f t="shared" ref="AR2067" si="1848">IF(AN2067=0,0,(AP2067/AN2067)*100)</f>
        <v>0</v>
      </c>
      <c r="AS2067" s="528"/>
      <c r="AT2067" s="541">
        <f t="shared" ref="AT2067" si="1849">AB2067+AH2067+AN2067</f>
        <v>0</v>
      </c>
      <c r="AU2067" s="542"/>
      <c r="AV2067" s="545">
        <f t="shared" ref="AV2067" si="1850">AD2067+AJ2067+AP2067</f>
        <v>0</v>
      </c>
      <c r="AW2067" s="546"/>
      <c r="AX2067" s="527">
        <f t="shared" ref="AX2067" si="1851">IF(AT2067=0,0,(AV2067/AT2067)*100)</f>
        <v>0</v>
      </c>
      <c r="AY2067" s="528"/>
      <c r="AZ2067" s="519"/>
      <c r="BA2067" s="520"/>
      <c r="BB2067" s="523"/>
      <c r="BC2067" s="524"/>
      <c r="BD2067" s="527">
        <f t="shared" ref="BD2067" si="1852">IF(AZ2067=0,0,(BB2067/AZ2067)*100)</f>
        <v>0</v>
      </c>
      <c r="BE2067" s="528"/>
      <c r="BF2067" s="541">
        <f t="shared" ref="BF2067" si="1853">AT2067+AZ2067</f>
        <v>0</v>
      </c>
      <c r="BG2067" s="542"/>
      <c r="BH2067" s="545">
        <f t="shared" ref="BH2067" si="1854">AV2067+BB2067</f>
        <v>0</v>
      </c>
      <c r="BI2067" s="546"/>
      <c r="BJ2067" s="527">
        <f t="shared" ref="BJ2067" si="1855">IF(BF2067=0,0,(BH2067/BF2067)*100)</f>
        <v>0</v>
      </c>
      <c r="BK2067" s="528"/>
      <c r="BL2067" s="549">
        <f t="shared" ref="BL2067" si="1856">(AD2067*2)+(AJ2067*2)+(AP2067*3)+BB2067</f>
        <v>0</v>
      </c>
      <c r="BM2067" s="550"/>
      <c r="BN2067" s="551"/>
      <c r="BO2067" s="499" t="e">
        <f>(BL2067*BR$74)+(N2067*BR$75)+(X2067*BR$76)+(R2067*BR$77)+(V2067*BR$78)+(Z2067*BR$79)</f>
        <v>#REF!</v>
      </c>
      <c r="BP2067" s="501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06"/>
      <c r="C2068" s="503" t="str">
        <f>IF(ROSTER!D$48="","",ROSTER!D$48)</f>
        <v/>
      </c>
      <c r="D2068" s="504"/>
      <c r="E2068" s="510"/>
      <c r="F2068" s="512"/>
      <c r="G2068" s="514"/>
      <c r="H2068" s="517"/>
      <c r="I2068" s="518"/>
      <c r="J2068" s="521"/>
      <c r="K2068" s="522"/>
      <c r="L2068" s="525"/>
      <c r="M2068" s="526"/>
      <c r="N2068" s="539" t="s">
        <v>14</v>
      </c>
      <c r="O2068" s="540"/>
      <c r="P2068" s="521"/>
      <c r="Q2068" s="522"/>
      <c r="R2068" s="525"/>
      <c r="S2068" s="526"/>
      <c r="T2068" s="529"/>
      <c r="U2068" s="530"/>
      <c r="V2068" s="532"/>
      <c r="W2068" s="518"/>
      <c r="X2068" s="521"/>
      <c r="Y2068" s="518"/>
      <c r="Z2068" s="521"/>
      <c r="AA2068" s="518"/>
      <c r="AB2068" s="521"/>
      <c r="AC2068" s="522"/>
      <c r="AD2068" s="525"/>
      <c r="AE2068" s="526"/>
      <c r="AF2068" s="535"/>
      <c r="AG2068" s="536"/>
      <c r="AH2068" s="521"/>
      <c r="AI2068" s="522"/>
      <c r="AJ2068" s="525"/>
      <c r="AK2068" s="526"/>
      <c r="AL2068" s="529"/>
      <c r="AM2068" s="530"/>
      <c r="AN2068" s="521"/>
      <c r="AO2068" s="522"/>
      <c r="AP2068" s="525"/>
      <c r="AQ2068" s="526"/>
      <c r="AR2068" s="529"/>
      <c r="AS2068" s="530"/>
      <c r="AT2068" s="543"/>
      <c r="AU2068" s="544"/>
      <c r="AV2068" s="547"/>
      <c r="AW2068" s="548"/>
      <c r="AX2068" s="529"/>
      <c r="AY2068" s="530"/>
      <c r="AZ2068" s="521"/>
      <c r="BA2068" s="522"/>
      <c r="BB2068" s="525"/>
      <c r="BC2068" s="526"/>
      <c r="BD2068" s="529"/>
      <c r="BE2068" s="530"/>
      <c r="BF2068" s="543"/>
      <c r="BG2068" s="544"/>
      <c r="BH2068" s="547"/>
      <c r="BI2068" s="548"/>
      <c r="BJ2068" s="529"/>
      <c r="BK2068" s="530"/>
      <c r="BL2068" s="552"/>
      <c r="BM2068" s="553"/>
      <c r="BN2068" s="554"/>
      <c r="BO2068" s="500"/>
      <c r="BP2068" s="502"/>
      <c r="BQ2068" s="54"/>
      <c r="BR2068" s="54"/>
      <c r="BS2068" s="54"/>
    </row>
    <row r="2069" spans="1:71" ht="21.75" customHeight="1" x14ac:dyDescent="0.2">
      <c r="A2069" s="54"/>
      <c r="B2069" s="505" t="str">
        <f>IF(ROSTER!B$50="","",ROSTER!B$50)</f>
        <v/>
      </c>
      <c r="C2069" s="507" t="str">
        <f>IF(ROSTER!C$50="","",ROSTER!C$50)</f>
        <v/>
      </c>
      <c r="D2069" s="508"/>
      <c r="E2069" s="509"/>
      <c r="F2069" s="511">
        <f t="shared" ref="F2069" si="1857">IF(E2069="y",1,IF(E2069="S",1,0))</f>
        <v>0</v>
      </c>
      <c r="G2069" s="513">
        <f t="shared" ref="G2069" si="1858">IF(E2069="S",1,0)</f>
        <v>0</v>
      </c>
      <c r="H2069" s="515"/>
      <c r="I2069" s="516"/>
      <c r="J2069" s="519"/>
      <c r="K2069" s="520"/>
      <c r="L2069" s="523"/>
      <c r="M2069" s="524"/>
      <c r="N2069" s="537">
        <f t="shared" ref="N2069" si="1859">L2069+J2069</f>
        <v>0</v>
      </c>
      <c r="O2069" s="538"/>
      <c r="P2069" s="519"/>
      <c r="Q2069" s="520"/>
      <c r="R2069" s="523"/>
      <c r="S2069" s="524"/>
      <c r="T2069" s="527">
        <f t="shared" ref="T2069" si="1860">R2069-P2069</f>
        <v>0</v>
      </c>
      <c r="U2069" s="528"/>
      <c r="V2069" s="531"/>
      <c r="W2069" s="516"/>
      <c r="X2069" s="519"/>
      <c r="Y2069" s="516"/>
      <c r="Z2069" s="519"/>
      <c r="AA2069" s="516"/>
      <c r="AB2069" s="519"/>
      <c r="AC2069" s="520"/>
      <c r="AD2069" s="523"/>
      <c r="AE2069" s="524"/>
      <c r="AF2069" s="533"/>
      <c r="AG2069" s="534"/>
      <c r="AH2069" s="519"/>
      <c r="AI2069" s="520"/>
      <c r="AJ2069" s="523"/>
      <c r="AK2069" s="524"/>
      <c r="AL2069" s="527">
        <f t="shared" ref="AL2069" si="1861">IF(AH2069=0,0,(AJ2069/AH2069)*100)</f>
        <v>0</v>
      </c>
      <c r="AM2069" s="528"/>
      <c r="AN2069" s="519"/>
      <c r="AO2069" s="520"/>
      <c r="AP2069" s="523"/>
      <c r="AQ2069" s="524"/>
      <c r="AR2069" s="527">
        <f t="shared" ref="AR2069" si="1862">IF(AN2069=0,0,(AP2069/AN2069)*100)</f>
        <v>0</v>
      </c>
      <c r="AS2069" s="528"/>
      <c r="AT2069" s="541">
        <f t="shared" ref="AT2069" si="1863">AB2069+AH2069+AN2069</f>
        <v>0</v>
      </c>
      <c r="AU2069" s="542"/>
      <c r="AV2069" s="545">
        <f t="shared" ref="AV2069" si="1864">AD2069+AJ2069+AP2069</f>
        <v>0</v>
      </c>
      <c r="AW2069" s="546"/>
      <c r="AX2069" s="527">
        <f t="shared" ref="AX2069" si="1865">IF(AT2069=0,0,(AV2069/AT2069)*100)</f>
        <v>0</v>
      </c>
      <c r="AY2069" s="528"/>
      <c r="AZ2069" s="519"/>
      <c r="BA2069" s="520"/>
      <c r="BB2069" s="523"/>
      <c r="BC2069" s="524"/>
      <c r="BD2069" s="527">
        <f t="shared" ref="BD2069" si="1866">IF(AZ2069=0,0,(BB2069/AZ2069)*100)</f>
        <v>0</v>
      </c>
      <c r="BE2069" s="528"/>
      <c r="BF2069" s="541">
        <f t="shared" ref="BF2069" si="1867">AT2069+AZ2069</f>
        <v>0</v>
      </c>
      <c r="BG2069" s="542"/>
      <c r="BH2069" s="545">
        <f t="shared" ref="BH2069" si="1868">AV2069+BB2069</f>
        <v>0</v>
      </c>
      <c r="BI2069" s="546"/>
      <c r="BJ2069" s="527">
        <f t="shared" ref="BJ2069" si="1869">IF(BF2069=0,0,(BH2069/BF2069)*100)</f>
        <v>0</v>
      </c>
      <c r="BK2069" s="528"/>
      <c r="BL2069" s="549">
        <f t="shared" ref="BL2069" si="1870">(AD2069*2)+(AJ2069*2)+(AP2069*3)+BB2069</f>
        <v>0</v>
      </c>
      <c r="BM2069" s="550"/>
      <c r="BN2069" s="551"/>
      <c r="BO2069" s="499" t="e">
        <f>(BL2069*BR$74)+(N2069*BR$75)+(X2069*BR$76)+(R2069*BR$77)+(V2069*BR$78)+(Z2069*BR$79)</f>
        <v>#REF!</v>
      </c>
      <c r="BP2069" s="501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06"/>
      <c r="C2070" s="503" t="str">
        <f>IF(ROSTER!D$50="","",ROSTER!D$50)</f>
        <v/>
      </c>
      <c r="D2070" s="504"/>
      <c r="E2070" s="510"/>
      <c r="F2070" s="512"/>
      <c r="G2070" s="514"/>
      <c r="H2070" s="517"/>
      <c r="I2070" s="518"/>
      <c r="J2070" s="521"/>
      <c r="K2070" s="522"/>
      <c r="L2070" s="525"/>
      <c r="M2070" s="526"/>
      <c r="N2070" s="539" t="s">
        <v>14</v>
      </c>
      <c r="O2070" s="540"/>
      <c r="P2070" s="521"/>
      <c r="Q2070" s="522"/>
      <c r="R2070" s="525"/>
      <c r="S2070" s="526"/>
      <c r="T2070" s="529"/>
      <c r="U2070" s="530"/>
      <c r="V2070" s="532"/>
      <c r="W2070" s="518"/>
      <c r="X2070" s="521"/>
      <c r="Y2070" s="518"/>
      <c r="Z2070" s="521"/>
      <c r="AA2070" s="518"/>
      <c r="AB2070" s="521"/>
      <c r="AC2070" s="522"/>
      <c r="AD2070" s="525"/>
      <c r="AE2070" s="526"/>
      <c r="AF2070" s="535"/>
      <c r="AG2070" s="536"/>
      <c r="AH2070" s="521"/>
      <c r="AI2070" s="522"/>
      <c r="AJ2070" s="525"/>
      <c r="AK2070" s="526"/>
      <c r="AL2070" s="529"/>
      <c r="AM2070" s="530"/>
      <c r="AN2070" s="521"/>
      <c r="AO2070" s="522"/>
      <c r="AP2070" s="525"/>
      <c r="AQ2070" s="526"/>
      <c r="AR2070" s="529"/>
      <c r="AS2070" s="530"/>
      <c r="AT2070" s="543"/>
      <c r="AU2070" s="544"/>
      <c r="AV2070" s="547"/>
      <c r="AW2070" s="548"/>
      <c r="AX2070" s="529"/>
      <c r="AY2070" s="530"/>
      <c r="AZ2070" s="521"/>
      <c r="BA2070" s="522"/>
      <c r="BB2070" s="525"/>
      <c r="BC2070" s="526"/>
      <c r="BD2070" s="529"/>
      <c r="BE2070" s="530"/>
      <c r="BF2070" s="543"/>
      <c r="BG2070" s="544"/>
      <c r="BH2070" s="547"/>
      <c r="BI2070" s="548"/>
      <c r="BJ2070" s="529"/>
      <c r="BK2070" s="530"/>
      <c r="BL2070" s="552"/>
      <c r="BM2070" s="553"/>
      <c r="BN2070" s="554"/>
      <c r="BO2070" s="500"/>
      <c r="BP2070" s="502"/>
      <c r="BQ2070" s="54"/>
      <c r="BR2070" s="54"/>
      <c r="BS2070" s="54"/>
    </row>
    <row r="2071" spans="1:71" s="335" customFormat="1" ht="33.5" customHeight="1" x14ac:dyDescent="0.35">
      <c r="A2071" s="333"/>
      <c r="B2071" s="631"/>
      <c r="C2071" s="627"/>
      <c r="D2071" s="627" t="s">
        <v>10</v>
      </c>
      <c r="E2071" s="628"/>
      <c r="F2071" s="334"/>
      <c r="G2071" s="334"/>
      <c r="H2071" s="597">
        <f>SUM(H2027:I2070)</f>
        <v>0</v>
      </c>
      <c r="I2071" s="598"/>
      <c r="J2071" s="597">
        <f>SUM(J2027:K2070)</f>
        <v>24</v>
      </c>
      <c r="K2071" s="598"/>
      <c r="L2071" s="593">
        <f>SUM(L2027:M2070)</f>
        <v>16</v>
      </c>
      <c r="M2071" s="594"/>
      <c r="N2071" s="589">
        <f>L2071+J2071</f>
        <v>40</v>
      </c>
      <c r="O2071" s="590"/>
      <c r="P2071" s="593">
        <f>SUM(P2027:Q2070)</f>
        <v>17</v>
      </c>
      <c r="Q2071" s="598"/>
      <c r="R2071" s="593">
        <f t="shared" ref="R2071" si="1871">SUM(R2027:S2070)</f>
        <v>11</v>
      </c>
      <c r="S2071" s="594"/>
      <c r="T2071" s="593">
        <f t="shared" ref="T2071" si="1872">SUM(T2027:U2070)</f>
        <v>-6</v>
      </c>
      <c r="U2071" s="590"/>
      <c r="V2071" s="594">
        <f t="shared" ref="V2071" si="1873">SUM(V2027:W2070)</f>
        <v>2</v>
      </c>
      <c r="W2071" s="594"/>
      <c r="X2071" s="597">
        <f t="shared" ref="X2071" si="1874">SUM(X2027:Y2070)</f>
        <v>16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54</v>
      </c>
      <c r="AI2071" s="598"/>
      <c r="AJ2071" s="593">
        <f t="shared" ref="AJ2071" si="1880">SUM(AJ2027:AK2070)</f>
        <v>30</v>
      </c>
      <c r="AK2071" s="594"/>
      <c r="AL2071" s="589">
        <f>IF(AH2071=0,0,(AJ2071/AH2071)*100)</f>
        <v>55.555555555555557</v>
      </c>
      <c r="AM2071" s="590"/>
      <c r="AN2071" s="593">
        <f>SUM(AN2027:AO2070)</f>
        <v>24</v>
      </c>
      <c r="AO2071" s="598"/>
      <c r="AP2071" s="593">
        <f>SUM(AP2027:AQ2070)</f>
        <v>5</v>
      </c>
      <c r="AQ2071" s="594"/>
      <c r="AR2071" s="589">
        <f>IF(AN2071=0,0,(AP2071/AN2071)*100)</f>
        <v>20.833333333333336</v>
      </c>
      <c r="AS2071" s="590"/>
      <c r="AT2071" s="597">
        <f>AB2071+AH2071+AN2071</f>
        <v>78</v>
      </c>
      <c r="AU2071" s="598"/>
      <c r="AV2071" s="593">
        <f>AD2071+AJ2071+AP2071</f>
        <v>35</v>
      </c>
      <c r="AW2071" s="601"/>
      <c r="AX2071" s="589">
        <f>IF(AT2071=0,0,(AV2071/AT2071)*100)</f>
        <v>44.871794871794876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78</v>
      </c>
      <c r="BG2071" s="598"/>
      <c r="BH2071" s="593">
        <f>AV2071+BB2071</f>
        <v>35</v>
      </c>
      <c r="BI2071" s="601"/>
      <c r="BJ2071" s="589">
        <f>IF(BF2071=0,0,(BH2071/BF2071)*100)</f>
        <v>44.871794871794876</v>
      </c>
      <c r="BK2071" s="649"/>
      <c r="BL2071" s="643">
        <f>SUM(BL2027:BN2070)</f>
        <v>75</v>
      </c>
      <c r="BM2071" s="644"/>
      <c r="BN2071" s="645"/>
      <c r="BO2071" s="499" t="e">
        <f>(BL2071*BR$74)+(N2071*BR$75)+(X2071*BR$76)+(R2071*BR$77)+(V2071*BR$78)+(Z2071*BR$79)</f>
        <v>#REF!</v>
      </c>
      <c r="BP2071" s="501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32"/>
      <c r="C2072" s="629"/>
      <c r="D2072" s="629"/>
      <c r="E2072" s="630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50"/>
      <c r="BL2072" s="646"/>
      <c r="BM2072" s="647"/>
      <c r="BN2072" s="648"/>
      <c r="BO2072" s="500"/>
      <c r="BP2072" s="502"/>
      <c r="BQ2072" s="333"/>
      <c r="BR2072" s="333"/>
      <c r="BS2072" s="333"/>
    </row>
    <row r="2073" spans="1:71" s="341" customFormat="1" ht="48.25" customHeight="1" thickBot="1" x14ac:dyDescent="0.4">
      <c r="A2073" s="337"/>
      <c r="B2073" s="637"/>
      <c r="C2073" s="587"/>
      <c r="D2073" s="587" t="s">
        <v>13</v>
      </c>
      <c r="E2073" s="588"/>
      <c r="F2073" s="338"/>
      <c r="G2073" s="334"/>
      <c r="H2073" s="585"/>
      <c r="I2073" s="586"/>
      <c r="J2073" s="625"/>
      <c r="K2073" s="626"/>
      <c r="L2073" s="623"/>
      <c r="M2073" s="624"/>
      <c r="N2073" s="633">
        <f>J2073+L2073</f>
        <v>0</v>
      </c>
      <c r="O2073" s="634"/>
      <c r="P2073" s="625"/>
      <c r="Q2073" s="626"/>
      <c r="R2073" s="623"/>
      <c r="S2073" s="626"/>
      <c r="T2073" s="589">
        <f>R2073-P2073</f>
        <v>0</v>
      </c>
      <c r="U2073" s="590"/>
      <c r="V2073" s="625"/>
      <c r="W2073" s="638"/>
      <c r="X2073" s="639"/>
      <c r="Y2073" s="640"/>
      <c r="Z2073" s="625"/>
      <c r="AA2073" s="638"/>
      <c r="AB2073" s="625"/>
      <c r="AC2073" s="626"/>
      <c r="AD2073" s="623"/>
      <c r="AE2073" s="624"/>
      <c r="AF2073" s="635">
        <f>IF(AB2073=0,0,(AD2073/AB2073)*100)</f>
        <v>0</v>
      </c>
      <c r="AG2073" s="636"/>
      <c r="AH2073" s="625"/>
      <c r="AI2073" s="626"/>
      <c r="AJ2073" s="623"/>
      <c r="AK2073" s="624"/>
      <c r="AL2073" s="589">
        <f>IF(AH2073=0,0,(AJ2073/AH2073)*100)</f>
        <v>0</v>
      </c>
      <c r="AM2073" s="590"/>
      <c r="AN2073" s="625"/>
      <c r="AO2073" s="626"/>
      <c r="AP2073" s="623"/>
      <c r="AQ2073" s="624"/>
      <c r="AR2073" s="589">
        <f>IF(AN2073=0,0,(AP2073/AN2073)*100)</f>
        <v>0</v>
      </c>
      <c r="AS2073" s="590"/>
      <c r="AT2073" s="609">
        <f>AB2073+AH2073+AN2073</f>
        <v>0</v>
      </c>
      <c r="AU2073" s="610"/>
      <c r="AV2073" s="607">
        <f>AD2073+AJ2073+AP2073</f>
        <v>0</v>
      </c>
      <c r="AW2073" s="608"/>
      <c r="AX2073" s="589">
        <f>IF(AT2073=0,0,(AV2073/AT2073)*100)</f>
        <v>0</v>
      </c>
      <c r="AY2073" s="590"/>
      <c r="AZ2073" s="625"/>
      <c r="BA2073" s="626"/>
      <c r="BB2073" s="623"/>
      <c r="BC2073" s="624"/>
      <c r="BD2073" s="589">
        <f>IF(AZ2073=0,0,(BB2073/AZ2073)*100)</f>
        <v>0</v>
      </c>
      <c r="BE2073" s="590"/>
      <c r="BF2073" s="609">
        <f>AT2073+AZ2073</f>
        <v>0</v>
      </c>
      <c r="BG2073" s="610"/>
      <c r="BH2073" s="607">
        <f>AV2073+BB2073</f>
        <v>0</v>
      </c>
      <c r="BI2073" s="608"/>
      <c r="BJ2073" s="589">
        <f>IF(BF2073=0,0,(BH2073/BF2073)*100)</f>
        <v>0</v>
      </c>
      <c r="BK2073" s="590"/>
      <c r="BL2073" s="604"/>
      <c r="BM2073" s="605"/>
      <c r="BN2073" s="606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9" t="s">
        <v>95</v>
      </c>
      <c r="E2074" s="620"/>
      <c r="F2074" s="344"/>
      <c r="G2074" s="344"/>
      <c r="H2074" s="343"/>
      <c r="I2074" s="343"/>
      <c r="J2074" s="616">
        <f>IF((J2071+L2073)=0,0,J2071/(J2071+L2073)*100)</f>
        <v>100</v>
      </c>
      <c r="K2074" s="618"/>
      <c r="L2074" s="616">
        <f>IF((L2071+J2073)=0,0,L2071/(L2071+J2073)*100)</f>
        <v>100</v>
      </c>
      <c r="M2074" s="618"/>
      <c r="N2074" s="616">
        <f>IF((N2071+N2073)=0,0,N2071/(N2071+N2073)*100)</f>
        <v>100</v>
      </c>
      <c r="O2074" s="617"/>
      <c r="P2074" s="611"/>
      <c r="Q2074" s="583"/>
      <c r="R2074" s="583"/>
      <c r="S2074" s="583"/>
      <c r="T2074" s="612"/>
      <c r="U2074" s="612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14" t="s">
        <v>62</v>
      </c>
      <c r="C2076" s="615"/>
      <c r="D2076" s="613" t="s">
        <v>54</v>
      </c>
      <c r="E2076" s="613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21" t="s">
        <v>117</v>
      </c>
      <c r="BC2076" s="622"/>
      <c r="BD2076" s="622"/>
      <c r="BE2076" s="642"/>
      <c r="BF2076" s="574">
        <f>BL2071</f>
        <v>75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21" t="s">
        <v>47</v>
      </c>
      <c r="C2078" s="622"/>
      <c r="D2078" s="613" t="s">
        <v>55</v>
      </c>
      <c r="E2078" s="613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21" t="s">
        <v>118</v>
      </c>
      <c r="BC2078" s="622"/>
      <c r="BD2078" s="622"/>
      <c r="BE2078" s="642"/>
      <c r="BF2078" s="574">
        <f>BF2076-AU2076</f>
        <v>75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41" t="s">
        <v>11</v>
      </c>
      <c r="AF2083" s="641"/>
      <c r="AG2083" s="641"/>
      <c r="AH2083" s="641"/>
      <c r="AI2083" s="641"/>
      <c r="AJ2083" s="641"/>
      <c r="AK2083" s="641"/>
      <c r="AL2083" s="641"/>
      <c r="AM2083" s="641"/>
      <c r="AN2083" s="651"/>
      <c r="AO2083" s="651"/>
      <c r="AP2083" s="651"/>
      <c r="AQ2083" s="651"/>
      <c r="AR2083" s="651"/>
      <c r="AS2083" s="651"/>
      <c r="AT2083" s="651"/>
      <c r="AU2083" s="651"/>
      <c r="AV2083" s="651"/>
      <c r="AW2083" s="651"/>
      <c r="AX2083" s="651"/>
      <c r="AY2083" s="651"/>
      <c r="AZ2083" s="651"/>
      <c r="BA2083" s="651"/>
      <c r="BB2083" s="651"/>
      <c r="BC2083" s="651"/>
      <c r="BD2083" s="651"/>
      <c r="BE2083" s="651"/>
      <c r="BF2083" s="651"/>
      <c r="BG2083" s="651"/>
      <c r="BH2083" s="651"/>
      <c r="BI2083" s="651"/>
      <c r="BJ2083" s="651"/>
      <c r="BK2083" s="651"/>
      <c r="BL2083" s="651"/>
      <c r="BM2083" s="651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51"/>
      <c r="F2085" s="651"/>
      <c r="G2085" s="651"/>
      <c r="H2085" s="651"/>
      <c r="I2085" s="651"/>
      <c r="J2085" s="651"/>
      <c r="K2085" s="651"/>
      <c r="L2085" s="651"/>
      <c r="M2085" s="651"/>
      <c r="N2085" s="651"/>
      <c r="O2085" s="651"/>
      <c r="P2085" s="651"/>
      <c r="Q2085" s="651"/>
      <c r="R2085" s="651"/>
      <c r="S2085" s="651"/>
      <c r="T2085" s="651"/>
      <c r="U2085" s="651"/>
      <c r="V2085" s="651"/>
      <c r="W2085" s="651"/>
      <c r="X2085" s="651"/>
      <c r="Y2085" s="651"/>
      <c r="Z2085" s="651"/>
      <c r="AA2085" s="651"/>
      <c r="AB2085" s="651"/>
      <c r="AC2085" s="651"/>
      <c r="AD2085" s="198"/>
      <c r="AE2085" s="239" t="s">
        <v>19</v>
      </c>
      <c r="AF2085" s="239"/>
      <c r="AG2085" s="239"/>
      <c r="AH2085" s="641" t="s">
        <v>19</v>
      </c>
      <c r="AI2085" s="641"/>
      <c r="AJ2085" s="641"/>
      <c r="AK2085" s="641"/>
      <c r="AL2085" s="641"/>
      <c r="AM2085" s="641"/>
      <c r="AN2085" s="651"/>
      <c r="AO2085" s="651"/>
      <c r="AP2085" s="651"/>
      <c r="AQ2085" s="651"/>
      <c r="AR2085" s="651"/>
      <c r="AS2085" s="651"/>
      <c r="AT2085" s="651"/>
      <c r="AU2085" s="651"/>
      <c r="AV2085" s="651"/>
      <c r="AW2085" s="651"/>
      <c r="AX2085" s="651"/>
      <c r="AY2085" s="651"/>
      <c r="AZ2085" s="651"/>
      <c r="BA2085" s="641" t="s">
        <v>12</v>
      </c>
      <c r="BB2085" s="641"/>
      <c r="BC2085" s="641"/>
      <c r="BD2085" s="652">
        <v>44516</v>
      </c>
      <c r="BE2085" s="652"/>
      <c r="BF2085" s="652"/>
      <c r="BG2085" s="652"/>
      <c r="BH2085" s="652"/>
      <c r="BI2085" s="652"/>
      <c r="BJ2085" s="652"/>
      <c r="BK2085" s="652"/>
      <c r="BL2085" s="652"/>
      <c r="BM2085" s="652"/>
      <c r="BN2085" s="206"/>
      <c r="BO2085" s="207"/>
      <c r="BP2085" s="207"/>
      <c r="BQ2085" s="64">
        <f>IF(BD2085=0,0,1)</f>
        <v>1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53" t="s">
        <v>119</v>
      </c>
      <c r="BM2088" s="654"/>
      <c r="BN2088" s="655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56"/>
      <c r="BM2089" s="657"/>
      <c r="BN2089" s="658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07" t="str">
        <f>IF(ROSTER!C$8="","",ROSTER!C$8)</f>
        <v>Shaylee</v>
      </c>
      <c r="D2090" s="508"/>
      <c r="E2090" s="509"/>
      <c r="F2090" s="511">
        <f>IF(E2090="y",1,IF(E2090="S",1,0))</f>
        <v>0</v>
      </c>
      <c r="G2090" s="513">
        <f>IF(E2090="S",1,0)</f>
        <v>0</v>
      </c>
      <c r="H2090" s="515"/>
      <c r="I2090" s="516"/>
      <c r="J2090" s="519"/>
      <c r="K2090" s="520"/>
      <c r="L2090" s="523">
        <v>1</v>
      </c>
      <c r="M2090" s="524"/>
      <c r="N2090" s="537">
        <f>L2090+J2090</f>
        <v>1</v>
      </c>
      <c r="O2090" s="538"/>
      <c r="P2090" s="519"/>
      <c r="Q2090" s="520"/>
      <c r="R2090" s="523">
        <v>2</v>
      </c>
      <c r="S2090" s="524"/>
      <c r="T2090" s="527">
        <f>R2090-P2090</f>
        <v>2</v>
      </c>
      <c r="U2090" s="528"/>
      <c r="V2090" s="531"/>
      <c r="W2090" s="516"/>
      <c r="X2090" s="519">
        <v>2</v>
      </c>
      <c r="Y2090" s="516"/>
      <c r="Z2090" s="519"/>
      <c r="AA2090" s="516"/>
      <c r="AB2090" s="519"/>
      <c r="AC2090" s="520"/>
      <c r="AD2090" s="523"/>
      <c r="AE2090" s="524"/>
      <c r="AF2090" s="533">
        <f>IF(AB2090=0,0,(AD2090/AB2090)*100)</f>
        <v>0</v>
      </c>
      <c r="AG2090" s="534"/>
      <c r="AH2090" s="519"/>
      <c r="AI2090" s="520"/>
      <c r="AJ2090" s="523"/>
      <c r="AK2090" s="524"/>
      <c r="AL2090" s="527">
        <f>IF(AH2090=0,0,(AJ2090/AH2090)*100)</f>
        <v>0</v>
      </c>
      <c r="AM2090" s="528"/>
      <c r="AN2090" s="519">
        <v>1</v>
      </c>
      <c r="AO2090" s="520"/>
      <c r="AP2090" s="523">
        <v>1</v>
      </c>
      <c r="AQ2090" s="524"/>
      <c r="AR2090" s="527">
        <f>IF(AN2090=0,0,(AP2090/AN2090)*100)</f>
        <v>100</v>
      </c>
      <c r="AS2090" s="528"/>
      <c r="AT2090" s="541">
        <f>AB2090+AH2090+AN2090</f>
        <v>1</v>
      </c>
      <c r="AU2090" s="542"/>
      <c r="AV2090" s="545">
        <f>AD2090+AJ2090+AP2090</f>
        <v>1</v>
      </c>
      <c r="AW2090" s="546"/>
      <c r="AX2090" s="527">
        <f>IF(AT2090=0,0,(AV2090/AT2090)*100)</f>
        <v>100</v>
      </c>
      <c r="AY2090" s="528"/>
      <c r="AZ2090" s="519"/>
      <c r="BA2090" s="520"/>
      <c r="BB2090" s="523"/>
      <c r="BC2090" s="524"/>
      <c r="BD2090" s="527">
        <f>IF(AZ2090=0,0,(BB2090/AZ2090)*100)</f>
        <v>0</v>
      </c>
      <c r="BE2090" s="528"/>
      <c r="BF2090" s="541">
        <f>AT2090+AZ2090</f>
        <v>1</v>
      </c>
      <c r="BG2090" s="542"/>
      <c r="BH2090" s="545">
        <f>AV2090+BB2090</f>
        <v>1</v>
      </c>
      <c r="BI2090" s="546"/>
      <c r="BJ2090" s="527">
        <f>IF(BF2090=0,0,(BH2090/BF2090)*100)</f>
        <v>100</v>
      </c>
      <c r="BK2090" s="528"/>
      <c r="BL2090" s="549">
        <f>(AD2090*2)+(AJ2090*2)+(AP2090*3)+BB2090</f>
        <v>3</v>
      </c>
      <c r="BM2090" s="550"/>
      <c r="BN2090" s="551"/>
      <c r="BO2090" s="501" t="e">
        <f>(BL2090*BR$2090)+(N2090*BR$2091)+(X2090*BR$2092)+(R2090*BR$2093)+(V2090*BR$2094)+(Z2090*BR$2095)</f>
        <v>#REF!</v>
      </c>
      <c r="BP2090" s="501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03" t="str">
        <f>IF(ROSTER!D$8="","",ROSTER!D$8)</f>
        <v>Gonzales</v>
      </c>
      <c r="D2091" s="504"/>
      <c r="E2091" s="510"/>
      <c r="F2091" s="512"/>
      <c r="G2091" s="514"/>
      <c r="H2091" s="517"/>
      <c r="I2091" s="518"/>
      <c r="J2091" s="521"/>
      <c r="K2091" s="522"/>
      <c r="L2091" s="525"/>
      <c r="M2091" s="526"/>
      <c r="N2091" s="539" t="s">
        <v>14</v>
      </c>
      <c r="O2091" s="540"/>
      <c r="P2091" s="521"/>
      <c r="Q2091" s="522"/>
      <c r="R2091" s="525"/>
      <c r="S2091" s="526"/>
      <c r="T2091" s="529"/>
      <c r="U2091" s="530"/>
      <c r="V2091" s="532"/>
      <c r="W2091" s="518"/>
      <c r="X2091" s="521"/>
      <c r="Y2091" s="518"/>
      <c r="Z2091" s="521"/>
      <c r="AA2091" s="518"/>
      <c r="AB2091" s="521"/>
      <c r="AC2091" s="522"/>
      <c r="AD2091" s="525"/>
      <c r="AE2091" s="526"/>
      <c r="AF2091" s="535"/>
      <c r="AG2091" s="536"/>
      <c r="AH2091" s="521"/>
      <c r="AI2091" s="522"/>
      <c r="AJ2091" s="525"/>
      <c r="AK2091" s="526"/>
      <c r="AL2091" s="529"/>
      <c r="AM2091" s="530"/>
      <c r="AN2091" s="521"/>
      <c r="AO2091" s="522"/>
      <c r="AP2091" s="525"/>
      <c r="AQ2091" s="526"/>
      <c r="AR2091" s="529"/>
      <c r="AS2091" s="530"/>
      <c r="AT2091" s="543"/>
      <c r="AU2091" s="544"/>
      <c r="AV2091" s="547"/>
      <c r="AW2091" s="548"/>
      <c r="AX2091" s="529"/>
      <c r="AY2091" s="530"/>
      <c r="AZ2091" s="521"/>
      <c r="BA2091" s="522"/>
      <c r="BB2091" s="525"/>
      <c r="BC2091" s="526"/>
      <c r="BD2091" s="529"/>
      <c r="BE2091" s="530"/>
      <c r="BF2091" s="543"/>
      <c r="BG2091" s="544"/>
      <c r="BH2091" s="547"/>
      <c r="BI2091" s="548"/>
      <c r="BJ2091" s="529"/>
      <c r="BK2091" s="530"/>
      <c r="BL2091" s="552"/>
      <c r="BM2091" s="553"/>
      <c r="BN2091" s="554"/>
      <c r="BO2091" s="502"/>
      <c r="BP2091" s="502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07" t="str">
        <f>IF(ROSTER!C$10="","",ROSTER!C$10)</f>
        <v>Nani</v>
      </c>
      <c r="D2092" s="508"/>
      <c r="E2092" s="509"/>
      <c r="F2092" s="511">
        <f>IF(E2092="y",1,IF(E2092="S",1,0))</f>
        <v>0</v>
      </c>
      <c r="G2092" s="513">
        <f>IF(E2092="S",1,0)</f>
        <v>0</v>
      </c>
      <c r="H2092" s="515"/>
      <c r="I2092" s="516"/>
      <c r="J2092" s="519"/>
      <c r="K2092" s="520"/>
      <c r="L2092" s="523"/>
      <c r="M2092" s="524"/>
      <c r="N2092" s="537">
        <f>L2092+J2092</f>
        <v>0</v>
      </c>
      <c r="O2092" s="538"/>
      <c r="P2092" s="519"/>
      <c r="Q2092" s="520"/>
      <c r="R2092" s="523"/>
      <c r="S2092" s="524"/>
      <c r="T2092" s="527">
        <f t="shared" ref="T2092" si="1881">R2092-P2092</f>
        <v>0</v>
      </c>
      <c r="U2092" s="528"/>
      <c r="V2092" s="531"/>
      <c r="W2092" s="516"/>
      <c r="X2092" s="519">
        <v>2</v>
      </c>
      <c r="Y2092" s="516"/>
      <c r="Z2092" s="519"/>
      <c r="AA2092" s="516"/>
      <c r="AB2092" s="519"/>
      <c r="AC2092" s="520"/>
      <c r="AD2092" s="523"/>
      <c r="AE2092" s="524"/>
      <c r="AF2092" s="533">
        <f>IF(AB2092=0,0,(AD2092/AB2092)*100)</f>
        <v>0</v>
      </c>
      <c r="AG2092" s="534"/>
      <c r="AH2092" s="519"/>
      <c r="AI2092" s="520"/>
      <c r="AJ2092" s="523"/>
      <c r="AK2092" s="524"/>
      <c r="AL2092" s="527">
        <f>IF(AH2092=0,0,(AJ2092/AH2092)*100)</f>
        <v>0</v>
      </c>
      <c r="AM2092" s="528"/>
      <c r="AN2092" s="519">
        <v>1</v>
      </c>
      <c r="AO2092" s="520"/>
      <c r="AP2092" s="523">
        <v>1</v>
      </c>
      <c r="AQ2092" s="524"/>
      <c r="AR2092" s="527">
        <f>IF(AN2092=0,0,(AP2092/AN2092)*100)</f>
        <v>100</v>
      </c>
      <c r="AS2092" s="528"/>
      <c r="AT2092" s="541">
        <f>AB2092+AH2092+AN2092</f>
        <v>1</v>
      </c>
      <c r="AU2092" s="542"/>
      <c r="AV2092" s="545">
        <f>AD2092+AJ2092+AP2092</f>
        <v>1</v>
      </c>
      <c r="AW2092" s="546"/>
      <c r="AX2092" s="527">
        <f>IF(AT2092=0,0,(AV2092/AT2092)*100)</f>
        <v>100</v>
      </c>
      <c r="AY2092" s="528"/>
      <c r="AZ2092" s="519"/>
      <c r="BA2092" s="520"/>
      <c r="BB2092" s="523"/>
      <c r="BC2092" s="524"/>
      <c r="BD2092" s="527">
        <f>IF(AZ2092=0,0,(BB2092/AZ2092)*100)</f>
        <v>0</v>
      </c>
      <c r="BE2092" s="528"/>
      <c r="BF2092" s="541">
        <f>AT2092+AZ2092</f>
        <v>1</v>
      </c>
      <c r="BG2092" s="542"/>
      <c r="BH2092" s="545">
        <f>AV2092+BB2092</f>
        <v>1</v>
      </c>
      <c r="BI2092" s="546"/>
      <c r="BJ2092" s="527">
        <f>IF(BF2092=0,0,(BH2092/BF2092)*100)</f>
        <v>100</v>
      </c>
      <c r="BK2092" s="528"/>
      <c r="BL2092" s="549">
        <f>(AD2092*2)+(AJ2092*2)+(AP2092*3)+BB2092</f>
        <v>3</v>
      </c>
      <c r="BM2092" s="550"/>
      <c r="BN2092" s="551"/>
      <c r="BO2092" s="501" t="e">
        <f>(BL2092*BR$2090)+(N2092*BR$2091)+(X2092*BR$2092)+(R2092*BR$2093)+(V2092*BR$2094)+(Z2092*BR$2095)</f>
        <v>#REF!</v>
      </c>
      <c r="BP2092" s="501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03" t="str">
        <f>IF(ROSTER!D$10="","",ROSTER!D$10)</f>
        <v>Falatea</v>
      </c>
      <c r="D2093" s="504"/>
      <c r="E2093" s="510"/>
      <c r="F2093" s="512"/>
      <c r="G2093" s="514"/>
      <c r="H2093" s="517"/>
      <c r="I2093" s="518"/>
      <c r="J2093" s="521"/>
      <c r="K2093" s="522"/>
      <c r="L2093" s="525"/>
      <c r="M2093" s="526"/>
      <c r="N2093" s="539" t="s">
        <v>14</v>
      </c>
      <c r="O2093" s="540"/>
      <c r="P2093" s="521"/>
      <c r="Q2093" s="522"/>
      <c r="R2093" s="525"/>
      <c r="S2093" s="526"/>
      <c r="T2093" s="529"/>
      <c r="U2093" s="530"/>
      <c r="V2093" s="532"/>
      <c r="W2093" s="518"/>
      <c r="X2093" s="521"/>
      <c r="Y2093" s="518"/>
      <c r="Z2093" s="521"/>
      <c r="AA2093" s="518"/>
      <c r="AB2093" s="521"/>
      <c r="AC2093" s="522"/>
      <c r="AD2093" s="525"/>
      <c r="AE2093" s="526"/>
      <c r="AF2093" s="535"/>
      <c r="AG2093" s="536"/>
      <c r="AH2093" s="521"/>
      <c r="AI2093" s="522"/>
      <c r="AJ2093" s="525"/>
      <c r="AK2093" s="526"/>
      <c r="AL2093" s="529"/>
      <c r="AM2093" s="530"/>
      <c r="AN2093" s="521"/>
      <c r="AO2093" s="522"/>
      <c r="AP2093" s="525"/>
      <c r="AQ2093" s="526"/>
      <c r="AR2093" s="529"/>
      <c r="AS2093" s="530"/>
      <c r="AT2093" s="543"/>
      <c r="AU2093" s="544"/>
      <c r="AV2093" s="547"/>
      <c r="AW2093" s="548"/>
      <c r="AX2093" s="529"/>
      <c r="AY2093" s="530"/>
      <c r="AZ2093" s="521"/>
      <c r="BA2093" s="522"/>
      <c r="BB2093" s="525"/>
      <c r="BC2093" s="526"/>
      <c r="BD2093" s="529"/>
      <c r="BE2093" s="530"/>
      <c r="BF2093" s="543"/>
      <c r="BG2093" s="544"/>
      <c r="BH2093" s="547"/>
      <c r="BI2093" s="548"/>
      <c r="BJ2093" s="529"/>
      <c r="BK2093" s="530"/>
      <c r="BL2093" s="552"/>
      <c r="BM2093" s="553"/>
      <c r="BN2093" s="554"/>
      <c r="BO2093" s="502"/>
      <c r="BP2093" s="502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05" t="str">
        <f>IF(ROSTER!B$12="","",ROSTER!B$12)</f>
        <v>20</v>
      </c>
      <c r="C2094" s="507" t="str">
        <f>IF(ROSTER!C$12="","",ROSTER!C$12)</f>
        <v>Devry</v>
      </c>
      <c r="D2094" s="508"/>
      <c r="E2094" s="509"/>
      <c r="F2094" s="511">
        <f>IF(E2094="y",1,IF(E2094="S",1,0))</f>
        <v>0</v>
      </c>
      <c r="G2094" s="513">
        <f>IF(E2094="S",1,0)</f>
        <v>0</v>
      </c>
      <c r="H2094" s="515"/>
      <c r="I2094" s="516"/>
      <c r="J2094" s="519"/>
      <c r="K2094" s="520"/>
      <c r="L2094" s="523"/>
      <c r="M2094" s="524"/>
      <c r="N2094" s="537">
        <f>L2094+J2094</f>
        <v>0</v>
      </c>
      <c r="O2094" s="538"/>
      <c r="P2094" s="519"/>
      <c r="Q2094" s="520"/>
      <c r="R2094" s="523"/>
      <c r="S2094" s="524"/>
      <c r="T2094" s="527">
        <f t="shared" ref="T2094" si="1882">R2094-P2094</f>
        <v>0</v>
      </c>
      <c r="U2094" s="528"/>
      <c r="V2094" s="531"/>
      <c r="W2094" s="516"/>
      <c r="X2094" s="519"/>
      <c r="Y2094" s="516"/>
      <c r="Z2094" s="519"/>
      <c r="AA2094" s="516"/>
      <c r="AB2094" s="519"/>
      <c r="AC2094" s="520"/>
      <c r="AD2094" s="523"/>
      <c r="AE2094" s="524"/>
      <c r="AF2094" s="533">
        <f>IF(AB2094=0,0,(AD2094/AB2094)*100)</f>
        <v>0</v>
      </c>
      <c r="AG2094" s="534"/>
      <c r="AH2094" s="519"/>
      <c r="AI2094" s="520"/>
      <c r="AJ2094" s="523"/>
      <c r="AK2094" s="524"/>
      <c r="AL2094" s="527">
        <f>IF(AH2094=0,0,(AJ2094/AH2094)*100)</f>
        <v>0</v>
      </c>
      <c r="AM2094" s="528"/>
      <c r="AN2094" s="519"/>
      <c r="AO2094" s="520"/>
      <c r="AP2094" s="523"/>
      <c r="AQ2094" s="524"/>
      <c r="AR2094" s="527">
        <f>IF(AN2094=0,0,(AP2094/AN2094)*100)</f>
        <v>0</v>
      </c>
      <c r="AS2094" s="528"/>
      <c r="AT2094" s="541">
        <f>AB2094+AH2094+AN2094</f>
        <v>0</v>
      </c>
      <c r="AU2094" s="542"/>
      <c r="AV2094" s="545">
        <f>AD2094+AJ2094+AP2094</f>
        <v>0</v>
      </c>
      <c r="AW2094" s="546"/>
      <c r="AX2094" s="527">
        <f>IF(AT2094=0,0,(AV2094/AT2094)*100)</f>
        <v>0</v>
      </c>
      <c r="AY2094" s="528"/>
      <c r="AZ2094" s="519"/>
      <c r="BA2094" s="520"/>
      <c r="BB2094" s="523"/>
      <c r="BC2094" s="524"/>
      <c r="BD2094" s="527">
        <f>IF(AZ2094=0,0,(BB2094/AZ2094)*100)</f>
        <v>0</v>
      </c>
      <c r="BE2094" s="528"/>
      <c r="BF2094" s="541">
        <f>AT2094+AZ2094</f>
        <v>0</v>
      </c>
      <c r="BG2094" s="542"/>
      <c r="BH2094" s="545">
        <f>AV2094+BB2094</f>
        <v>0</v>
      </c>
      <c r="BI2094" s="546"/>
      <c r="BJ2094" s="527">
        <f>IF(BF2094=0,0,(BH2094/BF2094)*100)</f>
        <v>0</v>
      </c>
      <c r="BK2094" s="528"/>
      <c r="BL2094" s="549">
        <f>(AD2094*2)+(AJ2094*2)+(AP2094*3)+BB2094</f>
        <v>0</v>
      </c>
      <c r="BM2094" s="550"/>
      <c r="BN2094" s="551"/>
      <c r="BO2094" s="501" t="e">
        <f>(BL2094*BR$2090)+(N2094*BR$2091)+(X2094*BR$2092)+(R2094*BR$2093)+(V2094*BR$2094)+(Z2094*BR$2095)</f>
        <v>#REF!</v>
      </c>
      <c r="BP2094" s="501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06"/>
      <c r="C2095" s="503" t="str">
        <f>IF(ROSTER!D$12="","",ROSTER!D$12)</f>
        <v>Millett</v>
      </c>
      <c r="D2095" s="504"/>
      <c r="E2095" s="510"/>
      <c r="F2095" s="512"/>
      <c r="G2095" s="514"/>
      <c r="H2095" s="517"/>
      <c r="I2095" s="518"/>
      <c r="J2095" s="521"/>
      <c r="K2095" s="522"/>
      <c r="L2095" s="525"/>
      <c r="M2095" s="526"/>
      <c r="N2095" s="539" t="s">
        <v>14</v>
      </c>
      <c r="O2095" s="540"/>
      <c r="P2095" s="521"/>
      <c r="Q2095" s="522"/>
      <c r="R2095" s="525"/>
      <c r="S2095" s="526"/>
      <c r="T2095" s="529"/>
      <c r="U2095" s="530"/>
      <c r="V2095" s="532"/>
      <c r="W2095" s="518"/>
      <c r="X2095" s="521"/>
      <c r="Y2095" s="518"/>
      <c r="Z2095" s="521"/>
      <c r="AA2095" s="518"/>
      <c r="AB2095" s="521"/>
      <c r="AC2095" s="522"/>
      <c r="AD2095" s="525"/>
      <c r="AE2095" s="526"/>
      <c r="AF2095" s="535"/>
      <c r="AG2095" s="536"/>
      <c r="AH2095" s="521"/>
      <c r="AI2095" s="522"/>
      <c r="AJ2095" s="525"/>
      <c r="AK2095" s="526"/>
      <c r="AL2095" s="529"/>
      <c r="AM2095" s="530"/>
      <c r="AN2095" s="521"/>
      <c r="AO2095" s="522"/>
      <c r="AP2095" s="525"/>
      <c r="AQ2095" s="526"/>
      <c r="AR2095" s="529"/>
      <c r="AS2095" s="530"/>
      <c r="AT2095" s="543"/>
      <c r="AU2095" s="544"/>
      <c r="AV2095" s="547"/>
      <c r="AW2095" s="548"/>
      <c r="AX2095" s="529"/>
      <c r="AY2095" s="530"/>
      <c r="AZ2095" s="521"/>
      <c r="BA2095" s="522"/>
      <c r="BB2095" s="525"/>
      <c r="BC2095" s="526"/>
      <c r="BD2095" s="529"/>
      <c r="BE2095" s="530"/>
      <c r="BF2095" s="543"/>
      <c r="BG2095" s="544"/>
      <c r="BH2095" s="547"/>
      <c r="BI2095" s="548"/>
      <c r="BJ2095" s="529"/>
      <c r="BK2095" s="530"/>
      <c r="BL2095" s="552"/>
      <c r="BM2095" s="553"/>
      <c r="BN2095" s="554"/>
      <c r="BO2095" s="502"/>
      <c r="BP2095" s="502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05" t="str">
        <f>IF(ROSTER!B$14="","",ROSTER!B$14)</f>
        <v>5</v>
      </c>
      <c r="C2096" s="507" t="str">
        <f>IF(ROSTER!C$14="","",ROSTER!C$14)</f>
        <v>Maria</v>
      </c>
      <c r="D2096" s="508"/>
      <c r="E2096" s="509"/>
      <c r="F2096" s="511">
        <f>IF(E2096="y",1,IF(E2096="S",1,0))</f>
        <v>0</v>
      </c>
      <c r="G2096" s="513">
        <f>IF(E2096="S",1,0)</f>
        <v>0</v>
      </c>
      <c r="H2096" s="515"/>
      <c r="I2096" s="516"/>
      <c r="J2096" s="519"/>
      <c r="K2096" s="520"/>
      <c r="L2096" s="523"/>
      <c r="M2096" s="524"/>
      <c r="N2096" s="537">
        <f>L2096+J2096</f>
        <v>0</v>
      </c>
      <c r="O2096" s="538"/>
      <c r="P2096" s="519"/>
      <c r="Q2096" s="520"/>
      <c r="R2096" s="523"/>
      <c r="S2096" s="524"/>
      <c r="T2096" s="527">
        <f t="shared" ref="T2096" si="1883">R2096-P2096</f>
        <v>0</v>
      </c>
      <c r="U2096" s="528"/>
      <c r="V2096" s="531"/>
      <c r="W2096" s="516"/>
      <c r="X2096" s="519">
        <v>1</v>
      </c>
      <c r="Y2096" s="516"/>
      <c r="Z2096" s="519"/>
      <c r="AA2096" s="516"/>
      <c r="AB2096" s="519"/>
      <c r="AC2096" s="520"/>
      <c r="AD2096" s="523"/>
      <c r="AE2096" s="524"/>
      <c r="AF2096" s="533">
        <f>IF(AB2096=0,0,(AD2096/AB2096)*100)</f>
        <v>0</v>
      </c>
      <c r="AG2096" s="534"/>
      <c r="AH2096" s="519"/>
      <c r="AI2096" s="520"/>
      <c r="AJ2096" s="523"/>
      <c r="AK2096" s="524"/>
      <c r="AL2096" s="527">
        <f>IF(AH2096=0,0,(AJ2096/AH2096)*100)</f>
        <v>0</v>
      </c>
      <c r="AM2096" s="528"/>
      <c r="AN2096" s="519">
        <v>1</v>
      </c>
      <c r="AO2096" s="520"/>
      <c r="AP2096" s="523">
        <v>0</v>
      </c>
      <c r="AQ2096" s="524"/>
      <c r="AR2096" s="527">
        <f>IF(AN2096=0,0,(AP2096/AN2096)*100)</f>
        <v>0</v>
      </c>
      <c r="AS2096" s="528"/>
      <c r="AT2096" s="541">
        <f>AB2096+AH2096+AN2096</f>
        <v>1</v>
      </c>
      <c r="AU2096" s="542"/>
      <c r="AV2096" s="545">
        <f>AD2096+AJ2096+AP2096</f>
        <v>0</v>
      </c>
      <c r="AW2096" s="546"/>
      <c r="AX2096" s="527">
        <f>IF(AT2096=0,0,(AV2096/AT2096)*100)</f>
        <v>0</v>
      </c>
      <c r="AY2096" s="528"/>
      <c r="AZ2096" s="519"/>
      <c r="BA2096" s="520"/>
      <c r="BB2096" s="523"/>
      <c r="BC2096" s="524"/>
      <c r="BD2096" s="527">
        <f>IF(AZ2096=0,0,(BB2096/AZ2096)*100)</f>
        <v>0</v>
      </c>
      <c r="BE2096" s="528"/>
      <c r="BF2096" s="541">
        <f>AT2096+AZ2096</f>
        <v>1</v>
      </c>
      <c r="BG2096" s="542"/>
      <c r="BH2096" s="545">
        <f>AV2096+BB2096</f>
        <v>0</v>
      </c>
      <c r="BI2096" s="546"/>
      <c r="BJ2096" s="527">
        <f>IF(BF2096=0,0,(BH2096/BF2096)*100)</f>
        <v>0</v>
      </c>
      <c r="BK2096" s="528"/>
      <c r="BL2096" s="549">
        <f>(AD2096*2)+(AJ2096*2)+(AP2096*3)+BB2096</f>
        <v>0</v>
      </c>
      <c r="BM2096" s="550"/>
      <c r="BN2096" s="551"/>
      <c r="BO2096" s="501" t="e">
        <f>(BL2096*BR$2090)+(N2096*BR$2091)+(X2096*BR$2092)+(R2096*BR$2093)+(V2096*BR$2094)+(Z2096*BR$2095)</f>
        <v>#REF!</v>
      </c>
      <c r="BP2096" s="501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06"/>
      <c r="C2097" s="503" t="str">
        <f>IF(ROSTER!D$14="","",ROSTER!D$14)</f>
        <v>Albiero</v>
      </c>
      <c r="D2097" s="504"/>
      <c r="E2097" s="510"/>
      <c r="F2097" s="512"/>
      <c r="G2097" s="514"/>
      <c r="H2097" s="517"/>
      <c r="I2097" s="518"/>
      <c r="J2097" s="521"/>
      <c r="K2097" s="522"/>
      <c r="L2097" s="525"/>
      <c r="M2097" s="526"/>
      <c r="N2097" s="539" t="s">
        <v>14</v>
      </c>
      <c r="O2097" s="540"/>
      <c r="P2097" s="521"/>
      <c r="Q2097" s="522"/>
      <c r="R2097" s="525"/>
      <c r="S2097" s="526"/>
      <c r="T2097" s="529"/>
      <c r="U2097" s="530"/>
      <c r="V2097" s="532"/>
      <c r="W2097" s="518"/>
      <c r="X2097" s="521"/>
      <c r="Y2097" s="518"/>
      <c r="Z2097" s="521"/>
      <c r="AA2097" s="518"/>
      <c r="AB2097" s="521"/>
      <c r="AC2097" s="522"/>
      <c r="AD2097" s="525"/>
      <c r="AE2097" s="526"/>
      <c r="AF2097" s="535"/>
      <c r="AG2097" s="536"/>
      <c r="AH2097" s="521"/>
      <c r="AI2097" s="522"/>
      <c r="AJ2097" s="525"/>
      <c r="AK2097" s="526"/>
      <c r="AL2097" s="529"/>
      <c r="AM2097" s="530"/>
      <c r="AN2097" s="521"/>
      <c r="AO2097" s="522"/>
      <c r="AP2097" s="525"/>
      <c r="AQ2097" s="526"/>
      <c r="AR2097" s="529"/>
      <c r="AS2097" s="530"/>
      <c r="AT2097" s="543"/>
      <c r="AU2097" s="544"/>
      <c r="AV2097" s="547"/>
      <c r="AW2097" s="548"/>
      <c r="AX2097" s="529"/>
      <c r="AY2097" s="530"/>
      <c r="AZ2097" s="521"/>
      <c r="BA2097" s="522"/>
      <c r="BB2097" s="525"/>
      <c r="BC2097" s="526"/>
      <c r="BD2097" s="529"/>
      <c r="BE2097" s="530"/>
      <c r="BF2097" s="543"/>
      <c r="BG2097" s="544"/>
      <c r="BH2097" s="547"/>
      <c r="BI2097" s="548"/>
      <c r="BJ2097" s="529"/>
      <c r="BK2097" s="530"/>
      <c r="BL2097" s="552"/>
      <c r="BM2097" s="553"/>
      <c r="BN2097" s="554"/>
      <c r="BO2097" s="502"/>
      <c r="BP2097" s="502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05" t="str">
        <f>IF(ROSTER!B$16="","",ROSTER!B$16)</f>
        <v>10</v>
      </c>
      <c r="C2098" s="507" t="str">
        <f>IF(ROSTER!C$16="","",ROSTER!C$16)</f>
        <v>Tegan</v>
      </c>
      <c r="D2098" s="508"/>
      <c r="E2098" s="509"/>
      <c r="F2098" s="511">
        <f>IF(E2098="y",1,IF(E2098="S",1,0))</f>
        <v>0</v>
      </c>
      <c r="G2098" s="513">
        <f>IF(E2098="S",1,0)</f>
        <v>0</v>
      </c>
      <c r="H2098" s="515"/>
      <c r="I2098" s="516"/>
      <c r="J2098" s="519"/>
      <c r="K2098" s="520"/>
      <c r="L2098" s="523"/>
      <c r="M2098" s="524"/>
      <c r="N2098" s="537">
        <f>L2098+J2098</f>
        <v>0</v>
      </c>
      <c r="O2098" s="538"/>
      <c r="P2098" s="519"/>
      <c r="Q2098" s="520"/>
      <c r="R2098" s="523"/>
      <c r="S2098" s="524"/>
      <c r="T2098" s="527">
        <f t="shared" ref="T2098" si="1884">R2098-P2098</f>
        <v>0</v>
      </c>
      <c r="U2098" s="528"/>
      <c r="V2098" s="531"/>
      <c r="W2098" s="516"/>
      <c r="X2098" s="519"/>
      <c r="Y2098" s="516"/>
      <c r="Z2098" s="519"/>
      <c r="AA2098" s="516"/>
      <c r="AB2098" s="519"/>
      <c r="AC2098" s="520"/>
      <c r="AD2098" s="523"/>
      <c r="AE2098" s="524"/>
      <c r="AF2098" s="533">
        <f>IF(AB2098=0,0,(AD2098/AB2098)*100)</f>
        <v>0</v>
      </c>
      <c r="AG2098" s="534"/>
      <c r="AH2098" s="519">
        <v>2</v>
      </c>
      <c r="AI2098" s="520"/>
      <c r="AJ2098" s="523">
        <v>2</v>
      </c>
      <c r="AK2098" s="524"/>
      <c r="AL2098" s="527">
        <f>IF(AH2098=0,0,(AJ2098/AH2098)*100)</f>
        <v>100</v>
      </c>
      <c r="AM2098" s="528"/>
      <c r="AN2098" s="519">
        <v>4</v>
      </c>
      <c r="AO2098" s="520"/>
      <c r="AP2098" s="523">
        <v>3</v>
      </c>
      <c r="AQ2098" s="524"/>
      <c r="AR2098" s="527">
        <f>IF(AN2098=0,0,(AP2098/AN2098)*100)</f>
        <v>75</v>
      </c>
      <c r="AS2098" s="528"/>
      <c r="AT2098" s="541">
        <f>AB2098+AH2098+AN2098</f>
        <v>6</v>
      </c>
      <c r="AU2098" s="542"/>
      <c r="AV2098" s="545">
        <f>AD2098+AJ2098+AP2098</f>
        <v>5</v>
      </c>
      <c r="AW2098" s="546"/>
      <c r="AX2098" s="527">
        <f>IF(AT2098=0,0,(AV2098/AT2098)*100)</f>
        <v>83.333333333333343</v>
      </c>
      <c r="AY2098" s="528"/>
      <c r="AZ2098" s="519"/>
      <c r="BA2098" s="520"/>
      <c r="BB2098" s="523"/>
      <c r="BC2098" s="524"/>
      <c r="BD2098" s="527">
        <f>IF(AZ2098=0,0,(BB2098/AZ2098)*100)</f>
        <v>0</v>
      </c>
      <c r="BE2098" s="528"/>
      <c r="BF2098" s="541">
        <f>AT2098+AZ2098</f>
        <v>6</v>
      </c>
      <c r="BG2098" s="542"/>
      <c r="BH2098" s="545">
        <f>AV2098+BB2098</f>
        <v>5</v>
      </c>
      <c r="BI2098" s="546"/>
      <c r="BJ2098" s="527">
        <f>IF(BF2098=0,0,(BH2098/BF2098)*100)</f>
        <v>83.333333333333343</v>
      </c>
      <c r="BK2098" s="528"/>
      <c r="BL2098" s="549">
        <f>(AD2098*2)+(AJ2098*2)+(AP2098*3)+BB2098</f>
        <v>13</v>
      </c>
      <c r="BM2098" s="550"/>
      <c r="BN2098" s="551"/>
      <c r="BO2098" s="501" t="e">
        <f>(BL2098*BR$2090)+(N2098*BR$2091)+(X2098*BR$2092)+(R2098*BR$2093)+(V2098*BR$2094)+(Z2098*BR$2095)</f>
        <v>#REF!</v>
      </c>
      <c r="BP2098" s="501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06"/>
      <c r="C2099" s="503" t="str">
        <f>IF(ROSTER!D$16="","",ROSTER!D$16)</f>
        <v>Graham</v>
      </c>
      <c r="D2099" s="504"/>
      <c r="E2099" s="510"/>
      <c r="F2099" s="512"/>
      <c r="G2099" s="514"/>
      <c r="H2099" s="517"/>
      <c r="I2099" s="518"/>
      <c r="J2099" s="521"/>
      <c r="K2099" s="522"/>
      <c r="L2099" s="525"/>
      <c r="M2099" s="526"/>
      <c r="N2099" s="539" t="s">
        <v>14</v>
      </c>
      <c r="O2099" s="540"/>
      <c r="P2099" s="521"/>
      <c r="Q2099" s="522"/>
      <c r="R2099" s="525"/>
      <c r="S2099" s="526"/>
      <c r="T2099" s="529"/>
      <c r="U2099" s="530"/>
      <c r="V2099" s="532"/>
      <c r="W2099" s="518"/>
      <c r="X2099" s="521"/>
      <c r="Y2099" s="518"/>
      <c r="Z2099" s="521"/>
      <c r="AA2099" s="518"/>
      <c r="AB2099" s="521"/>
      <c r="AC2099" s="522"/>
      <c r="AD2099" s="525"/>
      <c r="AE2099" s="526"/>
      <c r="AF2099" s="535"/>
      <c r="AG2099" s="536"/>
      <c r="AH2099" s="521"/>
      <c r="AI2099" s="522"/>
      <c r="AJ2099" s="525"/>
      <c r="AK2099" s="526"/>
      <c r="AL2099" s="529"/>
      <c r="AM2099" s="530"/>
      <c r="AN2099" s="521"/>
      <c r="AO2099" s="522"/>
      <c r="AP2099" s="525"/>
      <c r="AQ2099" s="526"/>
      <c r="AR2099" s="529"/>
      <c r="AS2099" s="530"/>
      <c r="AT2099" s="543"/>
      <c r="AU2099" s="544"/>
      <c r="AV2099" s="547"/>
      <c r="AW2099" s="548"/>
      <c r="AX2099" s="529"/>
      <c r="AY2099" s="530"/>
      <c r="AZ2099" s="521"/>
      <c r="BA2099" s="522"/>
      <c r="BB2099" s="525"/>
      <c r="BC2099" s="526"/>
      <c r="BD2099" s="529"/>
      <c r="BE2099" s="530"/>
      <c r="BF2099" s="543"/>
      <c r="BG2099" s="544"/>
      <c r="BH2099" s="547"/>
      <c r="BI2099" s="548"/>
      <c r="BJ2099" s="529"/>
      <c r="BK2099" s="530"/>
      <c r="BL2099" s="552"/>
      <c r="BM2099" s="553"/>
      <c r="BN2099" s="554"/>
      <c r="BO2099" s="502"/>
      <c r="BP2099" s="502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05" t="str">
        <f>IF(ROSTER!B$18="","",ROSTER!B$18)</f>
        <v>11</v>
      </c>
      <c r="C2100" s="507" t="str">
        <f>IF(ROSTER!C$18="","",ROSTER!C$18)</f>
        <v>Kaylee</v>
      </c>
      <c r="D2100" s="508"/>
      <c r="E2100" s="509"/>
      <c r="F2100" s="511">
        <f>IF(E2100="y",1,IF(E2100="S",1,0))</f>
        <v>0</v>
      </c>
      <c r="G2100" s="513">
        <f>IF(E2100="S",1,0)</f>
        <v>0</v>
      </c>
      <c r="H2100" s="515"/>
      <c r="I2100" s="516"/>
      <c r="J2100" s="519">
        <v>1</v>
      </c>
      <c r="K2100" s="520"/>
      <c r="L2100" s="523"/>
      <c r="M2100" s="524"/>
      <c r="N2100" s="537">
        <f>L2100+J2100</f>
        <v>1</v>
      </c>
      <c r="O2100" s="538"/>
      <c r="P2100" s="519"/>
      <c r="Q2100" s="520"/>
      <c r="R2100" s="523"/>
      <c r="S2100" s="524"/>
      <c r="T2100" s="527">
        <f t="shared" ref="T2100" si="1885">R2100-P2100</f>
        <v>0</v>
      </c>
      <c r="U2100" s="528"/>
      <c r="V2100" s="531"/>
      <c r="W2100" s="516"/>
      <c r="X2100" s="519">
        <v>1</v>
      </c>
      <c r="Y2100" s="516"/>
      <c r="Z2100" s="519"/>
      <c r="AA2100" s="516"/>
      <c r="AB2100" s="519"/>
      <c r="AC2100" s="520"/>
      <c r="AD2100" s="523"/>
      <c r="AE2100" s="524"/>
      <c r="AF2100" s="533">
        <f>IF(AB2100=0,0,(AD2100/AB2100)*100)</f>
        <v>0</v>
      </c>
      <c r="AG2100" s="534"/>
      <c r="AH2100" s="519">
        <v>3</v>
      </c>
      <c r="AI2100" s="520"/>
      <c r="AJ2100" s="523">
        <v>2</v>
      </c>
      <c r="AK2100" s="524"/>
      <c r="AL2100" s="527">
        <f>IF(AH2100=0,0,(AJ2100/AH2100)*100)</f>
        <v>66.666666666666657</v>
      </c>
      <c r="AM2100" s="528"/>
      <c r="AN2100" s="519">
        <v>1</v>
      </c>
      <c r="AO2100" s="520"/>
      <c r="AP2100" s="523">
        <v>0</v>
      </c>
      <c r="AQ2100" s="524"/>
      <c r="AR2100" s="527">
        <f>IF(AN2100=0,0,(AP2100/AN2100)*100)</f>
        <v>0</v>
      </c>
      <c r="AS2100" s="528"/>
      <c r="AT2100" s="541">
        <f>AB2100+AH2100+AN2100</f>
        <v>4</v>
      </c>
      <c r="AU2100" s="542"/>
      <c r="AV2100" s="545">
        <f>AD2100+AJ2100+AP2100</f>
        <v>2</v>
      </c>
      <c r="AW2100" s="546"/>
      <c r="AX2100" s="527">
        <f>IF(AT2100=0,0,(AV2100/AT2100)*100)</f>
        <v>50</v>
      </c>
      <c r="AY2100" s="528"/>
      <c r="AZ2100" s="519"/>
      <c r="BA2100" s="520"/>
      <c r="BB2100" s="523"/>
      <c r="BC2100" s="524"/>
      <c r="BD2100" s="527">
        <f>IF(AZ2100=0,0,(BB2100/AZ2100)*100)</f>
        <v>0</v>
      </c>
      <c r="BE2100" s="528"/>
      <c r="BF2100" s="541">
        <f>AT2100+AZ2100</f>
        <v>4</v>
      </c>
      <c r="BG2100" s="542"/>
      <c r="BH2100" s="545">
        <f>AV2100+BB2100</f>
        <v>2</v>
      </c>
      <c r="BI2100" s="546"/>
      <c r="BJ2100" s="527">
        <f>IF(BF2100=0,0,(BH2100/BF2100)*100)</f>
        <v>50</v>
      </c>
      <c r="BK2100" s="528"/>
      <c r="BL2100" s="549">
        <f>(AD2100*2)+(AJ2100*2)+(AP2100*3)+BB2100</f>
        <v>4</v>
      </c>
      <c r="BM2100" s="550"/>
      <c r="BN2100" s="551"/>
      <c r="BO2100" s="501" t="e">
        <f>(BL2100*BR$2090)+(N2100*BR$2091)+(X2100*BR$2092)+(R2100*BR$2093)+(V2100*BR$2094)+(Z2100*BR$2095)</f>
        <v>#REF!</v>
      </c>
      <c r="BP2100" s="501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06"/>
      <c r="C2101" s="503" t="str">
        <f>IF(ROSTER!D$18="","",ROSTER!D$18)</f>
        <v>Smiler</v>
      </c>
      <c r="D2101" s="504"/>
      <c r="E2101" s="510"/>
      <c r="F2101" s="512"/>
      <c r="G2101" s="514"/>
      <c r="H2101" s="517"/>
      <c r="I2101" s="518"/>
      <c r="J2101" s="521"/>
      <c r="K2101" s="522"/>
      <c r="L2101" s="525"/>
      <c r="M2101" s="526"/>
      <c r="N2101" s="539"/>
      <c r="O2101" s="540"/>
      <c r="P2101" s="521"/>
      <c r="Q2101" s="522"/>
      <c r="R2101" s="525"/>
      <c r="S2101" s="526"/>
      <c r="T2101" s="529"/>
      <c r="U2101" s="530"/>
      <c r="V2101" s="532"/>
      <c r="W2101" s="518"/>
      <c r="X2101" s="521"/>
      <c r="Y2101" s="518"/>
      <c r="Z2101" s="521"/>
      <c r="AA2101" s="518"/>
      <c r="AB2101" s="521"/>
      <c r="AC2101" s="522"/>
      <c r="AD2101" s="525"/>
      <c r="AE2101" s="526"/>
      <c r="AF2101" s="535"/>
      <c r="AG2101" s="536"/>
      <c r="AH2101" s="521"/>
      <c r="AI2101" s="522"/>
      <c r="AJ2101" s="525"/>
      <c r="AK2101" s="526"/>
      <c r="AL2101" s="529"/>
      <c r="AM2101" s="530"/>
      <c r="AN2101" s="521"/>
      <c r="AO2101" s="522"/>
      <c r="AP2101" s="525"/>
      <c r="AQ2101" s="526"/>
      <c r="AR2101" s="529"/>
      <c r="AS2101" s="530"/>
      <c r="AT2101" s="543"/>
      <c r="AU2101" s="544"/>
      <c r="AV2101" s="547"/>
      <c r="AW2101" s="548"/>
      <c r="AX2101" s="529"/>
      <c r="AY2101" s="530"/>
      <c r="AZ2101" s="521"/>
      <c r="BA2101" s="522"/>
      <c r="BB2101" s="525"/>
      <c r="BC2101" s="526"/>
      <c r="BD2101" s="529"/>
      <c r="BE2101" s="530"/>
      <c r="BF2101" s="543"/>
      <c r="BG2101" s="544"/>
      <c r="BH2101" s="547"/>
      <c r="BI2101" s="548"/>
      <c r="BJ2101" s="529"/>
      <c r="BK2101" s="530"/>
      <c r="BL2101" s="552"/>
      <c r="BM2101" s="553"/>
      <c r="BN2101" s="554"/>
      <c r="BO2101" s="502"/>
      <c r="BP2101" s="502"/>
      <c r="BQ2101" s="54"/>
      <c r="BR2101" s="54"/>
      <c r="BS2101" s="54"/>
    </row>
    <row r="2102" spans="1:71" ht="21.75" customHeight="1" x14ac:dyDescent="0.2">
      <c r="A2102" s="54"/>
      <c r="B2102" s="505" t="str">
        <f>IF(ROSTER!B$20="","",ROSTER!B$20)</f>
        <v>12</v>
      </c>
      <c r="C2102" s="507" t="str">
        <f>IF(ROSTER!C$20="","",ROSTER!C$20)</f>
        <v>Lauren</v>
      </c>
      <c r="D2102" s="508"/>
      <c r="E2102" s="509"/>
      <c r="F2102" s="511">
        <f>IF(E2102="y",1,IF(E2102="S",1,0))</f>
        <v>0</v>
      </c>
      <c r="G2102" s="513">
        <f>IF(E2102="S",1,0)</f>
        <v>0</v>
      </c>
      <c r="H2102" s="515"/>
      <c r="I2102" s="516"/>
      <c r="J2102" s="519">
        <v>1</v>
      </c>
      <c r="K2102" s="520"/>
      <c r="L2102" s="523"/>
      <c r="M2102" s="524"/>
      <c r="N2102" s="537">
        <f>L2102+J2102</f>
        <v>1</v>
      </c>
      <c r="O2102" s="538"/>
      <c r="P2102" s="519">
        <v>1</v>
      </c>
      <c r="Q2102" s="520"/>
      <c r="R2102" s="523"/>
      <c r="S2102" s="524"/>
      <c r="T2102" s="527">
        <f t="shared" ref="T2102" si="1886">R2102-P2102</f>
        <v>-1</v>
      </c>
      <c r="U2102" s="528"/>
      <c r="V2102" s="531"/>
      <c r="W2102" s="516"/>
      <c r="X2102" s="519">
        <v>1</v>
      </c>
      <c r="Y2102" s="516"/>
      <c r="Z2102" s="519"/>
      <c r="AA2102" s="516"/>
      <c r="AB2102" s="519"/>
      <c r="AC2102" s="520"/>
      <c r="AD2102" s="523"/>
      <c r="AE2102" s="524"/>
      <c r="AF2102" s="533">
        <f>IF(AB2102=0,0,(AD2102/AB2102)*100)</f>
        <v>0</v>
      </c>
      <c r="AG2102" s="534"/>
      <c r="AH2102" s="519">
        <v>2</v>
      </c>
      <c r="AI2102" s="520"/>
      <c r="AJ2102" s="523">
        <v>2</v>
      </c>
      <c r="AK2102" s="524"/>
      <c r="AL2102" s="527">
        <f>IF(AH2102=0,0,(AJ2102/AH2102)*100)</f>
        <v>100</v>
      </c>
      <c r="AM2102" s="528"/>
      <c r="AN2102" s="519"/>
      <c r="AO2102" s="520"/>
      <c r="AP2102" s="523"/>
      <c r="AQ2102" s="524"/>
      <c r="AR2102" s="527">
        <f>IF(AN2102=0,0,(AP2102/AN2102)*100)</f>
        <v>0</v>
      </c>
      <c r="AS2102" s="528"/>
      <c r="AT2102" s="541">
        <f>AB2102+AH2102+AN2102</f>
        <v>2</v>
      </c>
      <c r="AU2102" s="542"/>
      <c r="AV2102" s="545">
        <f>AD2102+AJ2102+AP2102</f>
        <v>2</v>
      </c>
      <c r="AW2102" s="546"/>
      <c r="AX2102" s="527">
        <f>IF(AT2102=0,0,(AV2102/AT2102)*100)</f>
        <v>100</v>
      </c>
      <c r="AY2102" s="528"/>
      <c r="AZ2102" s="519"/>
      <c r="BA2102" s="520"/>
      <c r="BB2102" s="523"/>
      <c r="BC2102" s="524"/>
      <c r="BD2102" s="527">
        <f>IF(AZ2102=0,0,(BB2102/AZ2102)*100)</f>
        <v>0</v>
      </c>
      <c r="BE2102" s="528"/>
      <c r="BF2102" s="541">
        <f>AT2102+AZ2102</f>
        <v>2</v>
      </c>
      <c r="BG2102" s="542"/>
      <c r="BH2102" s="545">
        <f>AV2102+BB2102</f>
        <v>2</v>
      </c>
      <c r="BI2102" s="546"/>
      <c r="BJ2102" s="527">
        <f>IF(BF2102=0,0,(BH2102/BF2102)*100)</f>
        <v>100</v>
      </c>
      <c r="BK2102" s="528"/>
      <c r="BL2102" s="549">
        <f>(AD2102*2)+(AJ2102*2)+(AP2102*3)+BB2102</f>
        <v>4</v>
      </c>
      <c r="BM2102" s="550"/>
      <c r="BN2102" s="551"/>
      <c r="BO2102" s="501" t="e">
        <f>(BL2102*BR$2090)+(N2102*BR$2091)+(X2102*BR$2092)+(R2102*BR$2093)+(V2102*BR$2094)+(Z2102*BR$2095)</f>
        <v>#REF!</v>
      </c>
      <c r="BP2102" s="501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06"/>
      <c r="C2103" s="503" t="str">
        <f>IF(ROSTER!D$20="","",ROSTER!D$20)</f>
        <v>Gustin</v>
      </c>
      <c r="D2103" s="504"/>
      <c r="E2103" s="510"/>
      <c r="F2103" s="512"/>
      <c r="G2103" s="514"/>
      <c r="H2103" s="517"/>
      <c r="I2103" s="518"/>
      <c r="J2103" s="521"/>
      <c r="K2103" s="522"/>
      <c r="L2103" s="525"/>
      <c r="M2103" s="526"/>
      <c r="N2103" s="539" t="s">
        <v>14</v>
      </c>
      <c r="O2103" s="540"/>
      <c r="P2103" s="521"/>
      <c r="Q2103" s="522"/>
      <c r="R2103" s="525"/>
      <c r="S2103" s="526"/>
      <c r="T2103" s="529"/>
      <c r="U2103" s="530"/>
      <c r="V2103" s="532"/>
      <c r="W2103" s="518"/>
      <c r="X2103" s="521"/>
      <c r="Y2103" s="518"/>
      <c r="Z2103" s="521"/>
      <c r="AA2103" s="518"/>
      <c r="AB2103" s="521"/>
      <c r="AC2103" s="522"/>
      <c r="AD2103" s="525"/>
      <c r="AE2103" s="526"/>
      <c r="AF2103" s="535"/>
      <c r="AG2103" s="536"/>
      <c r="AH2103" s="521"/>
      <c r="AI2103" s="522"/>
      <c r="AJ2103" s="525"/>
      <c r="AK2103" s="526"/>
      <c r="AL2103" s="529"/>
      <c r="AM2103" s="530"/>
      <c r="AN2103" s="521"/>
      <c r="AO2103" s="522"/>
      <c r="AP2103" s="525"/>
      <c r="AQ2103" s="526"/>
      <c r="AR2103" s="529"/>
      <c r="AS2103" s="530"/>
      <c r="AT2103" s="543"/>
      <c r="AU2103" s="544"/>
      <c r="AV2103" s="547"/>
      <c r="AW2103" s="548"/>
      <c r="AX2103" s="529"/>
      <c r="AY2103" s="530"/>
      <c r="AZ2103" s="521"/>
      <c r="BA2103" s="522"/>
      <c r="BB2103" s="525"/>
      <c r="BC2103" s="526"/>
      <c r="BD2103" s="529"/>
      <c r="BE2103" s="530"/>
      <c r="BF2103" s="543"/>
      <c r="BG2103" s="544"/>
      <c r="BH2103" s="547"/>
      <c r="BI2103" s="548"/>
      <c r="BJ2103" s="529"/>
      <c r="BK2103" s="530"/>
      <c r="BL2103" s="552"/>
      <c r="BM2103" s="553"/>
      <c r="BN2103" s="554"/>
      <c r="BO2103" s="502"/>
      <c r="BP2103" s="502"/>
      <c r="BQ2103" s="54"/>
      <c r="BR2103" s="54"/>
      <c r="BS2103" s="54"/>
    </row>
    <row r="2104" spans="1:71" ht="21.75" customHeight="1" x14ac:dyDescent="0.2">
      <c r="A2104" s="54"/>
      <c r="B2104" s="505" t="str">
        <f>IF(ROSTER!B$22="","",ROSTER!B$22)</f>
        <v>13</v>
      </c>
      <c r="C2104" s="507" t="str">
        <f>IF(ROSTER!C$22="","",ROSTER!C$22)</f>
        <v>Paisley</v>
      </c>
      <c r="D2104" s="508"/>
      <c r="E2104" s="509"/>
      <c r="F2104" s="511">
        <f>IF(E2104="y",1,IF(E2104="S",1,0))</f>
        <v>0</v>
      </c>
      <c r="G2104" s="513">
        <f>IF(E2104="S",1,0)</f>
        <v>0</v>
      </c>
      <c r="H2104" s="515"/>
      <c r="I2104" s="516"/>
      <c r="J2104" s="519"/>
      <c r="K2104" s="520"/>
      <c r="L2104" s="523"/>
      <c r="M2104" s="524"/>
      <c r="N2104" s="537">
        <f>L2104+J2104</f>
        <v>0</v>
      </c>
      <c r="O2104" s="538"/>
      <c r="P2104" s="519"/>
      <c r="Q2104" s="520"/>
      <c r="R2104" s="523"/>
      <c r="S2104" s="524"/>
      <c r="T2104" s="527">
        <f t="shared" ref="T2104" si="1887">R2104-P2104</f>
        <v>0</v>
      </c>
      <c r="U2104" s="528"/>
      <c r="V2104" s="531"/>
      <c r="W2104" s="516"/>
      <c r="X2104" s="519">
        <v>2</v>
      </c>
      <c r="Y2104" s="516"/>
      <c r="Z2104" s="519"/>
      <c r="AA2104" s="516"/>
      <c r="AB2104" s="519"/>
      <c r="AC2104" s="520"/>
      <c r="AD2104" s="523"/>
      <c r="AE2104" s="524"/>
      <c r="AF2104" s="533">
        <f>IF(AB2104=0,0,(AD2104/AB2104)*100)</f>
        <v>0</v>
      </c>
      <c r="AG2104" s="534"/>
      <c r="AH2104" s="519">
        <v>2</v>
      </c>
      <c r="AI2104" s="520"/>
      <c r="AJ2104" s="523">
        <v>1</v>
      </c>
      <c r="AK2104" s="524"/>
      <c r="AL2104" s="527">
        <f>IF(AH2104=0,0,(AJ2104/AH2104)*100)</f>
        <v>50</v>
      </c>
      <c r="AM2104" s="528"/>
      <c r="AN2104" s="519"/>
      <c r="AO2104" s="520"/>
      <c r="AP2104" s="523"/>
      <c r="AQ2104" s="524"/>
      <c r="AR2104" s="527">
        <f>IF(AN2104=0,0,(AP2104/AN2104)*100)</f>
        <v>0</v>
      </c>
      <c r="AS2104" s="528"/>
      <c r="AT2104" s="541">
        <f>AB2104+AH2104+AN2104</f>
        <v>2</v>
      </c>
      <c r="AU2104" s="542"/>
      <c r="AV2104" s="545">
        <f>AD2104+AJ2104+AP2104</f>
        <v>1</v>
      </c>
      <c r="AW2104" s="546"/>
      <c r="AX2104" s="527">
        <f>IF(AT2104=0,0,(AV2104/AT2104)*100)</f>
        <v>50</v>
      </c>
      <c r="AY2104" s="528"/>
      <c r="AZ2104" s="519"/>
      <c r="BA2104" s="520"/>
      <c r="BB2104" s="523"/>
      <c r="BC2104" s="524"/>
      <c r="BD2104" s="527">
        <f>IF(AZ2104=0,0,(BB2104/AZ2104)*100)</f>
        <v>0</v>
      </c>
      <c r="BE2104" s="528"/>
      <c r="BF2104" s="541">
        <f>AT2104+AZ2104</f>
        <v>2</v>
      </c>
      <c r="BG2104" s="542"/>
      <c r="BH2104" s="545">
        <f>AV2104+BB2104</f>
        <v>1</v>
      </c>
      <c r="BI2104" s="546"/>
      <c r="BJ2104" s="527">
        <f>IF(BF2104=0,0,(BH2104/BF2104)*100)</f>
        <v>50</v>
      </c>
      <c r="BK2104" s="528"/>
      <c r="BL2104" s="549">
        <f>(AD2104*2)+(AJ2104*2)+(AP2104*3)+BB2104</f>
        <v>2</v>
      </c>
      <c r="BM2104" s="550"/>
      <c r="BN2104" s="551"/>
      <c r="BO2104" s="501" t="e">
        <f>(BL2104*BR$2090)+(N2104*BR$2091)+(X2104*BR$2092)+(R2104*BR$2093)+(V2104*BR$2094)+(Z2104*BR$2095)</f>
        <v>#REF!</v>
      </c>
      <c r="BP2104" s="501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06"/>
      <c r="C2105" s="503" t="str">
        <f>IF(ROSTER!D$22="","",ROSTER!D$22)</f>
        <v>Harding</v>
      </c>
      <c r="D2105" s="504"/>
      <c r="E2105" s="510"/>
      <c r="F2105" s="512"/>
      <c r="G2105" s="514"/>
      <c r="H2105" s="517"/>
      <c r="I2105" s="518"/>
      <c r="J2105" s="521"/>
      <c r="K2105" s="522"/>
      <c r="L2105" s="525"/>
      <c r="M2105" s="526"/>
      <c r="N2105" s="539" t="s">
        <v>14</v>
      </c>
      <c r="O2105" s="540"/>
      <c r="P2105" s="521"/>
      <c r="Q2105" s="522"/>
      <c r="R2105" s="525"/>
      <c r="S2105" s="526"/>
      <c r="T2105" s="529"/>
      <c r="U2105" s="530"/>
      <c r="V2105" s="532"/>
      <c r="W2105" s="518"/>
      <c r="X2105" s="521"/>
      <c r="Y2105" s="518"/>
      <c r="Z2105" s="521"/>
      <c r="AA2105" s="518"/>
      <c r="AB2105" s="521"/>
      <c r="AC2105" s="522"/>
      <c r="AD2105" s="525"/>
      <c r="AE2105" s="526"/>
      <c r="AF2105" s="535"/>
      <c r="AG2105" s="536"/>
      <c r="AH2105" s="521"/>
      <c r="AI2105" s="522"/>
      <c r="AJ2105" s="525"/>
      <c r="AK2105" s="526"/>
      <c r="AL2105" s="529"/>
      <c r="AM2105" s="530"/>
      <c r="AN2105" s="521"/>
      <c r="AO2105" s="522"/>
      <c r="AP2105" s="525"/>
      <c r="AQ2105" s="526"/>
      <c r="AR2105" s="529"/>
      <c r="AS2105" s="530"/>
      <c r="AT2105" s="543"/>
      <c r="AU2105" s="544"/>
      <c r="AV2105" s="547"/>
      <c r="AW2105" s="548"/>
      <c r="AX2105" s="529"/>
      <c r="AY2105" s="530"/>
      <c r="AZ2105" s="521"/>
      <c r="BA2105" s="522"/>
      <c r="BB2105" s="525"/>
      <c r="BC2105" s="526"/>
      <c r="BD2105" s="529"/>
      <c r="BE2105" s="530"/>
      <c r="BF2105" s="543"/>
      <c r="BG2105" s="544"/>
      <c r="BH2105" s="547"/>
      <c r="BI2105" s="548"/>
      <c r="BJ2105" s="529"/>
      <c r="BK2105" s="530"/>
      <c r="BL2105" s="552"/>
      <c r="BM2105" s="553"/>
      <c r="BN2105" s="554"/>
      <c r="BO2105" s="502"/>
      <c r="BP2105" s="502"/>
      <c r="BQ2105" s="54"/>
      <c r="BR2105" s="54"/>
      <c r="BS2105" s="54"/>
    </row>
    <row r="2106" spans="1:71" ht="21.75" customHeight="1" x14ac:dyDescent="0.2">
      <c r="A2106" s="54"/>
      <c r="B2106" s="505" t="str">
        <f>IF(ROSTER!B$24="","",ROSTER!B$24)</f>
        <v>22</v>
      </c>
      <c r="C2106" s="507" t="str">
        <f>IF(ROSTER!C$24="","",ROSTER!C$24)</f>
        <v>Sara</v>
      </c>
      <c r="D2106" s="508"/>
      <c r="E2106" s="509"/>
      <c r="F2106" s="511">
        <f>IF(E2106="y",1,IF(E2106="S",1,0))</f>
        <v>0</v>
      </c>
      <c r="G2106" s="513">
        <f>IF(E2106="S",1,0)</f>
        <v>0</v>
      </c>
      <c r="H2106" s="515"/>
      <c r="I2106" s="516"/>
      <c r="J2106" s="519">
        <v>1</v>
      </c>
      <c r="K2106" s="520"/>
      <c r="L2106" s="523"/>
      <c r="M2106" s="524"/>
      <c r="N2106" s="537">
        <f>L2106+J2106</f>
        <v>1</v>
      </c>
      <c r="O2106" s="538"/>
      <c r="P2106" s="519"/>
      <c r="Q2106" s="520"/>
      <c r="R2106" s="523"/>
      <c r="S2106" s="524"/>
      <c r="T2106" s="527">
        <f t="shared" ref="T2106" si="1888">R2106-P2106</f>
        <v>0</v>
      </c>
      <c r="U2106" s="528"/>
      <c r="V2106" s="531">
        <v>1</v>
      </c>
      <c r="W2106" s="516"/>
      <c r="X2106" s="519"/>
      <c r="Y2106" s="516"/>
      <c r="Z2106" s="519"/>
      <c r="AA2106" s="516"/>
      <c r="AB2106" s="519"/>
      <c r="AC2106" s="520"/>
      <c r="AD2106" s="523"/>
      <c r="AE2106" s="524"/>
      <c r="AF2106" s="533">
        <f>IF(AB2106=0,0,(AD2106/AB2106)*100)</f>
        <v>0</v>
      </c>
      <c r="AG2106" s="534"/>
      <c r="AH2106" s="519">
        <v>3</v>
      </c>
      <c r="AI2106" s="520"/>
      <c r="AJ2106" s="523">
        <v>2</v>
      </c>
      <c r="AK2106" s="524"/>
      <c r="AL2106" s="527">
        <f>IF(AH2106=0,0,(AJ2106/AH2106)*100)</f>
        <v>66.666666666666657</v>
      </c>
      <c r="AM2106" s="528"/>
      <c r="AN2106" s="519"/>
      <c r="AO2106" s="520"/>
      <c r="AP2106" s="523"/>
      <c r="AQ2106" s="524"/>
      <c r="AR2106" s="527">
        <f>IF(AN2106=0,0,(AP2106/AN2106)*100)</f>
        <v>0</v>
      </c>
      <c r="AS2106" s="528"/>
      <c r="AT2106" s="541">
        <f>AB2106+AH2106+AN2106</f>
        <v>3</v>
      </c>
      <c r="AU2106" s="542"/>
      <c r="AV2106" s="545">
        <f>AD2106+AJ2106+AP2106</f>
        <v>2</v>
      </c>
      <c r="AW2106" s="546"/>
      <c r="AX2106" s="527">
        <f>IF(AT2106=0,0,(AV2106/AT2106)*100)</f>
        <v>66.666666666666657</v>
      </c>
      <c r="AY2106" s="528"/>
      <c r="AZ2106" s="519"/>
      <c r="BA2106" s="520"/>
      <c r="BB2106" s="523"/>
      <c r="BC2106" s="524"/>
      <c r="BD2106" s="527">
        <f>IF(AZ2106=0,0,(BB2106/AZ2106)*100)</f>
        <v>0</v>
      </c>
      <c r="BE2106" s="528"/>
      <c r="BF2106" s="541">
        <f>AT2106+AZ2106</f>
        <v>3</v>
      </c>
      <c r="BG2106" s="542"/>
      <c r="BH2106" s="545">
        <f>AV2106+BB2106</f>
        <v>2</v>
      </c>
      <c r="BI2106" s="546"/>
      <c r="BJ2106" s="527">
        <f>IF(BF2106=0,0,(BH2106/BF2106)*100)</f>
        <v>66.666666666666657</v>
      </c>
      <c r="BK2106" s="528"/>
      <c r="BL2106" s="549">
        <f>(AD2106*2)+(AJ2106*2)+(AP2106*3)+BB2106</f>
        <v>4</v>
      </c>
      <c r="BM2106" s="550"/>
      <c r="BN2106" s="551"/>
      <c r="BO2106" s="501" t="e">
        <f>(BL2106*BR$2090)+(N2106*BR$2091)+(X2106*BR$2092)+(R2106*BR$2093)+(V2106*BR$2094)+(Z2106*BR$2095)</f>
        <v>#REF!</v>
      </c>
      <c r="BP2106" s="501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06"/>
      <c r="C2107" s="503" t="str">
        <f>IF(ROSTER!D$24="","",ROSTER!D$24)</f>
        <v>Hamson</v>
      </c>
      <c r="D2107" s="504"/>
      <c r="E2107" s="510"/>
      <c r="F2107" s="512"/>
      <c r="G2107" s="514"/>
      <c r="H2107" s="517"/>
      <c r="I2107" s="518"/>
      <c r="J2107" s="521"/>
      <c r="K2107" s="522"/>
      <c r="L2107" s="525"/>
      <c r="M2107" s="526"/>
      <c r="N2107" s="539" t="s">
        <v>14</v>
      </c>
      <c r="O2107" s="540"/>
      <c r="P2107" s="521"/>
      <c r="Q2107" s="522"/>
      <c r="R2107" s="525"/>
      <c r="S2107" s="526"/>
      <c r="T2107" s="529"/>
      <c r="U2107" s="530"/>
      <c r="V2107" s="532"/>
      <c r="W2107" s="518"/>
      <c r="X2107" s="521"/>
      <c r="Y2107" s="518"/>
      <c r="Z2107" s="521"/>
      <c r="AA2107" s="518"/>
      <c r="AB2107" s="521"/>
      <c r="AC2107" s="522"/>
      <c r="AD2107" s="525"/>
      <c r="AE2107" s="526"/>
      <c r="AF2107" s="535"/>
      <c r="AG2107" s="536"/>
      <c r="AH2107" s="521"/>
      <c r="AI2107" s="522"/>
      <c r="AJ2107" s="525"/>
      <c r="AK2107" s="526"/>
      <c r="AL2107" s="529"/>
      <c r="AM2107" s="530"/>
      <c r="AN2107" s="521"/>
      <c r="AO2107" s="522"/>
      <c r="AP2107" s="525"/>
      <c r="AQ2107" s="526"/>
      <c r="AR2107" s="529"/>
      <c r="AS2107" s="530"/>
      <c r="AT2107" s="543"/>
      <c r="AU2107" s="544"/>
      <c r="AV2107" s="547"/>
      <c r="AW2107" s="548"/>
      <c r="AX2107" s="529"/>
      <c r="AY2107" s="530"/>
      <c r="AZ2107" s="521"/>
      <c r="BA2107" s="522"/>
      <c r="BB2107" s="525"/>
      <c r="BC2107" s="526"/>
      <c r="BD2107" s="529"/>
      <c r="BE2107" s="530"/>
      <c r="BF2107" s="543"/>
      <c r="BG2107" s="544"/>
      <c r="BH2107" s="547"/>
      <c r="BI2107" s="548"/>
      <c r="BJ2107" s="529"/>
      <c r="BK2107" s="530"/>
      <c r="BL2107" s="552"/>
      <c r="BM2107" s="553"/>
      <c r="BN2107" s="554"/>
      <c r="BO2107" s="502"/>
      <c r="BP2107" s="502"/>
      <c r="BQ2107" s="54"/>
      <c r="BR2107" s="54"/>
      <c r="BS2107" s="54"/>
    </row>
    <row r="2108" spans="1:71" ht="21.75" customHeight="1" x14ac:dyDescent="0.2">
      <c r="A2108" s="54"/>
      <c r="B2108" s="505" t="str">
        <f>IF(ROSTER!B$26="","",ROSTER!B$26)</f>
        <v>30</v>
      </c>
      <c r="C2108" s="507" t="str">
        <f>IF(ROSTER!C$26="","",ROSTER!C$26)</f>
        <v>Kate</v>
      </c>
      <c r="D2108" s="508"/>
      <c r="E2108" s="509"/>
      <c r="F2108" s="511">
        <f>IF(E2108="y",1,IF(E2108="S",1,0))</f>
        <v>0</v>
      </c>
      <c r="G2108" s="513">
        <f>IF(E2108="S",1,0)</f>
        <v>0</v>
      </c>
      <c r="H2108" s="515"/>
      <c r="I2108" s="516"/>
      <c r="J2108" s="519">
        <v>1</v>
      </c>
      <c r="K2108" s="520"/>
      <c r="L2108" s="523">
        <v>1</v>
      </c>
      <c r="M2108" s="524"/>
      <c r="N2108" s="537">
        <f>L2108+J2108</f>
        <v>2</v>
      </c>
      <c r="O2108" s="538"/>
      <c r="P2108" s="519">
        <v>3</v>
      </c>
      <c r="Q2108" s="520"/>
      <c r="R2108" s="523">
        <v>1</v>
      </c>
      <c r="S2108" s="524"/>
      <c r="T2108" s="527">
        <f t="shared" ref="T2108" si="1889">R2108-P2108</f>
        <v>-2</v>
      </c>
      <c r="U2108" s="528"/>
      <c r="V2108" s="531"/>
      <c r="W2108" s="516"/>
      <c r="X2108" s="519"/>
      <c r="Y2108" s="516"/>
      <c r="Z2108" s="519"/>
      <c r="AA2108" s="516"/>
      <c r="AB2108" s="519"/>
      <c r="AC2108" s="520"/>
      <c r="AD2108" s="523"/>
      <c r="AE2108" s="524"/>
      <c r="AF2108" s="533">
        <f>IF(AB2108=0,0,(AD2108/AB2108)*100)</f>
        <v>0</v>
      </c>
      <c r="AG2108" s="534"/>
      <c r="AH2108" s="519">
        <v>1</v>
      </c>
      <c r="AI2108" s="520"/>
      <c r="AJ2108" s="523">
        <v>0</v>
      </c>
      <c r="AK2108" s="524"/>
      <c r="AL2108" s="527">
        <f>IF(AH2108=0,0,(AJ2108/AH2108)*100)</f>
        <v>0</v>
      </c>
      <c r="AM2108" s="528"/>
      <c r="AN2108" s="519">
        <v>1</v>
      </c>
      <c r="AO2108" s="520"/>
      <c r="AP2108" s="523">
        <v>1</v>
      </c>
      <c r="AQ2108" s="524"/>
      <c r="AR2108" s="527">
        <f>IF(AN2108=0,0,(AP2108/AN2108)*100)</f>
        <v>100</v>
      </c>
      <c r="AS2108" s="528"/>
      <c r="AT2108" s="541">
        <f>AB2108+AH2108+AN2108</f>
        <v>2</v>
      </c>
      <c r="AU2108" s="542"/>
      <c r="AV2108" s="545">
        <f>AD2108+AJ2108+AP2108</f>
        <v>1</v>
      </c>
      <c r="AW2108" s="546"/>
      <c r="AX2108" s="527">
        <f>IF(AT2108=0,0,(AV2108/AT2108)*100)</f>
        <v>50</v>
      </c>
      <c r="AY2108" s="528"/>
      <c r="AZ2108" s="519"/>
      <c r="BA2108" s="520"/>
      <c r="BB2108" s="523"/>
      <c r="BC2108" s="524"/>
      <c r="BD2108" s="527">
        <f>IF(AZ2108=0,0,(BB2108/AZ2108)*100)</f>
        <v>0</v>
      </c>
      <c r="BE2108" s="528"/>
      <c r="BF2108" s="541">
        <f>AT2108+AZ2108</f>
        <v>2</v>
      </c>
      <c r="BG2108" s="542"/>
      <c r="BH2108" s="545">
        <f>AV2108+BB2108</f>
        <v>1</v>
      </c>
      <c r="BI2108" s="546"/>
      <c r="BJ2108" s="527">
        <f>IF(BF2108=0,0,(BH2108/BF2108)*100)</f>
        <v>50</v>
      </c>
      <c r="BK2108" s="528"/>
      <c r="BL2108" s="549">
        <f>(AD2108*2)+(AJ2108*2)+(AP2108*3)+BB2108</f>
        <v>3</v>
      </c>
      <c r="BM2108" s="550"/>
      <c r="BN2108" s="551"/>
      <c r="BO2108" s="501" t="e">
        <f>(BL2108*BR$2090)+(N2108*BR$2091)+(X2108*BR$2092)+(R2108*BR$2093)+(V2108*BR$2094)+(Z2108*BR$2095)</f>
        <v>#REF!</v>
      </c>
      <c r="BP2108" s="501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06"/>
      <c r="C2109" s="503" t="str">
        <f>IF(ROSTER!D$26="","",ROSTER!D$26)</f>
        <v>Vorwaller</v>
      </c>
      <c r="D2109" s="504"/>
      <c r="E2109" s="510"/>
      <c r="F2109" s="512"/>
      <c r="G2109" s="514"/>
      <c r="H2109" s="517"/>
      <c r="I2109" s="518"/>
      <c r="J2109" s="521"/>
      <c r="K2109" s="522"/>
      <c r="L2109" s="525"/>
      <c r="M2109" s="526"/>
      <c r="N2109" s="539" t="s">
        <v>14</v>
      </c>
      <c r="O2109" s="540"/>
      <c r="P2109" s="521"/>
      <c r="Q2109" s="522"/>
      <c r="R2109" s="525"/>
      <c r="S2109" s="526"/>
      <c r="T2109" s="529"/>
      <c r="U2109" s="530"/>
      <c r="V2109" s="532"/>
      <c r="W2109" s="518"/>
      <c r="X2109" s="521"/>
      <c r="Y2109" s="518"/>
      <c r="Z2109" s="521"/>
      <c r="AA2109" s="518"/>
      <c r="AB2109" s="521"/>
      <c r="AC2109" s="522"/>
      <c r="AD2109" s="525"/>
      <c r="AE2109" s="526"/>
      <c r="AF2109" s="535"/>
      <c r="AG2109" s="536"/>
      <c r="AH2109" s="521"/>
      <c r="AI2109" s="522"/>
      <c r="AJ2109" s="525"/>
      <c r="AK2109" s="526"/>
      <c r="AL2109" s="529"/>
      <c r="AM2109" s="530"/>
      <c r="AN2109" s="521"/>
      <c r="AO2109" s="522"/>
      <c r="AP2109" s="525"/>
      <c r="AQ2109" s="526"/>
      <c r="AR2109" s="529"/>
      <c r="AS2109" s="530"/>
      <c r="AT2109" s="543"/>
      <c r="AU2109" s="544"/>
      <c r="AV2109" s="547"/>
      <c r="AW2109" s="548"/>
      <c r="AX2109" s="529"/>
      <c r="AY2109" s="530"/>
      <c r="AZ2109" s="521"/>
      <c r="BA2109" s="522"/>
      <c r="BB2109" s="525"/>
      <c r="BC2109" s="526"/>
      <c r="BD2109" s="529"/>
      <c r="BE2109" s="530"/>
      <c r="BF2109" s="543"/>
      <c r="BG2109" s="544"/>
      <c r="BH2109" s="547"/>
      <c r="BI2109" s="548"/>
      <c r="BJ2109" s="529"/>
      <c r="BK2109" s="530"/>
      <c r="BL2109" s="552"/>
      <c r="BM2109" s="553"/>
      <c r="BN2109" s="554"/>
      <c r="BO2109" s="502"/>
      <c r="BP2109" s="502"/>
      <c r="BQ2109" s="54"/>
      <c r="BR2109" s="54"/>
      <c r="BS2109" s="54"/>
    </row>
    <row r="2110" spans="1:71" ht="21.75" customHeight="1" x14ac:dyDescent="0.2">
      <c r="A2110" s="54"/>
      <c r="B2110" s="505" t="str">
        <f>IF(ROSTER!B$28="","",ROSTER!B$28)</f>
        <v>32</v>
      </c>
      <c r="C2110" s="507" t="str">
        <f>IF(ROSTER!C$28="","",ROSTER!C$28)</f>
        <v>Signe</v>
      </c>
      <c r="D2110" s="508"/>
      <c r="E2110" s="509"/>
      <c r="F2110" s="511">
        <f>IF(E2110="y",1,IF(E2110="S",1,0))</f>
        <v>0</v>
      </c>
      <c r="G2110" s="513">
        <f>IF(E2110="S",1,0)</f>
        <v>0</v>
      </c>
      <c r="H2110" s="515"/>
      <c r="I2110" s="516"/>
      <c r="J2110" s="519"/>
      <c r="K2110" s="520"/>
      <c r="L2110" s="523"/>
      <c r="M2110" s="524"/>
      <c r="N2110" s="537">
        <f>L2110+J2110</f>
        <v>0</v>
      </c>
      <c r="O2110" s="538"/>
      <c r="P2110" s="519"/>
      <c r="Q2110" s="520"/>
      <c r="R2110" s="523"/>
      <c r="S2110" s="524"/>
      <c r="T2110" s="527">
        <f t="shared" ref="T2110" si="1890">R2110-P2110</f>
        <v>0</v>
      </c>
      <c r="U2110" s="528"/>
      <c r="V2110" s="531"/>
      <c r="W2110" s="516"/>
      <c r="X2110" s="519"/>
      <c r="Y2110" s="516"/>
      <c r="Z2110" s="519"/>
      <c r="AA2110" s="516"/>
      <c r="AB2110" s="519"/>
      <c r="AC2110" s="520"/>
      <c r="AD2110" s="523"/>
      <c r="AE2110" s="524"/>
      <c r="AF2110" s="533">
        <f>IF(AB2110=0,0,(AD2110/AB2110)*100)</f>
        <v>0</v>
      </c>
      <c r="AG2110" s="534"/>
      <c r="AH2110" s="519"/>
      <c r="AI2110" s="520"/>
      <c r="AJ2110" s="523"/>
      <c r="AK2110" s="524"/>
      <c r="AL2110" s="527">
        <f>IF(AH2110=0,0,(AJ2110/AH2110)*100)</f>
        <v>0</v>
      </c>
      <c r="AM2110" s="528"/>
      <c r="AN2110" s="519"/>
      <c r="AO2110" s="520"/>
      <c r="AP2110" s="523"/>
      <c r="AQ2110" s="524"/>
      <c r="AR2110" s="527">
        <f>IF(AN2110=0,0,(AP2110/AN2110)*100)</f>
        <v>0</v>
      </c>
      <c r="AS2110" s="528"/>
      <c r="AT2110" s="541">
        <f>AB2110+AH2110+AN2110</f>
        <v>0</v>
      </c>
      <c r="AU2110" s="542"/>
      <c r="AV2110" s="545">
        <f>AD2110+AJ2110+AP2110</f>
        <v>0</v>
      </c>
      <c r="AW2110" s="546"/>
      <c r="AX2110" s="527">
        <f>IF(AT2110=0,0,(AV2110/AT2110)*100)</f>
        <v>0</v>
      </c>
      <c r="AY2110" s="528"/>
      <c r="AZ2110" s="519"/>
      <c r="BA2110" s="520"/>
      <c r="BB2110" s="523"/>
      <c r="BC2110" s="524"/>
      <c r="BD2110" s="527">
        <f>IF(AZ2110=0,0,(BB2110/AZ2110)*100)</f>
        <v>0</v>
      </c>
      <c r="BE2110" s="528"/>
      <c r="BF2110" s="541">
        <f>AT2110+AZ2110</f>
        <v>0</v>
      </c>
      <c r="BG2110" s="542"/>
      <c r="BH2110" s="545">
        <f>AV2110+BB2110</f>
        <v>0</v>
      </c>
      <c r="BI2110" s="546"/>
      <c r="BJ2110" s="527">
        <f>IF(BF2110=0,0,(BH2110/BF2110)*100)</f>
        <v>0</v>
      </c>
      <c r="BK2110" s="528"/>
      <c r="BL2110" s="549">
        <f>(AD2110*2)+(AJ2110*2)+(AP2110*3)+BB2110</f>
        <v>0</v>
      </c>
      <c r="BM2110" s="550"/>
      <c r="BN2110" s="551"/>
      <c r="BO2110" s="501" t="e">
        <f>(BL2110*BR$2090)+(N2110*BR$2091)+(X2110*BR$2092)+(R2110*BR$2093)+(V2110*BR$2094)+(Z2110*BR$2095)</f>
        <v>#REF!</v>
      </c>
      <c r="BP2110" s="501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06"/>
      <c r="C2111" s="503" t="str">
        <f>IF(ROSTER!D$28="","",ROSTER!D$28)</f>
        <v>Glantz</v>
      </c>
      <c r="D2111" s="504"/>
      <c r="E2111" s="510"/>
      <c r="F2111" s="512"/>
      <c r="G2111" s="514"/>
      <c r="H2111" s="517"/>
      <c r="I2111" s="518"/>
      <c r="J2111" s="521"/>
      <c r="K2111" s="522"/>
      <c r="L2111" s="525"/>
      <c r="M2111" s="526"/>
      <c r="N2111" s="539" t="s">
        <v>14</v>
      </c>
      <c r="O2111" s="540"/>
      <c r="P2111" s="521"/>
      <c r="Q2111" s="522"/>
      <c r="R2111" s="525"/>
      <c r="S2111" s="526"/>
      <c r="T2111" s="529"/>
      <c r="U2111" s="530"/>
      <c r="V2111" s="532"/>
      <c r="W2111" s="518"/>
      <c r="X2111" s="521"/>
      <c r="Y2111" s="518"/>
      <c r="Z2111" s="521"/>
      <c r="AA2111" s="518"/>
      <c r="AB2111" s="521"/>
      <c r="AC2111" s="522"/>
      <c r="AD2111" s="525"/>
      <c r="AE2111" s="526"/>
      <c r="AF2111" s="535"/>
      <c r="AG2111" s="536"/>
      <c r="AH2111" s="521"/>
      <c r="AI2111" s="522"/>
      <c r="AJ2111" s="525"/>
      <c r="AK2111" s="526"/>
      <c r="AL2111" s="529"/>
      <c r="AM2111" s="530"/>
      <c r="AN2111" s="521"/>
      <c r="AO2111" s="522"/>
      <c r="AP2111" s="525"/>
      <c r="AQ2111" s="526"/>
      <c r="AR2111" s="529"/>
      <c r="AS2111" s="530"/>
      <c r="AT2111" s="543"/>
      <c r="AU2111" s="544"/>
      <c r="AV2111" s="547"/>
      <c r="AW2111" s="548"/>
      <c r="AX2111" s="529"/>
      <c r="AY2111" s="530"/>
      <c r="AZ2111" s="521"/>
      <c r="BA2111" s="522"/>
      <c r="BB2111" s="525"/>
      <c r="BC2111" s="526"/>
      <c r="BD2111" s="529"/>
      <c r="BE2111" s="530"/>
      <c r="BF2111" s="543"/>
      <c r="BG2111" s="544"/>
      <c r="BH2111" s="547"/>
      <c r="BI2111" s="548"/>
      <c r="BJ2111" s="529"/>
      <c r="BK2111" s="530"/>
      <c r="BL2111" s="552"/>
      <c r="BM2111" s="553"/>
      <c r="BN2111" s="554"/>
      <c r="BO2111" s="502"/>
      <c r="BP2111" s="502"/>
      <c r="BQ2111" s="54"/>
      <c r="BR2111" s="54"/>
      <c r="BS2111" s="54"/>
    </row>
    <row r="2112" spans="1:71" ht="21.75" customHeight="1" x14ac:dyDescent="0.2">
      <c r="A2112" s="54"/>
      <c r="B2112" s="505" t="str">
        <f>IF(ROSTER!B$30="","",ROSTER!B$30)</f>
        <v>34</v>
      </c>
      <c r="C2112" s="507" t="str">
        <f>IF(ROSTER!C$30="","",ROSTER!C$30)</f>
        <v/>
      </c>
      <c r="D2112" s="508"/>
      <c r="E2112" s="509"/>
      <c r="F2112" s="511">
        <f>IF(E2112="y",1,IF(E2112="S",1,0))</f>
        <v>0</v>
      </c>
      <c r="G2112" s="513">
        <f>IF(E2112="S",1,0)</f>
        <v>0</v>
      </c>
      <c r="H2112" s="515"/>
      <c r="I2112" s="516"/>
      <c r="J2112" s="519"/>
      <c r="K2112" s="520"/>
      <c r="L2112" s="523"/>
      <c r="M2112" s="524"/>
      <c r="N2112" s="537">
        <f>L2112+J2112</f>
        <v>0</v>
      </c>
      <c r="O2112" s="538"/>
      <c r="P2112" s="519"/>
      <c r="Q2112" s="520"/>
      <c r="R2112" s="523"/>
      <c r="S2112" s="524"/>
      <c r="T2112" s="527">
        <f t="shared" ref="T2112" si="1891">R2112-P2112</f>
        <v>0</v>
      </c>
      <c r="U2112" s="528"/>
      <c r="V2112" s="531"/>
      <c r="W2112" s="516"/>
      <c r="X2112" s="519"/>
      <c r="Y2112" s="516"/>
      <c r="Z2112" s="519"/>
      <c r="AA2112" s="516"/>
      <c r="AB2112" s="519"/>
      <c r="AC2112" s="520"/>
      <c r="AD2112" s="523"/>
      <c r="AE2112" s="524"/>
      <c r="AF2112" s="533">
        <f>IF(AB2112=0,0,(AD2112/AB2112)*100)</f>
        <v>0</v>
      </c>
      <c r="AG2112" s="534"/>
      <c r="AH2112" s="519"/>
      <c r="AI2112" s="520"/>
      <c r="AJ2112" s="523"/>
      <c r="AK2112" s="524"/>
      <c r="AL2112" s="527">
        <f>IF(AH2112=0,0,(AJ2112/AH2112)*100)</f>
        <v>0</v>
      </c>
      <c r="AM2112" s="528"/>
      <c r="AN2112" s="519"/>
      <c r="AO2112" s="520"/>
      <c r="AP2112" s="523"/>
      <c r="AQ2112" s="524"/>
      <c r="AR2112" s="527">
        <f>IF(AN2112=0,0,(AP2112/AN2112)*100)</f>
        <v>0</v>
      </c>
      <c r="AS2112" s="528"/>
      <c r="AT2112" s="541">
        <f>AB2112+AH2112+AN2112</f>
        <v>0</v>
      </c>
      <c r="AU2112" s="542"/>
      <c r="AV2112" s="545">
        <f>AD2112+AJ2112+AP2112</f>
        <v>0</v>
      </c>
      <c r="AW2112" s="546"/>
      <c r="AX2112" s="527">
        <f>IF(AT2112=0,0,(AV2112/AT2112)*100)</f>
        <v>0</v>
      </c>
      <c r="AY2112" s="528"/>
      <c r="AZ2112" s="519"/>
      <c r="BA2112" s="520"/>
      <c r="BB2112" s="523"/>
      <c r="BC2112" s="524"/>
      <c r="BD2112" s="527">
        <f>IF(AZ2112=0,0,(BB2112/AZ2112)*100)</f>
        <v>0</v>
      </c>
      <c r="BE2112" s="528"/>
      <c r="BF2112" s="541">
        <f>AT2112+AZ2112</f>
        <v>0</v>
      </c>
      <c r="BG2112" s="542"/>
      <c r="BH2112" s="545">
        <f>AV2112+BB2112</f>
        <v>0</v>
      </c>
      <c r="BI2112" s="546"/>
      <c r="BJ2112" s="527">
        <f>IF(BF2112=0,0,(BH2112/BF2112)*100)</f>
        <v>0</v>
      </c>
      <c r="BK2112" s="528"/>
      <c r="BL2112" s="549">
        <f>(AD2112*2)+(AJ2112*2)+(AP2112*3)+BB2112</f>
        <v>0</v>
      </c>
      <c r="BM2112" s="550"/>
      <c r="BN2112" s="551"/>
      <c r="BO2112" s="501" t="e">
        <f>(BL2112*BR$2090)+(N2112*BR$2091)+(X2112*BR$2092)+(R2112*BR$2093)+(V2112*BR$2094)+(Z2112*BR$2095)</f>
        <v>#REF!</v>
      </c>
      <c r="BP2112" s="501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06"/>
      <c r="C2113" s="503" t="str">
        <f>IF(ROSTER!D$30="","",ROSTER!D$30)</f>
        <v/>
      </c>
      <c r="D2113" s="504"/>
      <c r="E2113" s="510"/>
      <c r="F2113" s="512"/>
      <c r="G2113" s="514"/>
      <c r="H2113" s="517"/>
      <c r="I2113" s="518"/>
      <c r="J2113" s="521"/>
      <c r="K2113" s="522"/>
      <c r="L2113" s="525"/>
      <c r="M2113" s="526"/>
      <c r="N2113" s="539" t="s">
        <v>14</v>
      </c>
      <c r="O2113" s="540"/>
      <c r="P2113" s="521"/>
      <c r="Q2113" s="522"/>
      <c r="R2113" s="525"/>
      <c r="S2113" s="526"/>
      <c r="T2113" s="529"/>
      <c r="U2113" s="530"/>
      <c r="V2113" s="532"/>
      <c r="W2113" s="518"/>
      <c r="X2113" s="521"/>
      <c r="Y2113" s="518"/>
      <c r="Z2113" s="521"/>
      <c r="AA2113" s="518"/>
      <c r="AB2113" s="521"/>
      <c r="AC2113" s="522"/>
      <c r="AD2113" s="525"/>
      <c r="AE2113" s="526"/>
      <c r="AF2113" s="535"/>
      <c r="AG2113" s="536"/>
      <c r="AH2113" s="521"/>
      <c r="AI2113" s="522"/>
      <c r="AJ2113" s="525"/>
      <c r="AK2113" s="526"/>
      <c r="AL2113" s="529"/>
      <c r="AM2113" s="530"/>
      <c r="AN2113" s="521"/>
      <c r="AO2113" s="522"/>
      <c r="AP2113" s="525"/>
      <c r="AQ2113" s="526"/>
      <c r="AR2113" s="529"/>
      <c r="AS2113" s="530"/>
      <c r="AT2113" s="543"/>
      <c r="AU2113" s="544"/>
      <c r="AV2113" s="547"/>
      <c r="AW2113" s="548"/>
      <c r="AX2113" s="529"/>
      <c r="AY2113" s="530"/>
      <c r="AZ2113" s="521"/>
      <c r="BA2113" s="522"/>
      <c r="BB2113" s="525"/>
      <c r="BC2113" s="526"/>
      <c r="BD2113" s="529"/>
      <c r="BE2113" s="530"/>
      <c r="BF2113" s="543"/>
      <c r="BG2113" s="544"/>
      <c r="BH2113" s="547"/>
      <c r="BI2113" s="548"/>
      <c r="BJ2113" s="529"/>
      <c r="BK2113" s="530"/>
      <c r="BL2113" s="552"/>
      <c r="BM2113" s="553"/>
      <c r="BN2113" s="554"/>
      <c r="BO2113" s="502"/>
      <c r="BP2113" s="502"/>
      <c r="BQ2113" s="54"/>
      <c r="BR2113" s="54"/>
      <c r="BS2113" s="54"/>
    </row>
    <row r="2114" spans="1:71" ht="21.75" customHeight="1" x14ac:dyDescent="0.2">
      <c r="A2114" s="54"/>
      <c r="B2114" s="505" t="str">
        <f>IF(ROSTER!B$32="","",ROSTER!B$32)</f>
        <v>42</v>
      </c>
      <c r="C2114" s="507" t="str">
        <f>IF(ROSTER!C$32="","",ROSTER!C$32)</f>
        <v/>
      </c>
      <c r="D2114" s="508"/>
      <c r="E2114" s="509"/>
      <c r="F2114" s="511">
        <f>IF(E2114="y",1,IF(E2114="S",1,0))</f>
        <v>0</v>
      </c>
      <c r="G2114" s="513">
        <f>IF(E2114="S",1,0)</f>
        <v>0</v>
      </c>
      <c r="H2114" s="515"/>
      <c r="I2114" s="516"/>
      <c r="J2114" s="519"/>
      <c r="K2114" s="520"/>
      <c r="L2114" s="523"/>
      <c r="M2114" s="524"/>
      <c r="N2114" s="537">
        <f>L2114+J2114</f>
        <v>0</v>
      </c>
      <c r="O2114" s="538"/>
      <c r="P2114" s="519"/>
      <c r="Q2114" s="520"/>
      <c r="R2114" s="523"/>
      <c r="S2114" s="524"/>
      <c r="T2114" s="527">
        <f t="shared" ref="T2114" si="1892">R2114-P2114</f>
        <v>0</v>
      </c>
      <c r="U2114" s="528"/>
      <c r="V2114" s="531"/>
      <c r="W2114" s="516"/>
      <c r="X2114" s="519"/>
      <c r="Y2114" s="516"/>
      <c r="Z2114" s="519"/>
      <c r="AA2114" s="516"/>
      <c r="AB2114" s="519"/>
      <c r="AC2114" s="520"/>
      <c r="AD2114" s="523"/>
      <c r="AE2114" s="524"/>
      <c r="AF2114" s="533">
        <f>IF(AB2114=0,0,(AD2114/AB2114)*100)</f>
        <v>0</v>
      </c>
      <c r="AG2114" s="534"/>
      <c r="AH2114" s="519"/>
      <c r="AI2114" s="520"/>
      <c r="AJ2114" s="523"/>
      <c r="AK2114" s="524"/>
      <c r="AL2114" s="527">
        <f>IF(AH2114=0,0,(AJ2114/AH2114)*100)</f>
        <v>0</v>
      </c>
      <c r="AM2114" s="528"/>
      <c r="AN2114" s="519"/>
      <c r="AO2114" s="520"/>
      <c r="AP2114" s="523"/>
      <c r="AQ2114" s="524"/>
      <c r="AR2114" s="527">
        <f>IF(AN2114=0,0,(AP2114/AN2114)*100)</f>
        <v>0</v>
      </c>
      <c r="AS2114" s="528"/>
      <c r="AT2114" s="541">
        <f>AB2114+AH2114+AN2114</f>
        <v>0</v>
      </c>
      <c r="AU2114" s="542"/>
      <c r="AV2114" s="545">
        <f>AD2114+AJ2114+AP2114</f>
        <v>0</v>
      </c>
      <c r="AW2114" s="546"/>
      <c r="AX2114" s="527">
        <f>IF(AT2114=0,0,(AV2114/AT2114)*100)</f>
        <v>0</v>
      </c>
      <c r="AY2114" s="528"/>
      <c r="AZ2114" s="519"/>
      <c r="BA2114" s="520"/>
      <c r="BB2114" s="523"/>
      <c r="BC2114" s="524"/>
      <c r="BD2114" s="527">
        <f>IF(AZ2114=0,0,(BB2114/AZ2114)*100)</f>
        <v>0</v>
      </c>
      <c r="BE2114" s="528"/>
      <c r="BF2114" s="541">
        <f>AT2114+AZ2114</f>
        <v>0</v>
      </c>
      <c r="BG2114" s="542"/>
      <c r="BH2114" s="545">
        <f>AV2114+BB2114</f>
        <v>0</v>
      </c>
      <c r="BI2114" s="546"/>
      <c r="BJ2114" s="527">
        <f>IF(BF2114=0,0,(BH2114/BF2114)*100)</f>
        <v>0</v>
      </c>
      <c r="BK2114" s="528"/>
      <c r="BL2114" s="549">
        <f>(AD2114*2)+(AJ2114*2)+(AP2114*3)+BB2114</f>
        <v>0</v>
      </c>
      <c r="BM2114" s="550"/>
      <c r="BN2114" s="551"/>
      <c r="BO2114" s="501" t="e">
        <f>(BL2114*BR$2090)+(N2114*BR$2091)+(X2114*BR$2092)+(R2114*BR$2093)+(V2114*BR$2094)+(Z2114*BR$2095)</f>
        <v>#REF!</v>
      </c>
      <c r="BP2114" s="501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06"/>
      <c r="C2115" s="503" t="str">
        <f>IF(ROSTER!D$32="","",ROSTER!D$32)</f>
        <v/>
      </c>
      <c r="D2115" s="504"/>
      <c r="E2115" s="510"/>
      <c r="F2115" s="512"/>
      <c r="G2115" s="514"/>
      <c r="H2115" s="517"/>
      <c r="I2115" s="518"/>
      <c r="J2115" s="521"/>
      <c r="K2115" s="522"/>
      <c r="L2115" s="525"/>
      <c r="M2115" s="526"/>
      <c r="N2115" s="539" t="s">
        <v>14</v>
      </c>
      <c r="O2115" s="540"/>
      <c r="P2115" s="521"/>
      <c r="Q2115" s="522"/>
      <c r="R2115" s="525"/>
      <c r="S2115" s="526"/>
      <c r="T2115" s="529"/>
      <c r="U2115" s="530"/>
      <c r="V2115" s="532"/>
      <c r="W2115" s="518"/>
      <c r="X2115" s="521"/>
      <c r="Y2115" s="518"/>
      <c r="Z2115" s="521"/>
      <c r="AA2115" s="518"/>
      <c r="AB2115" s="521"/>
      <c r="AC2115" s="522"/>
      <c r="AD2115" s="525"/>
      <c r="AE2115" s="526"/>
      <c r="AF2115" s="535"/>
      <c r="AG2115" s="536"/>
      <c r="AH2115" s="521"/>
      <c r="AI2115" s="522"/>
      <c r="AJ2115" s="525"/>
      <c r="AK2115" s="526"/>
      <c r="AL2115" s="529"/>
      <c r="AM2115" s="530"/>
      <c r="AN2115" s="521"/>
      <c r="AO2115" s="522"/>
      <c r="AP2115" s="525"/>
      <c r="AQ2115" s="526"/>
      <c r="AR2115" s="529"/>
      <c r="AS2115" s="530"/>
      <c r="AT2115" s="543"/>
      <c r="AU2115" s="544"/>
      <c r="AV2115" s="547"/>
      <c r="AW2115" s="548"/>
      <c r="AX2115" s="529"/>
      <c r="AY2115" s="530"/>
      <c r="AZ2115" s="521"/>
      <c r="BA2115" s="522"/>
      <c r="BB2115" s="525"/>
      <c r="BC2115" s="526"/>
      <c r="BD2115" s="529"/>
      <c r="BE2115" s="530"/>
      <c r="BF2115" s="543"/>
      <c r="BG2115" s="544"/>
      <c r="BH2115" s="547"/>
      <c r="BI2115" s="548"/>
      <c r="BJ2115" s="529"/>
      <c r="BK2115" s="530"/>
      <c r="BL2115" s="552"/>
      <c r="BM2115" s="553"/>
      <c r="BN2115" s="554"/>
      <c r="BO2115" s="502"/>
      <c r="BP2115" s="502"/>
      <c r="BQ2115" s="54"/>
      <c r="BR2115" s="54"/>
      <c r="BS2115" s="54"/>
    </row>
    <row r="2116" spans="1:71" ht="21.75" customHeight="1" x14ac:dyDescent="0.2">
      <c r="A2116" s="54"/>
      <c r="B2116" s="505" t="str">
        <f>IF(ROSTER!B$34="","",ROSTER!B$34)</f>
        <v/>
      </c>
      <c r="C2116" s="507" t="str">
        <f>IF(ROSTER!C$34="","",ROSTER!C$34)</f>
        <v/>
      </c>
      <c r="D2116" s="508"/>
      <c r="E2116" s="509"/>
      <c r="F2116" s="511">
        <f>IF(E2116="y",1,IF(E2116="S",1,0))</f>
        <v>0</v>
      </c>
      <c r="G2116" s="513">
        <f>IF(E2116="S",1,0)</f>
        <v>0</v>
      </c>
      <c r="H2116" s="515"/>
      <c r="I2116" s="516"/>
      <c r="J2116" s="519"/>
      <c r="K2116" s="520"/>
      <c r="L2116" s="523"/>
      <c r="M2116" s="524"/>
      <c r="N2116" s="537">
        <f>L2116+J2116</f>
        <v>0</v>
      </c>
      <c r="O2116" s="538"/>
      <c r="P2116" s="519"/>
      <c r="Q2116" s="520"/>
      <c r="R2116" s="523"/>
      <c r="S2116" s="524"/>
      <c r="T2116" s="527">
        <f t="shared" ref="T2116" si="1893">R2116-P2116</f>
        <v>0</v>
      </c>
      <c r="U2116" s="528"/>
      <c r="V2116" s="531"/>
      <c r="W2116" s="516"/>
      <c r="X2116" s="519"/>
      <c r="Y2116" s="516"/>
      <c r="Z2116" s="519"/>
      <c r="AA2116" s="516"/>
      <c r="AB2116" s="519"/>
      <c r="AC2116" s="520"/>
      <c r="AD2116" s="523"/>
      <c r="AE2116" s="524"/>
      <c r="AF2116" s="533">
        <f>IF(AB2116=0,0,(AD2116/AB2116)*100)</f>
        <v>0</v>
      </c>
      <c r="AG2116" s="534"/>
      <c r="AH2116" s="519"/>
      <c r="AI2116" s="520"/>
      <c r="AJ2116" s="523"/>
      <c r="AK2116" s="524"/>
      <c r="AL2116" s="527">
        <f>IF(AH2116=0,0,(AJ2116/AH2116)*100)</f>
        <v>0</v>
      </c>
      <c r="AM2116" s="528"/>
      <c r="AN2116" s="519"/>
      <c r="AO2116" s="520"/>
      <c r="AP2116" s="523"/>
      <c r="AQ2116" s="524"/>
      <c r="AR2116" s="527">
        <f>IF(AN2116=0,0,(AP2116/AN2116)*100)</f>
        <v>0</v>
      </c>
      <c r="AS2116" s="528"/>
      <c r="AT2116" s="541">
        <f>AB2116+AH2116+AN2116</f>
        <v>0</v>
      </c>
      <c r="AU2116" s="542"/>
      <c r="AV2116" s="545">
        <f>AD2116+AJ2116+AP2116</f>
        <v>0</v>
      </c>
      <c r="AW2116" s="546"/>
      <c r="AX2116" s="527">
        <f>IF(AT2116=0,0,(AV2116/AT2116)*100)</f>
        <v>0</v>
      </c>
      <c r="AY2116" s="528"/>
      <c r="AZ2116" s="519"/>
      <c r="BA2116" s="520"/>
      <c r="BB2116" s="523"/>
      <c r="BC2116" s="524"/>
      <c r="BD2116" s="527">
        <f>IF(AZ2116=0,0,(BB2116/AZ2116)*100)</f>
        <v>0</v>
      </c>
      <c r="BE2116" s="528"/>
      <c r="BF2116" s="541">
        <f>AT2116+AZ2116</f>
        <v>0</v>
      </c>
      <c r="BG2116" s="542"/>
      <c r="BH2116" s="545">
        <f>AV2116+BB2116</f>
        <v>0</v>
      </c>
      <c r="BI2116" s="546"/>
      <c r="BJ2116" s="527">
        <f>IF(BF2116=0,0,(BH2116/BF2116)*100)</f>
        <v>0</v>
      </c>
      <c r="BK2116" s="528"/>
      <c r="BL2116" s="549">
        <f>(AD2116*2)+(AJ2116*2)+(AP2116*3)+BB2116</f>
        <v>0</v>
      </c>
      <c r="BM2116" s="550"/>
      <c r="BN2116" s="551"/>
      <c r="BO2116" s="501" t="e">
        <f>(BL2116*BR$2090)+(N2116*BR$2091)+(X2116*BR$2092)+(R2116*BR$2093)+(V2116*BR$2094)+(Z2116*BR$2095)</f>
        <v>#REF!</v>
      </c>
      <c r="BP2116" s="501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06"/>
      <c r="C2117" s="503" t="str">
        <f>IF(ROSTER!D$34="","",ROSTER!D$34)</f>
        <v/>
      </c>
      <c r="D2117" s="504"/>
      <c r="E2117" s="510"/>
      <c r="F2117" s="512"/>
      <c r="G2117" s="514"/>
      <c r="H2117" s="517"/>
      <c r="I2117" s="518"/>
      <c r="J2117" s="521"/>
      <c r="K2117" s="522"/>
      <c r="L2117" s="525"/>
      <c r="M2117" s="526"/>
      <c r="N2117" s="539" t="s">
        <v>14</v>
      </c>
      <c r="O2117" s="540"/>
      <c r="P2117" s="521"/>
      <c r="Q2117" s="522"/>
      <c r="R2117" s="525"/>
      <c r="S2117" s="526"/>
      <c r="T2117" s="529"/>
      <c r="U2117" s="530"/>
      <c r="V2117" s="532"/>
      <c r="W2117" s="518"/>
      <c r="X2117" s="521"/>
      <c r="Y2117" s="518"/>
      <c r="Z2117" s="521"/>
      <c r="AA2117" s="518"/>
      <c r="AB2117" s="521"/>
      <c r="AC2117" s="522"/>
      <c r="AD2117" s="525"/>
      <c r="AE2117" s="526"/>
      <c r="AF2117" s="535"/>
      <c r="AG2117" s="536"/>
      <c r="AH2117" s="521"/>
      <c r="AI2117" s="522"/>
      <c r="AJ2117" s="525"/>
      <c r="AK2117" s="526"/>
      <c r="AL2117" s="529"/>
      <c r="AM2117" s="530"/>
      <c r="AN2117" s="521"/>
      <c r="AO2117" s="522"/>
      <c r="AP2117" s="525"/>
      <c r="AQ2117" s="526"/>
      <c r="AR2117" s="529"/>
      <c r="AS2117" s="530"/>
      <c r="AT2117" s="543"/>
      <c r="AU2117" s="544"/>
      <c r="AV2117" s="547"/>
      <c r="AW2117" s="548"/>
      <c r="AX2117" s="529"/>
      <c r="AY2117" s="530"/>
      <c r="AZ2117" s="521"/>
      <c r="BA2117" s="522"/>
      <c r="BB2117" s="525"/>
      <c r="BC2117" s="526"/>
      <c r="BD2117" s="529"/>
      <c r="BE2117" s="530"/>
      <c r="BF2117" s="543"/>
      <c r="BG2117" s="544"/>
      <c r="BH2117" s="547"/>
      <c r="BI2117" s="548"/>
      <c r="BJ2117" s="529"/>
      <c r="BK2117" s="530"/>
      <c r="BL2117" s="552"/>
      <c r="BM2117" s="553"/>
      <c r="BN2117" s="554"/>
      <c r="BO2117" s="502"/>
      <c r="BP2117" s="502"/>
      <c r="BQ2117" s="54"/>
      <c r="BR2117" s="54"/>
      <c r="BS2117" s="54"/>
    </row>
    <row r="2118" spans="1:71" ht="21.75" customHeight="1" x14ac:dyDescent="0.2">
      <c r="A2118" s="54"/>
      <c r="B2118" s="505" t="str">
        <f>IF(ROSTER!B$36="","",ROSTER!B$36)</f>
        <v/>
      </c>
      <c r="C2118" s="507" t="str">
        <f>IF(ROSTER!C$36="","",ROSTER!C$36)</f>
        <v>Heather</v>
      </c>
      <c r="D2118" s="508"/>
      <c r="E2118" s="509"/>
      <c r="F2118" s="511">
        <f>IF(E2118="y",1,IF(E2118="S",1,0))</f>
        <v>0</v>
      </c>
      <c r="G2118" s="513">
        <f>IF(E2118="S",1,0)</f>
        <v>0</v>
      </c>
      <c r="H2118" s="515"/>
      <c r="I2118" s="516"/>
      <c r="J2118" s="519">
        <v>2</v>
      </c>
      <c r="K2118" s="520"/>
      <c r="L2118" s="523"/>
      <c r="M2118" s="524"/>
      <c r="N2118" s="537">
        <f>L2118+J2118</f>
        <v>2</v>
      </c>
      <c r="O2118" s="538"/>
      <c r="P2118" s="519"/>
      <c r="Q2118" s="520"/>
      <c r="R2118" s="523"/>
      <c r="S2118" s="524"/>
      <c r="T2118" s="527">
        <f t="shared" ref="T2118" si="1894">R2118-P2118</f>
        <v>0</v>
      </c>
      <c r="U2118" s="528"/>
      <c r="V2118" s="531"/>
      <c r="W2118" s="516"/>
      <c r="X2118" s="519"/>
      <c r="Y2118" s="516"/>
      <c r="Z2118" s="519"/>
      <c r="AA2118" s="516"/>
      <c r="AB2118" s="519"/>
      <c r="AC2118" s="520"/>
      <c r="AD2118" s="523"/>
      <c r="AE2118" s="524"/>
      <c r="AF2118" s="533">
        <f>IF(AB2118=0,0,(AD2118/AB2118)*100)</f>
        <v>0</v>
      </c>
      <c r="AG2118" s="534"/>
      <c r="AH2118" s="519">
        <v>2</v>
      </c>
      <c r="AI2118" s="520"/>
      <c r="AJ2118" s="523">
        <v>0</v>
      </c>
      <c r="AK2118" s="524"/>
      <c r="AL2118" s="527">
        <f>IF(AH2118=0,0,(AJ2118/AH2118)*100)</f>
        <v>0</v>
      </c>
      <c r="AM2118" s="528"/>
      <c r="AN2118" s="519"/>
      <c r="AO2118" s="520"/>
      <c r="AP2118" s="523"/>
      <c r="AQ2118" s="524"/>
      <c r="AR2118" s="527">
        <f>IF(AN2118=0,0,(AP2118/AN2118)*100)</f>
        <v>0</v>
      </c>
      <c r="AS2118" s="528"/>
      <c r="AT2118" s="541">
        <f>AB2118+AH2118+AN2118</f>
        <v>2</v>
      </c>
      <c r="AU2118" s="542"/>
      <c r="AV2118" s="545">
        <f>AD2118+AJ2118+AP2118</f>
        <v>0</v>
      </c>
      <c r="AW2118" s="546"/>
      <c r="AX2118" s="527">
        <f>IF(AT2118=0,0,(AV2118/AT2118)*100)</f>
        <v>0</v>
      </c>
      <c r="AY2118" s="528"/>
      <c r="AZ2118" s="519"/>
      <c r="BA2118" s="520"/>
      <c r="BB2118" s="523"/>
      <c r="BC2118" s="524"/>
      <c r="BD2118" s="527">
        <f>IF(AZ2118=0,0,(BB2118/AZ2118)*100)</f>
        <v>0</v>
      </c>
      <c r="BE2118" s="528"/>
      <c r="BF2118" s="541">
        <f>AT2118+AZ2118</f>
        <v>2</v>
      </c>
      <c r="BG2118" s="542"/>
      <c r="BH2118" s="545">
        <f>AV2118+BB2118</f>
        <v>0</v>
      </c>
      <c r="BI2118" s="546"/>
      <c r="BJ2118" s="527">
        <f>IF(BF2118=0,0,(BH2118/BF2118)*100)</f>
        <v>0</v>
      </c>
      <c r="BK2118" s="528"/>
      <c r="BL2118" s="549">
        <f>(AD2118*2)+(AJ2118*2)+(AP2118*3)+BB2118</f>
        <v>0</v>
      </c>
      <c r="BM2118" s="550"/>
      <c r="BN2118" s="551"/>
      <c r="BO2118" s="501" t="e">
        <f>(BL2118*BR$2090)+(N2118*BR$2091)+(X2118*BR$2092)+(R2118*BR$2093)+(V2118*BR$2094)+(Z2118*BR$2095)</f>
        <v>#REF!</v>
      </c>
      <c r="BP2118" s="501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06"/>
      <c r="C2119" s="503" t="str">
        <f>IF(ROSTER!D$36="","",ROSTER!D$36)</f>
        <v>Hamson</v>
      </c>
      <c r="D2119" s="504"/>
      <c r="E2119" s="510"/>
      <c r="F2119" s="512"/>
      <c r="G2119" s="514"/>
      <c r="H2119" s="517"/>
      <c r="I2119" s="518"/>
      <c r="J2119" s="521"/>
      <c r="K2119" s="522"/>
      <c r="L2119" s="525"/>
      <c r="M2119" s="526"/>
      <c r="N2119" s="539" t="s">
        <v>14</v>
      </c>
      <c r="O2119" s="540"/>
      <c r="P2119" s="521"/>
      <c r="Q2119" s="522"/>
      <c r="R2119" s="525"/>
      <c r="S2119" s="526"/>
      <c r="T2119" s="529"/>
      <c r="U2119" s="530"/>
      <c r="V2119" s="532"/>
      <c r="W2119" s="518"/>
      <c r="X2119" s="521"/>
      <c r="Y2119" s="518"/>
      <c r="Z2119" s="521"/>
      <c r="AA2119" s="518"/>
      <c r="AB2119" s="521"/>
      <c r="AC2119" s="522"/>
      <c r="AD2119" s="525"/>
      <c r="AE2119" s="526"/>
      <c r="AF2119" s="535"/>
      <c r="AG2119" s="536"/>
      <c r="AH2119" s="521"/>
      <c r="AI2119" s="522"/>
      <c r="AJ2119" s="525"/>
      <c r="AK2119" s="526"/>
      <c r="AL2119" s="529"/>
      <c r="AM2119" s="530"/>
      <c r="AN2119" s="521"/>
      <c r="AO2119" s="522"/>
      <c r="AP2119" s="525"/>
      <c r="AQ2119" s="526"/>
      <c r="AR2119" s="529"/>
      <c r="AS2119" s="530"/>
      <c r="AT2119" s="543"/>
      <c r="AU2119" s="544"/>
      <c r="AV2119" s="547"/>
      <c r="AW2119" s="548"/>
      <c r="AX2119" s="529"/>
      <c r="AY2119" s="530"/>
      <c r="AZ2119" s="521"/>
      <c r="BA2119" s="522"/>
      <c r="BB2119" s="525"/>
      <c r="BC2119" s="526"/>
      <c r="BD2119" s="529"/>
      <c r="BE2119" s="530"/>
      <c r="BF2119" s="543"/>
      <c r="BG2119" s="544"/>
      <c r="BH2119" s="547"/>
      <c r="BI2119" s="548"/>
      <c r="BJ2119" s="529"/>
      <c r="BK2119" s="530"/>
      <c r="BL2119" s="552"/>
      <c r="BM2119" s="553"/>
      <c r="BN2119" s="554"/>
      <c r="BO2119" s="502"/>
      <c r="BP2119" s="502"/>
      <c r="BQ2119" s="54"/>
      <c r="BR2119" s="54"/>
      <c r="BS2119" s="54"/>
    </row>
    <row r="2120" spans="1:71" ht="21.75" customHeight="1" x14ac:dyDescent="0.2">
      <c r="A2120" s="54"/>
      <c r="B2120" s="505" t="str">
        <f>IF(ROSTER!B$38="","",ROSTER!B$38)</f>
        <v/>
      </c>
      <c r="C2120" s="507" t="str">
        <f>IF(ROSTER!C$38="","",ROSTER!C$38)</f>
        <v>Emma</v>
      </c>
      <c r="D2120" s="508"/>
      <c r="E2120" s="509"/>
      <c r="F2120" s="511">
        <f>IF(E2120="y",1,IF(E2120="S",1,0))</f>
        <v>0</v>
      </c>
      <c r="G2120" s="513">
        <f>IF(E2120="S",1,0)</f>
        <v>0</v>
      </c>
      <c r="H2120" s="515"/>
      <c r="I2120" s="516"/>
      <c r="J2120" s="519"/>
      <c r="K2120" s="520"/>
      <c r="L2120" s="523"/>
      <c r="M2120" s="524"/>
      <c r="N2120" s="537">
        <f>L2120+J2120</f>
        <v>0</v>
      </c>
      <c r="O2120" s="538"/>
      <c r="P2120" s="519">
        <v>2</v>
      </c>
      <c r="Q2120" s="520"/>
      <c r="R2120" s="523">
        <v>1</v>
      </c>
      <c r="S2120" s="524"/>
      <c r="T2120" s="527">
        <f t="shared" ref="T2120" si="1895">R2120-P2120</f>
        <v>-1</v>
      </c>
      <c r="U2120" s="528"/>
      <c r="V2120" s="531"/>
      <c r="W2120" s="516"/>
      <c r="X2120" s="519"/>
      <c r="Y2120" s="516"/>
      <c r="Z2120" s="519"/>
      <c r="AA2120" s="516"/>
      <c r="AB2120" s="519"/>
      <c r="AC2120" s="520"/>
      <c r="AD2120" s="523"/>
      <c r="AE2120" s="524"/>
      <c r="AF2120" s="533">
        <f>IF(AB2120=0,0,(AD2120/AB2120)*100)</f>
        <v>0</v>
      </c>
      <c r="AG2120" s="534"/>
      <c r="AH2120" s="519">
        <v>3</v>
      </c>
      <c r="AI2120" s="520"/>
      <c r="AJ2120" s="523">
        <v>2</v>
      </c>
      <c r="AK2120" s="524"/>
      <c r="AL2120" s="527">
        <f>IF(AH2120=0,0,(AJ2120/AH2120)*100)</f>
        <v>66.666666666666657</v>
      </c>
      <c r="AM2120" s="528"/>
      <c r="AN2120" s="519"/>
      <c r="AO2120" s="520"/>
      <c r="AP2120" s="523"/>
      <c r="AQ2120" s="524"/>
      <c r="AR2120" s="527">
        <f>IF(AN2120=0,0,(AP2120/AN2120)*100)</f>
        <v>0</v>
      </c>
      <c r="AS2120" s="528"/>
      <c r="AT2120" s="541">
        <f>AB2120+AH2120+AN2120</f>
        <v>3</v>
      </c>
      <c r="AU2120" s="542"/>
      <c r="AV2120" s="545">
        <f>AD2120+AJ2120+AP2120</f>
        <v>2</v>
      </c>
      <c r="AW2120" s="546"/>
      <c r="AX2120" s="527">
        <f>IF(AT2120=0,0,(AV2120/AT2120)*100)</f>
        <v>66.666666666666657</v>
      </c>
      <c r="AY2120" s="528"/>
      <c r="AZ2120" s="519"/>
      <c r="BA2120" s="520"/>
      <c r="BB2120" s="523"/>
      <c r="BC2120" s="524"/>
      <c r="BD2120" s="527">
        <f>IF(AZ2120=0,0,(BB2120/AZ2120)*100)</f>
        <v>0</v>
      </c>
      <c r="BE2120" s="528"/>
      <c r="BF2120" s="541">
        <f>AT2120+AZ2120</f>
        <v>3</v>
      </c>
      <c r="BG2120" s="542"/>
      <c r="BH2120" s="545">
        <f>AV2120+BB2120</f>
        <v>2</v>
      </c>
      <c r="BI2120" s="546"/>
      <c r="BJ2120" s="527">
        <f>IF(BF2120=0,0,(BH2120/BF2120)*100)</f>
        <v>66.666666666666657</v>
      </c>
      <c r="BK2120" s="528"/>
      <c r="BL2120" s="549">
        <f>(AD2120*2)+(AJ2120*2)+(AP2120*3)+BB2120</f>
        <v>4</v>
      </c>
      <c r="BM2120" s="550"/>
      <c r="BN2120" s="551"/>
      <c r="BO2120" s="501" t="e">
        <f>(BL2120*BR$2090)+(N2120*BR$2091)+(X2120*BR$2092)+(R2120*BR$2093)+(V2120*BR$2094)+(Z2120*BR$2095)</f>
        <v>#REF!</v>
      </c>
      <c r="BP2120" s="501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06"/>
      <c r="C2121" s="503" t="str">
        <f>IF(ROSTER!D$38="","",ROSTER!D$38)</f>
        <v>Calvert</v>
      </c>
      <c r="D2121" s="504"/>
      <c r="E2121" s="510"/>
      <c r="F2121" s="512"/>
      <c r="G2121" s="514"/>
      <c r="H2121" s="517"/>
      <c r="I2121" s="518"/>
      <c r="J2121" s="521"/>
      <c r="K2121" s="522"/>
      <c r="L2121" s="525"/>
      <c r="M2121" s="526"/>
      <c r="N2121" s="539" t="s">
        <v>14</v>
      </c>
      <c r="O2121" s="540"/>
      <c r="P2121" s="521"/>
      <c r="Q2121" s="522"/>
      <c r="R2121" s="525"/>
      <c r="S2121" s="526"/>
      <c r="T2121" s="529"/>
      <c r="U2121" s="530"/>
      <c r="V2121" s="532"/>
      <c r="W2121" s="518"/>
      <c r="X2121" s="521"/>
      <c r="Y2121" s="518"/>
      <c r="Z2121" s="521"/>
      <c r="AA2121" s="518"/>
      <c r="AB2121" s="521"/>
      <c r="AC2121" s="522"/>
      <c r="AD2121" s="525"/>
      <c r="AE2121" s="526"/>
      <c r="AF2121" s="535"/>
      <c r="AG2121" s="536"/>
      <c r="AH2121" s="521"/>
      <c r="AI2121" s="522"/>
      <c r="AJ2121" s="525"/>
      <c r="AK2121" s="526"/>
      <c r="AL2121" s="529"/>
      <c r="AM2121" s="530"/>
      <c r="AN2121" s="521"/>
      <c r="AO2121" s="522"/>
      <c r="AP2121" s="525"/>
      <c r="AQ2121" s="526"/>
      <c r="AR2121" s="529"/>
      <c r="AS2121" s="530"/>
      <c r="AT2121" s="543"/>
      <c r="AU2121" s="544"/>
      <c r="AV2121" s="547"/>
      <c r="AW2121" s="548"/>
      <c r="AX2121" s="529"/>
      <c r="AY2121" s="530"/>
      <c r="AZ2121" s="521"/>
      <c r="BA2121" s="522"/>
      <c r="BB2121" s="525"/>
      <c r="BC2121" s="526"/>
      <c r="BD2121" s="529"/>
      <c r="BE2121" s="530"/>
      <c r="BF2121" s="543"/>
      <c r="BG2121" s="544"/>
      <c r="BH2121" s="547"/>
      <c r="BI2121" s="548"/>
      <c r="BJ2121" s="529"/>
      <c r="BK2121" s="530"/>
      <c r="BL2121" s="552"/>
      <c r="BM2121" s="553"/>
      <c r="BN2121" s="554"/>
      <c r="BO2121" s="502"/>
      <c r="BP2121" s="502"/>
      <c r="BQ2121" s="54"/>
      <c r="BR2121" s="54"/>
      <c r="BS2121" s="54"/>
    </row>
    <row r="2122" spans="1:71" ht="21.75" customHeight="1" x14ac:dyDescent="0.2">
      <c r="A2122" s="54"/>
      <c r="B2122" s="505" t="str">
        <f>IF(ROSTER!B$40="","",ROSTER!B$40)</f>
        <v>1</v>
      </c>
      <c r="C2122" s="507" t="str">
        <f>IF(ROSTER!C$40="","",ROSTER!C$40)</f>
        <v>Amanda</v>
      </c>
      <c r="D2122" s="508"/>
      <c r="E2122" s="509"/>
      <c r="F2122" s="511">
        <f>IF(E2122="y",1,IF(E2122="S",1,0))</f>
        <v>0</v>
      </c>
      <c r="G2122" s="513">
        <f>IF(E2122="S",1,0)</f>
        <v>0</v>
      </c>
      <c r="H2122" s="515"/>
      <c r="I2122" s="516"/>
      <c r="J2122" s="519"/>
      <c r="K2122" s="520"/>
      <c r="L2122" s="523"/>
      <c r="M2122" s="524"/>
      <c r="N2122" s="537">
        <f>L2122+J2122</f>
        <v>0</v>
      </c>
      <c r="O2122" s="538"/>
      <c r="P2122" s="519"/>
      <c r="Q2122" s="520"/>
      <c r="R2122" s="523"/>
      <c r="S2122" s="524"/>
      <c r="T2122" s="527">
        <f t="shared" ref="T2122" si="1896">R2122-P2122</f>
        <v>0</v>
      </c>
      <c r="U2122" s="528"/>
      <c r="V2122" s="531"/>
      <c r="W2122" s="516"/>
      <c r="X2122" s="519"/>
      <c r="Y2122" s="516"/>
      <c r="Z2122" s="519"/>
      <c r="AA2122" s="516"/>
      <c r="AB2122" s="519"/>
      <c r="AC2122" s="520"/>
      <c r="AD2122" s="523"/>
      <c r="AE2122" s="524"/>
      <c r="AF2122" s="533">
        <f>IF(AB2122=0,0,(AD2122/AB2122)*100)</f>
        <v>0</v>
      </c>
      <c r="AG2122" s="534"/>
      <c r="AH2122" s="519"/>
      <c r="AI2122" s="520"/>
      <c r="AJ2122" s="523"/>
      <c r="AK2122" s="524"/>
      <c r="AL2122" s="527">
        <f>IF(AH2122=0,0,(AJ2122/AH2122)*100)</f>
        <v>0</v>
      </c>
      <c r="AM2122" s="528"/>
      <c r="AN2122" s="519"/>
      <c r="AO2122" s="520"/>
      <c r="AP2122" s="523"/>
      <c r="AQ2122" s="524"/>
      <c r="AR2122" s="527">
        <f>IF(AN2122=0,0,(AP2122/AN2122)*100)</f>
        <v>0</v>
      </c>
      <c r="AS2122" s="528"/>
      <c r="AT2122" s="541">
        <f>AB2122+AH2122+AN2122</f>
        <v>0</v>
      </c>
      <c r="AU2122" s="542"/>
      <c r="AV2122" s="545">
        <f>AD2122+AJ2122+AP2122</f>
        <v>0</v>
      </c>
      <c r="AW2122" s="546"/>
      <c r="AX2122" s="527">
        <f>IF(AT2122=0,0,(AV2122/AT2122)*100)</f>
        <v>0</v>
      </c>
      <c r="AY2122" s="528"/>
      <c r="AZ2122" s="519"/>
      <c r="BA2122" s="520"/>
      <c r="BB2122" s="523"/>
      <c r="BC2122" s="524"/>
      <c r="BD2122" s="527">
        <f>IF(AZ2122=0,0,(BB2122/AZ2122)*100)</f>
        <v>0</v>
      </c>
      <c r="BE2122" s="528"/>
      <c r="BF2122" s="541">
        <f>AT2122+AZ2122</f>
        <v>0</v>
      </c>
      <c r="BG2122" s="542"/>
      <c r="BH2122" s="545">
        <f>AV2122+BB2122</f>
        <v>0</v>
      </c>
      <c r="BI2122" s="546"/>
      <c r="BJ2122" s="527">
        <f>IF(BF2122=0,0,(BH2122/BF2122)*100)</f>
        <v>0</v>
      </c>
      <c r="BK2122" s="528"/>
      <c r="BL2122" s="549">
        <f>(AD2122*2)+(AJ2122*2)+(AP2122*3)+BB2122</f>
        <v>0</v>
      </c>
      <c r="BM2122" s="550"/>
      <c r="BN2122" s="551"/>
      <c r="BO2122" s="501" t="e">
        <f>(BL2122*BR$2090)+(N2122*BR$2091)+(X2122*BR$2092)+(R2122*BR$2093)+(V2122*BR$2094)+(Z2122*BR$2095)</f>
        <v>#REF!</v>
      </c>
      <c r="BP2122" s="501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06"/>
      <c r="C2123" s="503" t="str">
        <f>IF(ROSTER!D$40="","",ROSTER!D$40)</f>
        <v>Barcello</v>
      </c>
      <c r="D2123" s="504"/>
      <c r="E2123" s="510"/>
      <c r="F2123" s="512"/>
      <c r="G2123" s="514"/>
      <c r="H2123" s="517"/>
      <c r="I2123" s="518"/>
      <c r="J2123" s="521"/>
      <c r="K2123" s="522"/>
      <c r="L2123" s="525"/>
      <c r="M2123" s="526"/>
      <c r="N2123" s="539" t="s">
        <v>14</v>
      </c>
      <c r="O2123" s="540"/>
      <c r="P2123" s="521"/>
      <c r="Q2123" s="522"/>
      <c r="R2123" s="525"/>
      <c r="S2123" s="526"/>
      <c r="T2123" s="529"/>
      <c r="U2123" s="530"/>
      <c r="V2123" s="532"/>
      <c r="W2123" s="518"/>
      <c r="X2123" s="521"/>
      <c r="Y2123" s="518"/>
      <c r="Z2123" s="521"/>
      <c r="AA2123" s="518"/>
      <c r="AB2123" s="521"/>
      <c r="AC2123" s="522"/>
      <c r="AD2123" s="525"/>
      <c r="AE2123" s="526"/>
      <c r="AF2123" s="535"/>
      <c r="AG2123" s="536"/>
      <c r="AH2123" s="521"/>
      <c r="AI2123" s="522"/>
      <c r="AJ2123" s="525"/>
      <c r="AK2123" s="526"/>
      <c r="AL2123" s="529"/>
      <c r="AM2123" s="530"/>
      <c r="AN2123" s="521"/>
      <c r="AO2123" s="522"/>
      <c r="AP2123" s="525"/>
      <c r="AQ2123" s="526"/>
      <c r="AR2123" s="529"/>
      <c r="AS2123" s="530"/>
      <c r="AT2123" s="543"/>
      <c r="AU2123" s="544"/>
      <c r="AV2123" s="547"/>
      <c r="AW2123" s="548"/>
      <c r="AX2123" s="529"/>
      <c r="AY2123" s="530"/>
      <c r="AZ2123" s="521"/>
      <c r="BA2123" s="522"/>
      <c r="BB2123" s="525"/>
      <c r="BC2123" s="526"/>
      <c r="BD2123" s="529"/>
      <c r="BE2123" s="530"/>
      <c r="BF2123" s="543"/>
      <c r="BG2123" s="544"/>
      <c r="BH2123" s="547"/>
      <c r="BI2123" s="548"/>
      <c r="BJ2123" s="529"/>
      <c r="BK2123" s="530"/>
      <c r="BL2123" s="552"/>
      <c r="BM2123" s="553"/>
      <c r="BN2123" s="554"/>
      <c r="BO2123" s="502"/>
      <c r="BP2123" s="502"/>
      <c r="BQ2123" s="54"/>
      <c r="BR2123" s="54"/>
      <c r="BS2123" s="54"/>
    </row>
    <row r="2124" spans="1:71" ht="21.75" customHeight="1" x14ac:dyDescent="0.2">
      <c r="A2124" s="54"/>
      <c r="B2124" s="505" t="str">
        <f>IF(ROSTER!B$42="","",ROSTER!B$42)</f>
        <v>4</v>
      </c>
      <c r="C2124" s="507" t="str">
        <f>IF(ROSTER!C$42="","",ROSTER!C$42)</f>
        <v>Arielle</v>
      </c>
      <c r="D2124" s="508"/>
      <c r="E2124" s="509"/>
      <c r="F2124" s="511">
        <f>IF(E2124="y",1,IF(E2124="S",1,0))</f>
        <v>0</v>
      </c>
      <c r="G2124" s="513">
        <f>IF(E2124="S",1,0)</f>
        <v>0</v>
      </c>
      <c r="H2124" s="515"/>
      <c r="I2124" s="516"/>
      <c r="J2124" s="519"/>
      <c r="K2124" s="520"/>
      <c r="L2124" s="523"/>
      <c r="M2124" s="524"/>
      <c r="N2124" s="537">
        <f>L2124+J2124</f>
        <v>0</v>
      </c>
      <c r="O2124" s="538"/>
      <c r="P2124" s="519">
        <v>1</v>
      </c>
      <c r="Q2124" s="520"/>
      <c r="R2124" s="523"/>
      <c r="S2124" s="524"/>
      <c r="T2124" s="527">
        <f t="shared" ref="T2124" si="1897">R2124-P2124</f>
        <v>-1</v>
      </c>
      <c r="U2124" s="528"/>
      <c r="V2124" s="531"/>
      <c r="W2124" s="516"/>
      <c r="X2124" s="519"/>
      <c r="Y2124" s="516"/>
      <c r="Z2124" s="519"/>
      <c r="AA2124" s="516"/>
      <c r="AB2124" s="519"/>
      <c r="AC2124" s="520"/>
      <c r="AD2124" s="523"/>
      <c r="AE2124" s="524"/>
      <c r="AF2124" s="533">
        <f>IF(AB2124=0,0,(AD2124/AB2124)*100)</f>
        <v>0</v>
      </c>
      <c r="AG2124" s="534"/>
      <c r="AH2124" s="519"/>
      <c r="AI2124" s="520"/>
      <c r="AJ2124" s="523"/>
      <c r="AK2124" s="524"/>
      <c r="AL2124" s="527">
        <f>IF(AH2124=0,0,(AJ2124/AH2124)*100)</f>
        <v>0</v>
      </c>
      <c r="AM2124" s="528"/>
      <c r="AN2124" s="519"/>
      <c r="AO2124" s="520"/>
      <c r="AP2124" s="523"/>
      <c r="AQ2124" s="524"/>
      <c r="AR2124" s="527">
        <f>IF(AN2124=0,0,(AP2124/AN2124)*100)</f>
        <v>0</v>
      </c>
      <c r="AS2124" s="528"/>
      <c r="AT2124" s="541">
        <f>AB2124+AH2124+AN2124</f>
        <v>0</v>
      </c>
      <c r="AU2124" s="542"/>
      <c r="AV2124" s="545">
        <f>AD2124+AJ2124+AP2124</f>
        <v>0</v>
      </c>
      <c r="AW2124" s="546"/>
      <c r="AX2124" s="527">
        <f>IF(AT2124=0,0,(AV2124/AT2124)*100)</f>
        <v>0</v>
      </c>
      <c r="AY2124" s="528"/>
      <c r="AZ2124" s="519"/>
      <c r="BA2124" s="520"/>
      <c r="BB2124" s="523"/>
      <c r="BC2124" s="524"/>
      <c r="BD2124" s="527">
        <f>IF(AZ2124=0,0,(BB2124/AZ2124)*100)</f>
        <v>0</v>
      </c>
      <c r="BE2124" s="528"/>
      <c r="BF2124" s="541">
        <f>AT2124+AZ2124</f>
        <v>0</v>
      </c>
      <c r="BG2124" s="542"/>
      <c r="BH2124" s="545">
        <f>AV2124+BB2124</f>
        <v>0</v>
      </c>
      <c r="BI2124" s="546"/>
      <c r="BJ2124" s="527">
        <f>IF(BF2124=0,0,(BH2124/BF2124)*100)</f>
        <v>0</v>
      </c>
      <c r="BK2124" s="528"/>
      <c r="BL2124" s="549">
        <f>(AD2124*2)+(AJ2124*2)+(AP2124*3)+BB2124</f>
        <v>0</v>
      </c>
      <c r="BM2124" s="550"/>
      <c r="BN2124" s="551"/>
      <c r="BO2124" s="501" t="e">
        <f>(BL2124*BR$2090)+(N2124*BR$2091)+(X2124*BR$2092)+(R2124*BR$2093)+(V2124*BR$2094)+(Z2124*BR$2095)</f>
        <v>#REF!</v>
      </c>
      <c r="BP2124" s="501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06"/>
      <c r="C2125" s="503" t="str">
        <f>IF(ROSTER!D$42="","",ROSTER!D$42)</f>
        <v>Mackey-Williams</v>
      </c>
      <c r="D2125" s="504"/>
      <c r="E2125" s="510"/>
      <c r="F2125" s="512"/>
      <c r="G2125" s="514"/>
      <c r="H2125" s="517"/>
      <c r="I2125" s="518"/>
      <c r="J2125" s="521"/>
      <c r="K2125" s="522"/>
      <c r="L2125" s="525"/>
      <c r="M2125" s="526"/>
      <c r="N2125" s="539" t="s">
        <v>14</v>
      </c>
      <c r="O2125" s="540"/>
      <c r="P2125" s="521"/>
      <c r="Q2125" s="522"/>
      <c r="R2125" s="525"/>
      <c r="S2125" s="526"/>
      <c r="T2125" s="529"/>
      <c r="U2125" s="530"/>
      <c r="V2125" s="532"/>
      <c r="W2125" s="518"/>
      <c r="X2125" s="521"/>
      <c r="Y2125" s="518"/>
      <c r="Z2125" s="521"/>
      <c r="AA2125" s="518"/>
      <c r="AB2125" s="521"/>
      <c r="AC2125" s="522"/>
      <c r="AD2125" s="525"/>
      <c r="AE2125" s="526"/>
      <c r="AF2125" s="535"/>
      <c r="AG2125" s="536"/>
      <c r="AH2125" s="521"/>
      <c r="AI2125" s="522"/>
      <c r="AJ2125" s="525"/>
      <c r="AK2125" s="526"/>
      <c r="AL2125" s="529"/>
      <c r="AM2125" s="530"/>
      <c r="AN2125" s="521"/>
      <c r="AO2125" s="522"/>
      <c r="AP2125" s="525"/>
      <c r="AQ2125" s="526"/>
      <c r="AR2125" s="529"/>
      <c r="AS2125" s="530"/>
      <c r="AT2125" s="543"/>
      <c r="AU2125" s="544"/>
      <c r="AV2125" s="547"/>
      <c r="AW2125" s="548"/>
      <c r="AX2125" s="529"/>
      <c r="AY2125" s="530"/>
      <c r="AZ2125" s="521"/>
      <c r="BA2125" s="522"/>
      <c r="BB2125" s="525"/>
      <c r="BC2125" s="526"/>
      <c r="BD2125" s="529"/>
      <c r="BE2125" s="530"/>
      <c r="BF2125" s="543"/>
      <c r="BG2125" s="544"/>
      <c r="BH2125" s="547"/>
      <c r="BI2125" s="548"/>
      <c r="BJ2125" s="529"/>
      <c r="BK2125" s="530"/>
      <c r="BL2125" s="552"/>
      <c r="BM2125" s="553"/>
      <c r="BN2125" s="554"/>
      <c r="BO2125" s="502"/>
      <c r="BP2125" s="502"/>
      <c r="BQ2125" s="54"/>
      <c r="BR2125" s="54"/>
      <c r="BS2125" s="54"/>
    </row>
    <row r="2126" spans="1:71" ht="21.75" customHeight="1" x14ac:dyDescent="0.2">
      <c r="A2126" s="54"/>
      <c r="B2126" s="505" t="str">
        <f>IF(ROSTER!B$44="","",ROSTER!B$44)</f>
        <v/>
      </c>
      <c r="C2126" s="507" t="str">
        <f>IF(ROSTER!C$44="","",ROSTER!C$44)</f>
        <v>Rose</v>
      </c>
      <c r="D2126" s="508"/>
      <c r="E2126" s="509"/>
      <c r="F2126" s="511">
        <f>IF(E2126="y",1,IF(E2126="S",1,0))</f>
        <v>0</v>
      </c>
      <c r="G2126" s="513">
        <f>IF(E2126="S",1,0)</f>
        <v>0</v>
      </c>
      <c r="H2126" s="515"/>
      <c r="I2126" s="516"/>
      <c r="J2126" s="519"/>
      <c r="K2126" s="520"/>
      <c r="L2126" s="523"/>
      <c r="M2126" s="524"/>
      <c r="N2126" s="537">
        <f>L2126+J2126</f>
        <v>0</v>
      </c>
      <c r="O2126" s="538"/>
      <c r="P2126" s="519"/>
      <c r="Q2126" s="520"/>
      <c r="R2126" s="523"/>
      <c r="S2126" s="524"/>
      <c r="T2126" s="527">
        <f t="shared" ref="T2126" si="1898">R2126-P2126</f>
        <v>0</v>
      </c>
      <c r="U2126" s="528"/>
      <c r="V2126" s="531"/>
      <c r="W2126" s="516"/>
      <c r="X2126" s="519"/>
      <c r="Y2126" s="516"/>
      <c r="Z2126" s="519"/>
      <c r="AA2126" s="516"/>
      <c r="AB2126" s="519"/>
      <c r="AC2126" s="520"/>
      <c r="AD2126" s="523"/>
      <c r="AE2126" s="524"/>
      <c r="AF2126" s="533">
        <f>IF(AB2126=0,0,(AD2126/AB2126)*100)</f>
        <v>0</v>
      </c>
      <c r="AG2126" s="534"/>
      <c r="AH2126" s="519"/>
      <c r="AI2126" s="520"/>
      <c r="AJ2126" s="523"/>
      <c r="AK2126" s="524"/>
      <c r="AL2126" s="527">
        <f>IF(AH2126=0,0,(AJ2126/AH2126)*100)</f>
        <v>0</v>
      </c>
      <c r="AM2126" s="528"/>
      <c r="AN2126" s="519"/>
      <c r="AO2126" s="520"/>
      <c r="AP2126" s="523"/>
      <c r="AQ2126" s="524"/>
      <c r="AR2126" s="527">
        <f>IF(AN2126=0,0,(AP2126/AN2126)*100)</f>
        <v>0</v>
      </c>
      <c r="AS2126" s="528"/>
      <c r="AT2126" s="541">
        <f>AB2126+AH2126+AN2126</f>
        <v>0</v>
      </c>
      <c r="AU2126" s="542"/>
      <c r="AV2126" s="545">
        <f>AD2126+AJ2126+AP2126</f>
        <v>0</v>
      </c>
      <c r="AW2126" s="546"/>
      <c r="AX2126" s="527">
        <f>IF(AT2126=0,0,(AV2126/AT2126)*100)</f>
        <v>0</v>
      </c>
      <c r="AY2126" s="528"/>
      <c r="AZ2126" s="519"/>
      <c r="BA2126" s="520"/>
      <c r="BB2126" s="523"/>
      <c r="BC2126" s="524"/>
      <c r="BD2126" s="527">
        <f>IF(AZ2126=0,0,(BB2126/AZ2126)*100)</f>
        <v>0</v>
      </c>
      <c r="BE2126" s="528"/>
      <c r="BF2126" s="541">
        <f>AT2126+AZ2126</f>
        <v>0</v>
      </c>
      <c r="BG2126" s="542"/>
      <c r="BH2126" s="545">
        <f>AV2126+BB2126</f>
        <v>0</v>
      </c>
      <c r="BI2126" s="546"/>
      <c r="BJ2126" s="527">
        <f>IF(BF2126=0,0,(BH2126/BF2126)*100)</f>
        <v>0</v>
      </c>
      <c r="BK2126" s="528"/>
      <c r="BL2126" s="549">
        <f>(AD2126*2)+(AJ2126*2)+(AP2126*3)+BB2126</f>
        <v>0</v>
      </c>
      <c r="BM2126" s="550"/>
      <c r="BN2126" s="551"/>
      <c r="BO2126" s="501" t="e">
        <f>(BL2126*BR$2090)+(N2126*BR$2091)+(X2126*BR$2092)+(R2126*BR$2093)+(V2126*BR$2094)+(Z2126*BR$2095)</f>
        <v>#REF!</v>
      </c>
      <c r="BP2126" s="501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06"/>
      <c r="C2127" s="503" t="str">
        <f>IF(ROSTER!D$44="","",ROSTER!D$44)</f>
        <v>Bubakar</v>
      </c>
      <c r="D2127" s="504"/>
      <c r="E2127" s="510"/>
      <c r="F2127" s="512"/>
      <c r="G2127" s="514"/>
      <c r="H2127" s="517"/>
      <c r="I2127" s="518"/>
      <c r="J2127" s="521"/>
      <c r="K2127" s="522"/>
      <c r="L2127" s="525"/>
      <c r="M2127" s="526"/>
      <c r="N2127" s="539" t="s">
        <v>14</v>
      </c>
      <c r="O2127" s="540"/>
      <c r="P2127" s="521"/>
      <c r="Q2127" s="522"/>
      <c r="R2127" s="525"/>
      <c r="S2127" s="526"/>
      <c r="T2127" s="529"/>
      <c r="U2127" s="530"/>
      <c r="V2127" s="532"/>
      <c r="W2127" s="518"/>
      <c r="X2127" s="521"/>
      <c r="Y2127" s="518"/>
      <c r="Z2127" s="521"/>
      <c r="AA2127" s="518"/>
      <c r="AB2127" s="521"/>
      <c r="AC2127" s="522"/>
      <c r="AD2127" s="525"/>
      <c r="AE2127" s="526"/>
      <c r="AF2127" s="535"/>
      <c r="AG2127" s="536"/>
      <c r="AH2127" s="521"/>
      <c r="AI2127" s="522"/>
      <c r="AJ2127" s="525"/>
      <c r="AK2127" s="526"/>
      <c r="AL2127" s="529"/>
      <c r="AM2127" s="530"/>
      <c r="AN2127" s="521"/>
      <c r="AO2127" s="522"/>
      <c r="AP2127" s="525"/>
      <c r="AQ2127" s="526"/>
      <c r="AR2127" s="529"/>
      <c r="AS2127" s="530"/>
      <c r="AT2127" s="543"/>
      <c r="AU2127" s="544"/>
      <c r="AV2127" s="547"/>
      <c r="AW2127" s="548"/>
      <c r="AX2127" s="529"/>
      <c r="AY2127" s="530"/>
      <c r="AZ2127" s="521"/>
      <c r="BA2127" s="522"/>
      <c r="BB2127" s="525"/>
      <c r="BC2127" s="526"/>
      <c r="BD2127" s="529"/>
      <c r="BE2127" s="530"/>
      <c r="BF2127" s="543"/>
      <c r="BG2127" s="544"/>
      <c r="BH2127" s="547"/>
      <c r="BI2127" s="548"/>
      <c r="BJ2127" s="529"/>
      <c r="BK2127" s="530"/>
      <c r="BL2127" s="552"/>
      <c r="BM2127" s="553"/>
      <c r="BN2127" s="554"/>
      <c r="BO2127" s="502"/>
      <c r="BP2127" s="502"/>
      <c r="BQ2127" s="54"/>
      <c r="BR2127" s="54"/>
      <c r="BS2127" s="54"/>
    </row>
    <row r="2128" spans="1:71" ht="21.75" customHeight="1" x14ac:dyDescent="0.2">
      <c r="A2128" s="54"/>
      <c r="B2128" s="505" t="str">
        <f>IF(ROSTER!B$46="","",ROSTER!B$46)</f>
        <v/>
      </c>
      <c r="C2128" s="507" t="str">
        <f>IF(ROSTER!C$46="","",ROSTER!C$46)</f>
        <v/>
      </c>
      <c r="D2128" s="508"/>
      <c r="E2128" s="509"/>
      <c r="F2128" s="511">
        <f>IF(E2128="y",1,IF(E2128="S",1,0))</f>
        <v>0</v>
      </c>
      <c r="G2128" s="513">
        <f>IF(E2128="S",1,0)</f>
        <v>0</v>
      </c>
      <c r="H2128" s="515"/>
      <c r="I2128" s="516"/>
      <c r="J2128" s="519"/>
      <c r="K2128" s="520"/>
      <c r="L2128" s="523"/>
      <c r="M2128" s="524"/>
      <c r="N2128" s="537">
        <f>L2128+J2128</f>
        <v>0</v>
      </c>
      <c r="O2128" s="538"/>
      <c r="P2128" s="519"/>
      <c r="Q2128" s="520"/>
      <c r="R2128" s="523"/>
      <c r="S2128" s="524"/>
      <c r="T2128" s="527">
        <f t="shared" ref="T2128" si="1899">R2128-P2128</f>
        <v>0</v>
      </c>
      <c r="U2128" s="528"/>
      <c r="V2128" s="531"/>
      <c r="W2128" s="516"/>
      <c r="X2128" s="519"/>
      <c r="Y2128" s="516"/>
      <c r="Z2128" s="519"/>
      <c r="AA2128" s="516"/>
      <c r="AB2128" s="519"/>
      <c r="AC2128" s="520"/>
      <c r="AD2128" s="523"/>
      <c r="AE2128" s="524"/>
      <c r="AF2128" s="533">
        <f>IF(AB2128=0,0,(AD2128/AB2128)*100)</f>
        <v>0</v>
      </c>
      <c r="AG2128" s="534"/>
      <c r="AH2128" s="519"/>
      <c r="AI2128" s="520"/>
      <c r="AJ2128" s="523"/>
      <c r="AK2128" s="524"/>
      <c r="AL2128" s="527">
        <f>IF(AH2128=0,0,(AJ2128/AH2128)*100)</f>
        <v>0</v>
      </c>
      <c r="AM2128" s="528"/>
      <c r="AN2128" s="519"/>
      <c r="AO2128" s="520"/>
      <c r="AP2128" s="523"/>
      <c r="AQ2128" s="524"/>
      <c r="AR2128" s="527">
        <f>IF(AN2128=0,0,(AP2128/AN2128)*100)</f>
        <v>0</v>
      </c>
      <c r="AS2128" s="528"/>
      <c r="AT2128" s="541">
        <f>AB2128+AH2128+AN2128</f>
        <v>0</v>
      </c>
      <c r="AU2128" s="542"/>
      <c r="AV2128" s="545">
        <f>AD2128+AJ2128+AP2128</f>
        <v>0</v>
      </c>
      <c r="AW2128" s="546"/>
      <c r="AX2128" s="527">
        <f>IF(AT2128=0,0,(AV2128/AT2128)*100)</f>
        <v>0</v>
      </c>
      <c r="AY2128" s="528"/>
      <c r="AZ2128" s="519"/>
      <c r="BA2128" s="520"/>
      <c r="BB2128" s="523"/>
      <c r="BC2128" s="524"/>
      <c r="BD2128" s="527">
        <f>IF(AZ2128=0,0,(BB2128/AZ2128)*100)</f>
        <v>0</v>
      </c>
      <c r="BE2128" s="528"/>
      <c r="BF2128" s="541">
        <f>AT2128+AZ2128</f>
        <v>0</v>
      </c>
      <c r="BG2128" s="542"/>
      <c r="BH2128" s="545">
        <f>AV2128+BB2128</f>
        <v>0</v>
      </c>
      <c r="BI2128" s="546"/>
      <c r="BJ2128" s="527">
        <f>IF(BF2128=0,0,(BH2128/BF2128)*100)</f>
        <v>0</v>
      </c>
      <c r="BK2128" s="528"/>
      <c r="BL2128" s="549">
        <f>(AD2128*2)+(AJ2128*2)+(AP2128*3)+BB2128</f>
        <v>0</v>
      </c>
      <c r="BM2128" s="550"/>
      <c r="BN2128" s="551"/>
      <c r="BO2128" s="499" t="e">
        <f>(BL2128*BR$74)+(N2128*BR$75)+(X2128*BR$76)+(R2128*BR$77)+(V2128*BR$78)+(Z2128*BR$79)</f>
        <v>#REF!</v>
      </c>
      <c r="BP2128" s="501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06"/>
      <c r="C2129" s="503" t="str">
        <f>IF(ROSTER!D$46="","",ROSTER!D$46)</f>
        <v/>
      </c>
      <c r="D2129" s="504"/>
      <c r="E2129" s="510"/>
      <c r="F2129" s="512"/>
      <c r="G2129" s="514"/>
      <c r="H2129" s="517"/>
      <c r="I2129" s="518"/>
      <c r="J2129" s="521"/>
      <c r="K2129" s="522"/>
      <c r="L2129" s="525"/>
      <c r="M2129" s="526"/>
      <c r="N2129" s="539" t="s">
        <v>14</v>
      </c>
      <c r="O2129" s="540"/>
      <c r="P2129" s="521"/>
      <c r="Q2129" s="522"/>
      <c r="R2129" s="525"/>
      <c r="S2129" s="526"/>
      <c r="T2129" s="529"/>
      <c r="U2129" s="530"/>
      <c r="V2129" s="532"/>
      <c r="W2129" s="518"/>
      <c r="X2129" s="521"/>
      <c r="Y2129" s="518"/>
      <c r="Z2129" s="521"/>
      <c r="AA2129" s="518"/>
      <c r="AB2129" s="521"/>
      <c r="AC2129" s="522"/>
      <c r="AD2129" s="525"/>
      <c r="AE2129" s="526"/>
      <c r="AF2129" s="535"/>
      <c r="AG2129" s="536"/>
      <c r="AH2129" s="521"/>
      <c r="AI2129" s="522"/>
      <c r="AJ2129" s="525"/>
      <c r="AK2129" s="526"/>
      <c r="AL2129" s="529"/>
      <c r="AM2129" s="530"/>
      <c r="AN2129" s="521"/>
      <c r="AO2129" s="522"/>
      <c r="AP2129" s="525"/>
      <c r="AQ2129" s="526"/>
      <c r="AR2129" s="529"/>
      <c r="AS2129" s="530"/>
      <c r="AT2129" s="543"/>
      <c r="AU2129" s="544"/>
      <c r="AV2129" s="547"/>
      <c r="AW2129" s="548"/>
      <c r="AX2129" s="529"/>
      <c r="AY2129" s="530"/>
      <c r="AZ2129" s="521"/>
      <c r="BA2129" s="522"/>
      <c r="BB2129" s="525"/>
      <c r="BC2129" s="526"/>
      <c r="BD2129" s="529"/>
      <c r="BE2129" s="530"/>
      <c r="BF2129" s="543"/>
      <c r="BG2129" s="544"/>
      <c r="BH2129" s="547"/>
      <c r="BI2129" s="548"/>
      <c r="BJ2129" s="529"/>
      <c r="BK2129" s="530"/>
      <c r="BL2129" s="552"/>
      <c r="BM2129" s="553"/>
      <c r="BN2129" s="554"/>
      <c r="BO2129" s="500"/>
      <c r="BP2129" s="502"/>
      <c r="BQ2129" s="54"/>
      <c r="BR2129" s="54"/>
      <c r="BS2129" s="54"/>
    </row>
    <row r="2130" spans="1:71" ht="21.75" customHeight="1" x14ac:dyDescent="0.2">
      <c r="A2130" s="54"/>
      <c r="B2130" s="505" t="str">
        <f>IF(ROSTER!B$48="","",ROSTER!B$48)</f>
        <v/>
      </c>
      <c r="C2130" s="507" t="str">
        <f>IF(ROSTER!C$48="","",ROSTER!C$48)</f>
        <v/>
      </c>
      <c r="D2130" s="508"/>
      <c r="E2130" s="509"/>
      <c r="F2130" s="511">
        <f t="shared" ref="F2130" si="1900">IF(E2130="y",1,IF(E2130="S",1,0))</f>
        <v>0</v>
      </c>
      <c r="G2130" s="513">
        <f t="shared" ref="G2130" si="1901">IF(E2130="S",1,0)</f>
        <v>0</v>
      </c>
      <c r="H2130" s="515"/>
      <c r="I2130" s="516"/>
      <c r="J2130" s="519"/>
      <c r="K2130" s="520"/>
      <c r="L2130" s="523"/>
      <c r="M2130" s="524"/>
      <c r="N2130" s="537">
        <f t="shared" ref="N2130" si="1902">L2130+J2130</f>
        <v>0</v>
      </c>
      <c r="O2130" s="538"/>
      <c r="P2130" s="519"/>
      <c r="Q2130" s="520"/>
      <c r="R2130" s="523"/>
      <c r="S2130" s="524"/>
      <c r="T2130" s="527">
        <f t="shared" ref="T2130" si="1903">R2130-P2130</f>
        <v>0</v>
      </c>
      <c r="U2130" s="528"/>
      <c r="V2130" s="531"/>
      <c r="W2130" s="516"/>
      <c r="X2130" s="519"/>
      <c r="Y2130" s="516"/>
      <c r="Z2130" s="519"/>
      <c r="AA2130" s="516"/>
      <c r="AB2130" s="519"/>
      <c r="AC2130" s="520"/>
      <c r="AD2130" s="523"/>
      <c r="AE2130" s="524"/>
      <c r="AF2130" s="533"/>
      <c r="AG2130" s="534"/>
      <c r="AH2130" s="519"/>
      <c r="AI2130" s="520"/>
      <c r="AJ2130" s="523"/>
      <c r="AK2130" s="524"/>
      <c r="AL2130" s="527">
        <f t="shared" ref="AL2130" si="1904">IF(AH2130=0,0,(AJ2130/AH2130)*100)</f>
        <v>0</v>
      </c>
      <c r="AM2130" s="528"/>
      <c r="AN2130" s="519"/>
      <c r="AO2130" s="520"/>
      <c r="AP2130" s="523"/>
      <c r="AQ2130" s="524"/>
      <c r="AR2130" s="527">
        <f t="shared" ref="AR2130" si="1905">IF(AN2130=0,0,(AP2130/AN2130)*100)</f>
        <v>0</v>
      </c>
      <c r="AS2130" s="528"/>
      <c r="AT2130" s="541">
        <f t="shared" ref="AT2130" si="1906">AB2130+AH2130+AN2130</f>
        <v>0</v>
      </c>
      <c r="AU2130" s="542"/>
      <c r="AV2130" s="545">
        <f t="shared" ref="AV2130" si="1907">AD2130+AJ2130+AP2130</f>
        <v>0</v>
      </c>
      <c r="AW2130" s="546"/>
      <c r="AX2130" s="527">
        <f t="shared" ref="AX2130" si="1908">IF(AT2130=0,0,(AV2130/AT2130)*100)</f>
        <v>0</v>
      </c>
      <c r="AY2130" s="528"/>
      <c r="AZ2130" s="519"/>
      <c r="BA2130" s="520"/>
      <c r="BB2130" s="523"/>
      <c r="BC2130" s="524"/>
      <c r="BD2130" s="527">
        <f t="shared" ref="BD2130" si="1909">IF(AZ2130=0,0,(BB2130/AZ2130)*100)</f>
        <v>0</v>
      </c>
      <c r="BE2130" s="528"/>
      <c r="BF2130" s="541">
        <f t="shared" ref="BF2130" si="1910">AT2130+AZ2130</f>
        <v>0</v>
      </c>
      <c r="BG2130" s="542"/>
      <c r="BH2130" s="545">
        <f t="shared" ref="BH2130" si="1911">AV2130+BB2130</f>
        <v>0</v>
      </c>
      <c r="BI2130" s="546"/>
      <c r="BJ2130" s="527">
        <f t="shared" ref="BJ2130" si="1912">IF(BF2130=0,0,(BH2130/BF2130)*100)</f>
        <v>0</v>
      </c>
      <c r="BK2130" s="528"/>
      <c r="BL2130" s="549">
        <f t="shared" ref="BL2130" si="1913">(AD2130*2)+(AJ2130*2)+(AP2130*3)+BB2130</f>
        <v>0</v>
      </c>
      <c r="BM2130" s="550"/>
      <c r="BN2130" s="551"/>
      <c r="BO2130" s="499" t="e">
        <f>(BL2130*BR$74)+(N2130*BR$75)+(X2130*BR$76)+(R2130*BR$77)+(V2130*BR$78)+(Z2130*BR$79)</f>
        <v>#REF!</v>
      </c>
      <c r="BP2130" s="501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06"/>
      <c r="C2131" s="503" t="str">
        <f>IF(ROSTER!D$48="","",ROSTER!D$48)</f>
        <v/>
      </c>
      <c r="D2131" s="504"/>
      <c r="E2131" s="510"/>
      <c r="F2131" s="512"/>
      <c r="G2131" s="514"/>
      <c r="H2131" s="517"/>
      <c r="I2131" s="518"/>
      <c r="J2131" s="521"/>
      <c r="K2131" s="522"/>
      <c r="L2131" s="525"/>
      <c r="M2131" s="526"/>
      <c r="N2131" s="539" t="s">
        <v>14</v>
      </c>
      <c r="O2131" s="540"/>
      <c r="P2131" s="521"/>
      <c r="Q2131" s="522"/>
      <c r="R2131" s="525"/>
      <c r="S2131" s="526"/>
      <c r="T2131" s="529"/>
      <c r="U2131" s="530"/>
      <c r="V2131" s="532"/>
      <c r="W2131" s="518"/>
      <c r="X2131" s="521"/>
      <c r="Y2131" s="518"/>
      <c r="Z2131" s="521"/>
      <c r="AA2131" s="518"/>
      <c r="AB2131" s="521"/>
      <c r="AC2131" s="522"/>
      <c r="AD2131" s="525"/>
      <c r="AE2131" s="526"/>
      <c r="AF2131" s="535"/>
      <c r="AG2131" s="536"/>
      <c r="AH2131" s="521"/>
      <c r="AI2131" s="522"/>
      <c r="AJ2131" s="525"/>
      <c r="AK2131" s="526"/>
      <c r="AL2131" s="529"/>
      <c r="AM2131" s="530"/>
      <c r="AN2131" s="521"/>
      <c r="AO2131" s="522"/>
      <c r="AP2131" s="525"/>
      <c r="AQ2131" s="526"/>
      <c r="AR2131" s="529"/>
      <c r="AS2131" s="530"/>
      <c r="AT2131" s="543"/>
      <c r="AU2131" s="544"/>
      <c r="AV2131" s="547"/>
      <c r="AW2131" s="548"/>
      <c r="AX2131" s="529"/>
      <c r="AY2131" s="530"/>
      <c r="AZ2131" s="521"/>
      <c r="BA2131" s="522"/>
      <c r="BB2131" s="525"/>
      <c r="BC2131" s="526"/>
      <c r="BD2131" s="529"/>
      <c r="BE2131" s="530"/>
      <c r="BF2131" s="543"/>
      <c r="BG2131" s="544"/>
      <c r="BH2131" s="547"/>
      <c r="BI2131" s="548"/>
      <c r="BJ2131" s="529"/>
      <c r="BK2131" s="530"/>
      <c r="BL2131" s="552"/>
      <c r="BM2131" s="553"/>
      <c r="BN2131" s="554"/>
      <c r="BO2131" s="500"/>
      <c r="BP2131" s="502"/>
      <c r="BQ2131" s="54"/>
      <c r="BR2131" s="54"/>
      <c r="BS2131" s="54"/>
    </row>
    <row r="2132" spans="1:71" ht="21.75" customHeight="1" x14ac:dyDescent="0.2">
      <c r="A2132" s="54"/>
      <c r="B2132" s="505" t="str">
        <f>IF(ROSTER!B$50="","",ROSTER!B$50)</f>
        <v/>
      </c>
      <c r="C2132" s="507" t="str">
        <f>IF(ROSTER!C$50="","",ROSTER!C$50)</f>
        <v/>
      </c>
      <c r="D2132" s="508"/>
      <c r="E2132" s="509"/>
      <c r="F2132" s="511">
        <f t="shared" ref="F2132" si="1914">IF(E2132="y",1,IF(E2132="S",1,0))</f>
        <v>0</v>
      </c>
      <c r="G2132" s="513">
        <f t="shared" ref="G2132" si="1915">IF(E2132="S",1,0)</f>
        <v>0</v>
      </c>
      <c r="H2132" s="515"/>
      <c r="I2132" s="516"/>
      <c r="J2132" s="519"/>
      <c r="K2132" s="520"/>
      <c r="L2132" s="523"/>
      <c r="M2132" s="524"/>
      <c r="N2132" s="537">
        <f t="shared" ref="N2132" si="1916">L2132+J2132</f>
        <v>0</v>
      </c>
      <c r="O2132" s="538"/>
      <c r="P2132" s="519"/>
      <c r="Q2132" s="520"/>
      <c r="R2132" s="523"/>
      <c r="S2132" s="524"/>
      <c r="T2132" s="527">
        <f t="shared" ref="T2132" si="1917">R2132-P2132</f>
        <v>0</v>
      </c>
      <c r="U2132" s="528"/>
      <c r="V2132" s="531"/>
      <c r="W2132" s="516"/>
      <c r="X2132" s="519"/>
      <c r="Y2132" s="516"/>
      <c r="Z2132" s="519"/>
      <c r="AA2132" s="516"/>
      <c r="AB2132" s="519"/>
      <c r="AC2132" s="520"/>
      <c r="AD2132" s="523"/>
      <c r="AE2132" s="524"/>
      <c r="AF2132" s="533"/>
      <c r="AG2132" s="534"/>
      <c r="AH2132" s="519"/>
      <c r="AI2132" s="520"/>
      <c r="AJ2132" s="523"/>
      <c r="AK2132" s="524"/>
      <c r="AL2132" s="527">
        <f t="shared" ref="AL2132" si="1918">IF(AH2132=0,0,(AJ2132/AH2132)*100)</f>
        <v>0</v>
      </c>
      <c r="AM2132" s="528"/>
      <c r="AN2132" s="519"/>
      <c r="AO2132" s="520"/>
      <c r="AP2132" s="523"/>
      <c r="AQ2132" s="524"/>
      <c r="AR2132" s="527">
        <f t="shared" ref="AR2132" si="1919">IF(AN2132=0,0,(AP2132/AN2132)*100)</f>
        <v>0</v>
      </c>
      <c r="AS2132" s="528"/>
      <c r="AT2132" s="541">
        <f t="shared" ref="AT2132" si="1920">AB2132+AH2132+AN2132</f>
        <v>0</v>
      </c>
      <c r="AU2132" s="542"/>
      <c r="AV2132" s="545">
        <f t="shared" ref="AV2132" si="1921">AD2132+AJ2132+AP2132</f>
        <v>0</v>
      </c>
      <c r="AW2132" s="546"/>
      <c r="AX2132" s="527">
        <f t="shared" ref="AX2132" si="1922">IF(AT2132=0,0,(AV2132/AT2132)*100)</f>
        <v>0</v>
      </c>
      <c r="AY2132" s="528"/>
      <c r="AZ2132" s="519"/>
      <c r="BA2132" s="520"/>
      <c r="BB2132" s="523"/>
      <c r="BC2132" s="524"/>
      <c r="BD2132" s="527">
        <f t="shared" ref="BD2132" si="1923">IF(AZ2132=0,0,(BB2132/AZ2132)*100)</f>
        <v>0</v>
      </c>
      <c r="BE2132" s="528"/>
      <c r="BF2132" s="541">
        <f t="shared" ref="BF2132" si="1924">AT2132+AZ2132</f>
        <v>0</v>
      </c>
      <c r="BG2132" s="542"/>
      <c r="BH2132" s="545">
        <f t="shared" ref="BH2132" si="1925">AV2132+BB2132</f>
        <v>0</v>
      </c>
      <c r="BI2132" s="546"/>
      <c r="BJ2132" s="527">
        <f t="shared" ref="BJ2132" si="1926">IF(BF2132=0,0,(BH2132/BF2132)*100)</f>
        <v>0</v>
      </c>
      <c r="BK2132" s="528"/>
      <c r="BL2132" s="549">
        <f t="shared" ref="BL2132" si="1927">(AD2132*2)+(AJ2132*2)+(AP2132*3)+BB2132</f>
        <v>0</v>
      </c>
      <c r="BM2132" s="550"/>
      <c r="BN2132" s="551"/>
      <c r="BO2132" s="499" t="e">
        <f>(BL2132*BR$74)+(N2132*BR$75)+(X2132*BR$76)+(R2132*BR$77)+(V2132*BR$78)+(Z2132*BR$79)</f>
        <v>#REF!</v>
      </c>
      <c r="BP2132" s="501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06"/>
      <c r="C2133" s="503" t="str">
        <f>IF(ROSTER!D$50="","",ROSTER!D$50)</f>
        <v/>
      </c>
      <c r="D2133" s="504"/>
      <c r="E2133" s="510"/>
      <c r="F2133" s="512"/>
      <c r="G2133" s="514"/>
      <c r="H2133" s="517"/>
      <c r="I2133" s="518"/>
      <c r="J2133" s="521"/>
      <c r="K2133" s="522"/>
      <c r="L2133" s="525"/>
      <c r="M2133" s="526"/>
      <c r="N2133" s="539" t="s">
        <v>14</v>
      </c>
      <c r="O2133" s="540"/>
      <c r="P2133" s="521"/>
      <c r="Q2133" s="522"/>
      <c r="R2133" s="525"/>
      <c r="S2133" s="526"/>
      <c r="T2133" s="529"/>
      <c r="U2133" s="530"/>
      <c r="V2133" s="532"/>
      <c r="W2133" s="518"/>
      <c r="X2133" s="521"/>
      <c r="Y2133" s="518"/>
      <c r="Z2133" s="521"/>
      <c r="AA2133" s="518"/>
      <c r="AB2133" s="521"/>
      <c r="AC2133" s="522"/>
      <c r="AD2133" s="525"/>
      <c r="AE2133" s="526"/>
      <c r="AF2133" s="535"/>
      <c r="AG2133" s="536"/>
      <c r="AH2133" s="521"/>
      <c r="AI2133" s="522"/>
      <c r="AJ2133" s="525"/>
      <c r="AK2133" s="526"/>
      <c r="AL2133" s="529"/>
      <c r="AM2133" s="530"/>
      <c r="AN2133" s="521"/>
      <c r="AO2133" s="522"/>
      <c r="AP2133" s="525"/>
      <c r="AQ2133" s="526"/>
      <c r="AR2133" s="529"/>
      <c r="AS2133" s="530"/>
      <c r="AT2133" s="543"/>
      <c r="AU2133" s="544"/>
      <c r="AV2133" s="547"/>
      <c r="AW2133" s="548"/>
      <c r="AX2133" s="529"/>
      <c r="AY2133" s="530"/>
      <c r="AZ2133" s="521"/>
      <c r="BA2133" s="522"/>
      <c r="BB2133" s="525"/>
      <c r="BC2133" s="526"/>
      <c r="BD2133" s="529"/>
      <c r="BE2133" s="530"/>
      <c r="BF2133" s="543"/>
      <c r="BG2133" s="544"/>
      <c r="BH2133" s="547"/>
      <c r="BI2133" s="548"/>
      <c r="BJ2133" s="529"/>
      <c r="BK2133" s="530"/>
      <c r="BL2133" s="552"/>
      <c r="BM2133" s="553"/>
      <c r="BN2133" s="554"/>
      <c r="BO2133" s="500"/>
      <c r="BP2133" s="502"/>
      <c r="BQ2133" s="54"/>
      <c r="BR2133" s="54"/>
      <c r="BS2133" s="54"/>
    </row>
    <row r="2134" spans="1:71" s="335" customFormat="1" ht="33.5" customHeight="1" x14ac:dyDescent="0.35">
      <c r="A2134" s="333"/>
      <c r="B2134" s="631"/>
      <c r="C2134" s="627"/>
      <c r="D2134" s="627" t="s">
        <v>10</v>
      </c>
      <c r="E2134" s="628"/>
      <c r="F2134" s="334"/>
      <c r="G2134" s="334"/>
      <c r="H2134" s="597">
        <f>SUM(H2090:I2133)</f>
        <v>0</v>
      </c>
      <c r="I2134" s="598"/>
      <c r="J2134" s="597">
        <f>SUM(J2090:K2133)</f>
        <v>6</v>
      </c>
      <c r="K2134" s="598"/>
      <c r="L2134" s="593">
        <f>SUM(L2090:M2133)</f>
        <v>2</v>
      </c>
      <c r="M2134" s="594"/>
      <c r="N2134" s="589">
        <f>L2134+J2134</f>
        <v>8</v>
      </c>
      <c r="O2134" s="590"/>
      <c r="P2134" s="593">
        <f>SUM(P2090:Q2133)</f>
        <v>7</v>
      </c>
      <c r="Q2134" s="598"/>
      <c r="R2134" s="593">
        <f t="shared" ref="R2134" si="1928">SUM(R2090:S2133)</f>
        <v>4</v>
      </c>
      <c r="S2134" s="594"/>
      <c r="T2134" s="593">
        <f t="shared" ref="T2134" si="1929">SUM(T2090:U2133)</f>
        <v>-3</v>
      </c>
      <c r="U2134" s="590"/>
      <c r="V2134" s="594">
        <f t="shared" ref="V2134" si="1930">SUM(V2090:W2133)</f>
        <v>1</v>
      </c>
      <c r="W2134" s="594"/>
      <c r="X2134" s="597">
        <f t="shared" ref="X2134" si="1931">SUM(X2090:Y2133)</f>
        <v>9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18</v>
      </c>
      <c r="AI2134" s="598"/>
      <c r="AJ2134" s="593">
        <f t="shared" ref="AJ2134" si="1937">SUM(AJ2090:AK2133)</f>
        <v>11</v>
      </c>
      <c r="AK2134" s="594"/>
      <c r="AL2134" s="589">
        <f>IF(AH2134=0,0,(AJ2134/AH2134)*100)</f>
        <v>61.111111111111114</v>
      </c>
      <c r="AM2134" s="590"/>
      <c r="AN2134" s="593">
        <f>SUM(AN2090:AO2133)</f>
        <v>9</v>
      </c>
      <c r="AO2134" s="598"/>
      <c r="AP2134" s="593">
        <f>SUM(AP2090:AQ2133)</f>
        <v>6</v>
      </c>
      <c r="AQ2134" s="594"/>
      <c r="AR2134" s="589">
        <f>IF(AN2134=0,0,(AP2134/AN2134)*100)</f>
        <v>66.666666666666657</v>
      </c>
      <c r="AS2134" s="590"/>
      <c r="AT2134" s="597">
        <f>AB2134+AH2134+AN2134</f>
        <v>27</v>
      </c>
      <c r="AU2134" s="598"/>
      <c r="AV2134" s="593">
        <f>AD2134+AJ2134+AP2134</f>
        <v>17</v>
      </c>
      <c r="AW2134" s="601"/>
      <c r="AX2134" s="589">
        <f>IF(AT2134=0,0,(AV2134/AT2134)*100)</f>
        <v>62.962962962962962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27</v>
      </c>
      <c r="BG2134" s="598"/>
      <c r="BH2134" s="593">
        <f>AV2134+BB2134</f>
        <v>17</v>
      </c>
      <c r="BI2134" s="601"/>
      <c r="BJ2134" s="589">
        <f>IF(BF2134=0,0,(BH2134/BF2134)*100)</f>
        <v>62.962962962962962</v>
      </c>
      <c r="BK2134" s="649"/>
      <c r="BL2134" s="643">
        <f>SUM(BL2090:BN2133)</f>
        <v>40</v>
      </c>
      <c r="BM2134" s="644"/>
      <c r="BN2134" s="645"/>
      <c r="BO2134" s="499" t="e">
        <f>(BL2134*BR$74)+(N2134*BR$75)+(X2134*BR$76)+(R2134*BR$77)+(V2134*BR$78)+(Z2134*BR$79)</f>
        <v>#REF!</v>
      </c>
      <c r="BP2134" s="501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32"/>
      <c r="C2135" s="629"/>
      <c r="D2135" s="629"/>
      <c r="E2135" s="630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50"/>
      <c r="BL2135" s="646"/>
      <c r="BM2135" s="647"/>
      <c r="BN2135" s="648"/>
      <c r="BO2135" s="500"/>
      <c r="BP2135" s="502"/>
      <c r="BQ2135" s="333"/>
      <c r="BR2135" s="333"/>
      <c r="BS2135" s="333"/>
    </row>
    <row r="2136" spans="1:71" s="341" customFormat="1" ht="48.25" customHeight="1" thickBot="1" x14ac:dyDescent="0.4">
      <c r="A2136" s="337"/>
      <c r="B2136" s="637"/>
      <c r="C2136" s="587"/>
      <c r="D2136" s="587" t="s">
        <v>13</v>
      </c>
      <c r="E2136" s="588"/>
      <c r="F2136" s="338"/>
      <c r="G2136" s="334"/>
      <c r="H2136" s="585"/>
      <c r="I2136" s="586"/>
      <c r="J2136" s="625"/>
      <c r="K2136" s="626"/>
      <c r="L2136" s="623"/>
      <c r="M2136" s="624"/>
      <c r="N2136" s="633">
        <f>J2136+L2136</f>
        <v>0</v>
      </c>
      <c r="O2136" s="634"/>
      <c r="P2136" s="625"/>
      <c r="Q2136" s="626"/>
      <c r="R2136" s="623"/>
      <c r="S2136" s="626"/>
      <c r="T2136" s="589">
        <f>R2136-P2136</f>
        <v>0</v>
      </c>
      <c r="U2136" s="590"/>
      <c r="V2136" s="625"/>
      <c r="W2136" s="638"/>
      <c r="X2136" s="639"/>
      <c r="Y2136" s="640"/>
      <c r="Z2136" s="625"/>
      <c r="AA2136" s="638"/>
      <c r="AB2136" s="625"/>
      <c r="AC2136" s="626"/>
      <c r="AD2136" s="623"/>
      <c r="AE2136" s="624"/>
      <c r="AF2136" s="635">
        <f>IF(AB2136=0,0,(AD2136/AB2136)*100)</f>
        <v>0</v>
      </c>
      <c r="AG2136" s="636"/>
      <c r="AH2136" s="625"/>
      <c r="AI2136" s="626"/>
      <c r="AJ2136" s="623"/>
      <c r="AK2136" s="624"/>
      <c r="AL2136" s="589">
        <f>IF(AH2136=0,0,(AJ2136/AH2136)*100)</f>
        <v>0</v>
      </c>
      <c r="AM2136" s="590"/>
      <c r="AN2136" s="625"/>
      <c r="AO2136" s="626"/>
      <c r="AP2136" s="623"/>
      <c r="AQ2136" s="624"/>
      <c r="AR2136" s="589">
        <f>IF(AN2136=0,0,(AP2136/AN2136)*100)</f>
        <v>0</v>
      </c>
      <c r="AS2136" s="590"/>
      <c r="AT2136" s="609">
        <f>AB2136+AH2136+AN2136</f>
        <v>0</v>
      </c>
      <c r="AU2136" s="610"/>
      <c r="AV2136" s="607">
        <f>AD2136+AJ2136+AP2136</f>
        <v>0</v>
      </c>
      <c r="AW2136" s="608"/>
      <c r="AX2136" s="589">
        <f>IF(AT2136=0,0,(AV2136/AT2136)*100)</f>
        <v>0</v>
      </c>
      <c r="AY2136" s="590"/>
      <c r="AZ2136" s="625"/>
      <c r="BA2136" s="626"/>
      <c r="BB2136" s="623"/>
      <c r="BC2136" s="624"/>
      <c r="BD2136" s="589">
        <f>IF(AZ2136=0,0,(BB2136/AZ2136)*100)</f>
        <v>0</v>
      </c>
      <c r="BE2136" s="590"/>
      <c r="BF2136" s="609">
        <f>AT2136+AZ2136</f>
        <v>0</v>
      </c>
      <c r="BG2136" s="610"/>
      <c r="BH2136" s="607">
        <f>AV2136+BB2136</f>
        <v>0</v>
      </c>
      <c r="BI2136" s="608"/>
      <c r="BJ2136" s="589">
        <f>IF(BF2136=0,0,(BH2136/BF2136)*100)</f>
        <v>0</v>
      </c>
      <c r="BK2136" s="590"/>
      <c r="BL2136" s="604"/>
      <c r="BM2136" s="605"/>
      <c r="BN2136" s="606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9" t="s">
        <v>95</v>
      </c>
      <c r="E2137" s="620"/>
      <c r="F2137" s="344"/>
      <c r="G2137" s="344"/>
      <c r="H2137" s="343"/>
      <c r="I2137" s="343"/>
      <c r="J2137" s="616">
        <f>IF((J2134+L2136)=0,0,J2134/(J2134+L2136)*100)</f>
        <v>100</v>
      </c>
      <c r="K2137" s="618"/>
      <c r="L2137" s="616">
        <f>IF((L2134+J2136)=0,0,L2134/(L2134+J2136)*100)</f>
        <v>100</v>
      </c>
      <c r="M2137" s="618"/>
      <c r="N2137" s="616">
        <f>IF((N2134+N2136)=0,0,N2134/(N2134+N2136)*100)</f>
        <v>100</v>
      </c>
      <c r="O2137" s="617"/>
      <c r="P2137" s="611"/>
      <c r="Q2137" s="583"/>
      <c r="R2137" s="583"/>
      <c r="S2137" s="583"/>
      <c r="T2137" s="612"/>
      <c r="U2137" s="612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14" t="s">
        <v>62</v>
      </c>
      <c r="C2139" s="615"/>
      <c r="D2139" s="613" t="s">
        <v>54</v>
      </c>
      <c r="E2139" s="613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21" t="s">
        <v>117</v>
      </c>
      <c r="BC2139" s="622"/>
      <c r="BD2139" s="622"/>
      <c r="BE2139" s="642"/>
      <c r="BF2139" s="574">
        <f>BL2134</f>
        <v>40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21" t="s">
        <v>47</v>
      </c>
      <c r="C2141" s="622"/>
      <c r="D2141" s="613" t="s">
        <v>55</v>
      </c>
      <c r="E2141" s="613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21" t="s">
        <v>118</v>
      </c>
      <c r="BC2141" s="622"/>
      <c r="BD2141" s="622"/>
      <c r="BE2141" s="642"/>
      <c r="BF2141" s="574">
        <f>BF2139-AU2139</f>
        <v>40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41" t="s">
        <v>11</v>
      </c>
      <c r="AF2146" s="641"/>
      <c r="AG2146" s="641"/>
      <c r="AH2146" s="641"/>
      <c r="AI2146" s="641"/>
      <c r="AJ2146" s="641"/>
      <c r="AK2146" s="641"/>
      <c r="AL2146" s="641"/>
      <c r="AM2146" s="641"/>
      <c r="AN2146" s="651"/>
      <c r="AO2146" s="651"/>
      <c r="AP2146" s="651"/>
      <c r="AQ2146" s="651"/>
      <c r="AR2146" s="651"/>
      <c r="AS2146" s="651"/>
      <c r="AT2146" s="651"/>
      <c r="AU2146" s="651"/>
      <c r="AV2146" s="651"/>
      <c r="AW2146" s="651"/>
      <c r="AX2146" s="651"/>
      <c r="AY2146" s="651"/>
      <c r="AZ2146" s="651"/>
      <c r="BA2146" s="651"/>
      <c r="BB2146" s="651"/>
      <c r="BC2146" s="651"/>
      <c r="BD2146" s="651"/>
      <c r="BE2146" s="651"/>
      <c r="BF2146" s="651"/>
      <c r="BG2146" s="651"/>
      <c r="BH2146" s="651"/>
      <c r="BI2146" s="651"/>
      <c r="BJ2146" s="651"/>
      <c r="BK2146" s="651"/>
      <c r="BL2146" s="651"/>
      <c r="BM2146" s="651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51"/>
      <c r="F2148" s="651"/>
      <c r="G2148" s="651"/>
      <c r="H2148" s="651"/>
      <c r="I2148" s="651"/>
      <c r="J2148" s="651"/>
      <c r="K2148" s="651"/>
      <c r="L2148" s="651"/>
      <c r="M2148" s="651"/>
      <c r="N2148" s="651"/>
      <c r="O2148" s="651"/>
      <c r="P2148" s="651"/>
      <c r="Q2148" s="651"/>
      <c r="R2148" s="651"/>
      <c r="S2148" s="651"/>
      <c r="T2148" s="651"/>
      <c r="U2148" s="651"/>
      <c r="V2148" s="651"/>
      <c r="W2148" s="651"/>
      <c r="X2148" s="651"/>
      <c r="Y2148" s="651"/>
      <c r="Z2148" s="651"/>
      <c r="AA2148" s="651"/>
      <c r="AB2148" s="651"/>
      <c r="AC2148" s="651"/>
      <c r="AD2148" s="198"/>
      <c r="AE2148" s="239" t="s">
        <v>19</v>
      </c>
      <c r="AF2148" s="239"/>
      <c r="AG2148" s="239"/>
      <c r="AH2148" s="641" t="s">
        <v>19</v>
      </c>
      <c r="AI2148" s="641"/>
      <c r="AJ2148" s="641"/>
      <c r="AK2148" s="641"/>
      <c r="AL2148" s="641"/>
      <c r="AM2148" s="641"/>
      <c r="AN2148" s="651"/>
      <c r="AO2148" s="651"/>
      <c r="AP2148" s="651"/>
      <c r="AQ2148" s="651"/>
      <c r="AR2148" s="651"/>
      <c r="AS2148" s="651"/>
      <c r="AT2148" s="651"/>
      <c r="AU2148" s="651"/>
      <c r="AV2148" s="651"/>
      <c r="AW2148" s="651"/>
      <c r="AX2148" s="651"/>
      <c r="AY2148" s="651"/>
      <c r="AZ2148" s="651"/>
      <c r="BA2148" s="641" t="s">
        <v>12</v>
      </c>
      <c r="BB2148" s="641"/>
      <c r="BC2148" s="641"/>
      <c r="BD2148" s="652">
        <v>44518</v>
      </c>
      <c r="BE2148" s="652"/>
      <c r="BF2148" s="652"/>
      <c r="BG2148" s="652"/>
      <c r="BH2148" s="652"/>
      <c r="BI2148" s="652"/>
      <c r="BJ2148" s="652"/>
      <c r="BK2148" s="652"/>
      <c r="BL2148" s="652"/>
      <c r="BM2148" s="652"/>
      <c r="BN2148" s="206"/>
      <c r="BO2148" s="207"/>
      <c r="BP2148" s="207"/>
      <c r="BQ2148" s="64">
        <f>IF(BD2148=0,0,1)</f>
        <v>1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53" t="s">
        <v>119</v>
      </c>
      <c r="BM2151" s="654"/>
      <c r="BN2151" s="655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56"/>
      <c r="BM2152" s="657"/>
      <c r="BN2152" s="658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07" t="str">
        <f>IF(ROSTER!C$8="","",ROSTER!C$8)</f>
        <v>Shaylee</v>
      </c>
      <c r="D2153" s="508"/>
      <c r="E2153" s="509"/>
      <c r="F2153" s="511">
        <f>IF(E2153="y",1,IF(E2153="S",1,0))</f>
        <v>0</v>
      </c>
      <c r="G2153" s="513">
        <f>IF(E2153="S",1,0)</f>
        <v>0</v>
      </c>
      <c r="H2153" s="515"/>
      <c r="I2153" s="516"/>
      <c r="J2153" s="519">
        <v>3</v>
      </c>
      <c r="K2153" s="520"/>
      <c r="L2153" s="523">
        <v>1</v>
      </c>
      <c r="M2153" s="524"/>
      <c r="N2153" s="537">
        <f>L2153+J2153</f>
        <v>4</v>
      </c>
      <c r="O2153" s="538"/>
      <c r="P2153" s="519"/>
      <c r="Q2153" s="520"/>
      <c r="R2153" s="523"/>
      <c r="S2153" s="524"/>
      <c r="T2153" s="527">
        <f>R2153-P2153</f>
        <v>0</v>
      </c>
      <c r="U2153" s="528"/>
      <c r="V2153" s="531"/>
      <c r="W2153" s="516"/>
      <c r="X2153" s="519">
        <v>2</v>
      </c>
      <c r="Y2153" s="516"/>
      <c r="Z2153" s="519"/>
      <c r="AA2153" s="516"/>
      <c r="AB2153" s="519"/>
      <c r="AC2153" s="520"/>
      <c r="AD2153" s="523"/>
      <c r="AE2153" s="524"/>
      <c r="AF2153" s="533">
        <f>IF(AB2153=0,0,(AD2153/AB2153)*100)</f>
        <v>0</v>
      </c>
      <c r="AG2153" s="534"/>
      <c r="AH2153" s="519">
        <v>1</v>
      </c>
      <c r="AI2153" s="520"/>
      <c r="AJ2153" s="523">
        <v>1</v>
      </c>
      <c r="AK2153" s="524"/>
      <c r="AL2153" s="527">
        <f>IF(AH2153=0,0,(AJ2153/AH2153)*100)</f>
        <v>100</v>
      </c>
      <c r="AM2153" s="528"/>
      <c r="AN2153" s="519"/>
      <c r="AO2153" s="520"/>
      <c r="AP2153" s="523"/>
      <c r="AQ2153" s="524"/>
      <c r="AR2153" s="527">
        <f>IF(AN2153=0,0,(AP2153/AN2153)*100)</f>
        <v>0</v>
      </c>
      <c r="AS2153" s="528"/>
      <c r="AT2153" s="541">
        <f>AB2153+AH2153+AN2153</f>
        <v>1</v>
      </c>
      <c r="AU2153" s="542"/>
      <c r="AV2153" s="545">
        <f>AD2153+AJ2153+AP2153</f>
        <v>1</v>
      </c>
      <c r="AW2153" s="546"/>
      <c r="AX2153" s="527">
        <f>IF(AT2153=0,0,(AV2153/AT2153)*100)</f>
        <v>100</v>
      </c>
      <c r="AY2153" s="528"/>
      <c r="AZ2153" s="519"/>
      <c r="BA2153" s="520"/>
      <c r="BB2153" s="523"/>
      <c r="BC2153" s="524"/>
      <c r="BD2153" s="527">
        <f>IF(AZ2153=0,0,(BB2153/AZ2153)*100)</f>
        <v>0</v>
      </c>
      <c r="BE2153" s="528"/>
      <c r="BF2153" s="541">
        <f>AT2153+AZ2153</f>
        <v>1</v>
      </c>
      <c r="BG2153" s="542"/>
      <c r="BH2153" s="545">
        <f>AV2153+BB2153</f>
        <v>1</v>
      </c>
      <c r="BI2153" s="546"/>
      <c r="BJ2153" s="527">
        <f>IF(BF2153=0,0,(BH2153/BF2153)*100)</f>
        <v>100</v>
      </c>
      <c r="BK2153" s="528"/>
      <c r="BL2153" s="549">
        <f>(AD2153*2)+(AJ2153*2)+(AP2153*3)+BB2153</f>
        <v>2</v>
      </c>
      <c r="BM2153" s="550"/>
      <c r="BN2153" s="551"/>
      <c r="BO2153" s="501" t="e">
        <f>(BL2153*BR$2153)+(N2153*BR$2154)+(X2153*BR$2155)+(R2153*BR$2156)+(V2153*BR$2157)+(Z2153*BR$2158)</f>
        <v>#REF!</v>
      </c>
      <c r="BP2153" s="501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03" t="str">
        <f>IF(ROSTER!D$8="","",ROSTER!D$8)</f>
        <v>Gonzales</v>
      </c>
      <c r="D2154" s="504"/>
      <c r="E2154" s="510"/>
      <c r="F2154" s="512"/>
      <c r="G2154" s="514"/>
      <c r="H2154" s="517"/>
      <c r="I2154" s="518"/>
      <c r="J2154" s="521"/>
      <c r="K2154" s="522"/>
      <c r="L2154" s="525"/>
      <c r="M2154" s="526"/>
      <c r="N2154" s="539" t="s">
        <v>14</v>
      </c>
      <c r="O2154" s="540"/>
      <c r="P2154" s="521"/>
      <c r="Q2154" s="522"/>
      <c r="R2154" s="525"/>
      <c r="S2154" s="526"/>
      <c r="T2154" s="529"/>
      <c r="U2154" s="530"/>
      <c r="V2154" s="532"/>
      <c r="W2154" s="518"/>
      <c r="X2154" s="521"/>
      <c r="Y2154" s="518"/>
      <c r="Z2154" s="521"/>
      <c r="AA2154" s="518"/>
      <c r="AB2154" s="521"/>
      <c r="AC2154" s="522"/>
      <c r="AD2154" s="525"/>
      <c r="AE2154" s="526"/>
      <c r="AF2154" s="535"/>
      <c r="AG2154" s="536"/>
      <c r="AH2154" s="521"/>
      <c r="AI2154" s="522"/>
      <c r="AJ2154" s="525"/>
      <c r="AK2154" s="526"/>
      <c r="AL2154" s="529"/>
      <c r="AM2154" s="530"/>
      <c r="AN2154" s="521"/>
      <c r="AO2154" s="522"/>
      <c r="AP2154" s="525"/>
      <c r="AQ2154" s="526"/>
      <c r="AR2154" s="529"/>
      <c r="AS2154" s="530"/>
      <c r="AT2154" s="543"/>
      <c r="AU2154" s="544"/>
      <c r="AV2154" s="547"/>
      <c r="AW2154" s="548"/>
      <c r="AX2154" s="529"/>
      <c r="AY2154" s="530"/>
      <c r="AZ2154" s="521"/>
      <c r="BA2154" s="522"/>
      <c r="BB2154" s="525"/>
      <c r="BC2154" s="526"/>
      <c r="BD2154" s="529"/>
      <c r="BE2154" s="530"/>
      <c r="BF2154" s="543"/>
      <c r="BG2154" s="544"/>
      <c r="BH2154" s="547"/>
      <c r="BI2154" s="548"/>
      <c r="BJ2154" s="529"/>
      <c r="BK2154" s="530"/>
      <c r="BL2154" s="552"/>
      <c r="BM2154" s="553"/>
      <c r="BN2154" s="554"/>
      <c r="BO2154" s="502"/>
      <c r="BP2154" s="502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07" t="str">
        <f>IF(ROSTER!C$10="","",ROSTER!C$10)</f>
        <v>Nani</v>
      </c>
      <c r="D2155" s="508"/>
      <c r="E2155" s="509"/>
      <c r="F2155" s="511">
        <f>IF(E2155="y",1,IF(E2155="S",1,0))</f>
        <v>0</v>
      </c>
      <c r="G2155" s="513">
        <f>IF(E2155="S",1,0)</f>
        <v>0</v>
      </c>
      <c r="H2155" s="515"/>
      <c r="I2155" s="516"/>
      <c r="J2155" s="519">
        <v>4</v>
      </c>
      <c r="K2155" s="520"/>
      <c r="L2155" s="523"/>
      <c r="M2155" s="524"/>
      <c r="N2155" s="537">
        <f>L2155+J2155</f>
        <v>4</v>
      </c>
      <c r="O2155" s="538"/>
      <c r="P2155" s="519">
        <v>1</v>
      </c>
      <c r="Q2155" s="520"/>
      <c r="R2155" s="523"/>
      <c r="S2155" s="524"/>
      <c r="T2155" s="527">
        <f t="shared" ref="T2155" si="1938">R2155-P2155</f>
        <v>-1</v>
      </c>
      <c r="U2155" s="528"/>
      <c r="V2155" s="531"/>
      <c r="W2155" s="516"/>
      <c r="X2155" s="519">
        <v>1</v>
      </c>
      <c r="Y2155" s="516"/>
      <c r="Z2155" s="519"/>
      <c r="AA2155" s="516"/>
      <c r="AB2155" s="519"/>
      <c r="AC2155" s="520"/>
      <c r="AD2155" s="523"/>
      <c r="AE2155" s="524"/>
      <c r="AF2155" s="533">
        <f>IF(AB2155=0,0,(AD2155/AB2155)*100)</f>
        <v>0</v>
      </c>
      <c r="AG2155" s="534"/>
      <c r="AH2155" s="519">
        <v>1</v>
      </c>
      <c r="AI2155" s="520"/>
      <c r="AJ2155" s="523">
        <v>0</v>
      </c>
      <c r="AK2155" s="524"/>
      <c r="AL2155" s="527">
        <f>IF(AH2155=0,0,(AJ2155/AH2155)*100)</f>
        <v>0</v>
      </c>
      <c r="AM2155" s="528"/>
      <c r="AN2155" s="519">
        <v>1</v>
      </c>
      <c r="AO2155" s="520"/>
      <c r="AP2155" s="523">
        <v>0</v>
      </c>
      <c r="AQ2155" s="524"/>
      <c r="AR2155" s="527">
        <f>IF(AN2155=0,0,(AP2155/AN2155)*100)</f>
        <v>0</v>
      </c>
      <c r="AS2155" s="528"/>
      <c r="AT2155" s="541">
        <f>AB2155+AH2155+AN2155</f>
        <v>2</v>
      </c>
      <c r="AU2155" s="542"/>
      <c r="AV2155" s="545">
        <f>AD2155+AJ2155+AP2155</f>
        <v>0</v>
      </c>
      <c r="AW2155" s="546"/>
      <c r="AX2155" s="527">
        <f>IF(AT2155=0,0,(AV2155/AT2155)*100)</f>
        <v>0</v>
      </c>
      <c r="AY2155" s="528"/>
      <c r="AZ2155" s="519"/>
      <c r="BA2155" s="520"/>
      <c r="BB2155" s="523"/>
      <c r="BC2155" s="524"/>
      <c r="BD2155" s="527">
        <f>IF(AZ2155=0,0,(BB2155/AZ2155)*100)</f>
        <v>0</v>
      </c>
      <c r="BE2155" s="528"/>
      <c r="BF2155" s="541">
        <f>AT2155+AZ2155</f>
        <v>2</v>
      </c>
      <c r="BG2155" s="542"/>
      <c r="BH2155" s="545">
        <f>AV2155+BB2155</f>
        <v>0</v>
      </c>
      <c r="BI2155" s="546"/>
      <c r="BJ2155" s="527">
        <f>IF(BF2155=0,0,(BH2155/BF2155)*100)</f>
        <v>0</v>
      </c>
      <c r="BK2155" s="528"/>
      <c r="BL2155" s="549">
        <f>(AD2155*2)+(AJ2155*2)+(AP2155*3)+BB2155</f>
        <v>0</v>
      </c>
      <c r="BM2155" s="550"/>
      <c r="BN2155" s="551"/>
      <c r="BO2155" s="501" t="e">
        <f>(BL2155*BR$2153)+(N2155*BR$2154)+(X2155*BR$2155)+(R2155*BR$2156)+(V2155*BR$2157)+(Z2155*BR$2158)</f>
        <v>#REF!</v>
      </c>
      <c r="BP2155" s="501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03" t="str">
        <f>IF(ROSTER!D$10="","",ROSTER!D$10)</f>
        <v>Falatea</v>
      </c>
      <c r="D2156" s="504"/>
      <c r="E2156" s="510"/>
      <c r="F2156" s="512"/>
      <c r="G2156" s="514"/>
      <c r="H2156" s="517"/>
      <c r="I2156" s="518"/>
      <c r="J2156" s="521"/>
      <c r="K2156" s="522"/>
      <c r="L2156" s="525"/>
      <c r="M2156" s="526"/>
      <c r="N2156" s="539" t="s">
        <v>14</v>
      </c>
      <c r="O2156" s="540"/>
      <c r="P2156" s="521"/>
      <c r="Q2156" s="522"/>
      <c r="R2156" s="525"/>
      <c r="S2156" s="526"/>
      <c r="T2156" s="529"/>
      <c r="U2156" s="530"/>
      <c r="V2156" s="532"/>
      <c r="W2156" s="518"/>
      <c r="X2156" s="521"/>
      <c r="Y2156" s="518"/>
      <c r="Z2156" s="521"/>
      <c r="AA2156" s="518"/>
      <c r="AB2156" s="521"/>
      <c r="AC2156" s="522"/>
      <c r="AD2156" s="525"/>
      <c r="AE2156" s="526"/>
      <c r="AF2156" s="535"/>
      <c r="AG2156" s="536"/>
      <c r="AH2156" s="521"/>
      <c r="AI2156" s="522"/>
      <c r="AJ2156" s="525"/>
      <c r="AK2156" s="526"/>
      <c r="AL2156" s="529"/>
      <c r="AM2156" s="530"/>
      <c r="AN2156" s="521"/>
      <c r="AO2156" s="522"/>
      <c r="AP2156" s="525"/>
      <c r="AQ2156" s="526"/>
      <c r="AR2156" s="529"/>
      <c r="AS2156" s="530"/>
      <c r="AT2156" s="543"/>
      <c r="AU2156" s="544"/>
      <c r="AV2156" s="547"/>
      <c r="AW2156" s="548"/>
      <c r="AX2156" s="529"/>
      <c r="AY2156" s="530"/>
      <c r="AZ2156" s="521"/>
      <c r="BA2156" s="522"/>
      <c r="BB2156" s="525"/>
      <c r="BC2156" s="526"/>
      <c r="BD2156" s="529"/>
      <c r="BE2156" s="530"/>
      <c r="BF2156" s="543"/>
      <c r="BG2156" s="544"/>
      <c r="BH2156" s="547"/>
      <c r="BI2156" s="548"/>
      <c r="BJ2156" s="529"/>
      <c r="BK2156" s="530"/>
      <c r="BL2156" s="552"/>
      <c r="BM2156" s="553"/>
      <c r="BN2156" s="554"/>
      <c r="BO2156" s="502"/>
      <c r="BP2156" s="502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05" t="str">
        <f>IF(ROSTER!B$12="","",ROSTER!B$12)</f>
        <v>20</v>
      </c>
      <c r="C2157" s="507" t="str">
        <f>IF(ROSTER!C$12="","",ROSTER!C$12)</f>
        <v>Devry</v>
      </c>
      <c r="D2157" s="508"/>
      <c r="E2157" s="509"/>
      <c r="F2157" s="511">
        <f>IF(E2157="y",1,IF(E2157="S",1,0))</f>
        <v>0</v>
      </c>
      <c r="G2157" s="513">
        <f>IF(E2157="S",1,0)</f>
        <v>0</v>
      </c>
      <c r="H2157" s="515"/>
      <c r="I2157" s="516"/>
      <c r="J2157" s="519">
        <v>1</v>
      </c>
      <c r="K2157" s="520"/>
      <c r="L2157" s="523"/>
      <c r="M2157" s="524"/>
      <c r="N2157" s="537">
        <f>L2157+J2157</f>
        <v>1</v>
      </c>
      <c r="O2157" s="538"/>
      <c r="P2157" s="519">
        <v>1</v>
      </c>
      <c r="Q2157" s="520"/>
      <c r="R2157" s="523">
        <v>1</v>
      </c>
      <c r="S2157" s="524"/>
      <c r="T2157" s="527">
        <f t="shared" ref="T2157" si="1939">R2157-P2157</f>
        <v>0</v>
      </c>
      <c r="U2157" s="528"/>
      <c r="V2157" s="531"/>
      <c r="W2157" s="516"/>
      <c r="X2157" s="519">
        <v>1</v>
      </c>
      <c r="Y2157" s="516"/>
      <c r="Z2157" s="519"/>
      <c r="AA2157" s="516"/>
      <c r="AB2157" s="519"/>
      <c r="AC2157" s="520"/>
      <c r="AD2157" s="523"/>
      <c r="AE2157" s="524"/>
      <c r="AF2157" s="533">
        <f>IF(AB2157=0,0,(AD2157/AB2157)*100)</f>
        <v>0</v>
      </c>
      <c r="AG2157" s="534"/>
      <c r="AH2157" s="519">
        <v>1</v>
      </c>
      <c r="AI2157" s="520"/>
      <c r="AJ2157" s="523">
        <v>1</v>
      </c>
      <c r="AK2157" s="524"/>
      <c r="AL2157" s="527">
        <f>IF(AH2157=0,0,(AJ2157/AH2157)*100)</f>
        <v>100</v>
      </c>
      <c r="AM2157" s="528"/>
      <c r="AN2157" s="519">
        <v>5</v>
      </c>
      <c r="AO2157" s="520"/>
      <c r="AP2157" s="523">
        <v>2</v>
      </c>
      <c r="AQ2157" s="524"/>
      <c r="AR2157" s="527">
        <f>IF(AN2157=0,0,(AP2157/AN2157)*100)</f>
        <v>40</v>
      </c>
      <c r="AS2157" s="528"/>
      <c r="AT2157" s="541">
        <f>AB2157+AH2157+AN2157</f>
        <v>6</v>
      </c>
      <c r="AU2157" s="542"/>
      <c r="AV2157" s="545">
        <f>AD2157+AJ2157+AP2157</f>
        <v>3</v>
      </c>
      <c r="AW2157" s="546"/>
      <c r="AX2157" s="527">
        <f>IF(AT2157=0,0,(AV2157/AT2157)*100)</f>
        <v>50</v>
      </c>
      <c r="AY2157" s="528"/>
      <c r="AZ2157" s="519"/>
      <c r="BA2157" s="520"/>
      <c r="BB2157" s="523"/>
      <c r="BC2157" s="524"/>
      <c r="BD2157" s="527">
        <f>IF(AZ2157=0,0,(BB2157/AZ2157)*100)</f>
        <v>0</v>
      </c>
      <c r="BE2157" s="528"/>
      <c r="BF2157" s="541">
        <f>AT2157+AZ2157</f>
        <v>6</v>
      </c>
      <c r="BG2157" s="542"/>
      <c r="BH2157" s="545">
        <f>AV2157+BB2157</f>
        <v>3</v>
      </c>
      <c r="BI2157" s="546"/>
      <c r="BJ2157" s="527">
        <f>IF(BF2157=0,0,(BH2157/BF2157)*100)</f>
        <v>50</v>
      </c>
      <c r="BK2157" s="528"/>
      <c r="BL2157" s="549">
        <f>(AD2157*2)+(AJ2157*2)+(AP2157*3)+BB2157</f>
        <v>8</v>
      </c>
      <c r="BM2157" s="550"/>
      <c r="BN2157" s="551"/>
      <c r="BO2157" s="501" t="e">
        <f>(BL2157*BR$2153)+(N2157*BR$2154)+(X2157*BR$2155)+(R2157*BR$2156)+(V2157*BR$2157)+(Z2157*BR$2158)</f>
        <v>#REF!</v>
      </c>
      <c r="BP2157" s="501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06"/>
      <c r="C2158" s="503" t="str">
        <f>IF(ROSTER!D$12="","",ROSTER!D$12)</f>
        <v>Millett</v>
      </c>
      <c r="D2158" s="504"/>
      <c r="E2158" s="510"/>
      <c r="F2158" s="512"/>
      <c r="G2158" s="514"/>
      <c r="H2158" s="517"/>
      <c r="I2158" s="518"/>
      <c r="J2158" s="521"/>
      <c r="K2158" s="522"/>
      <c r="L2158" s="525"/>
      <c r="M2158" s="526"/>
      <c r="N2158" s="539" t="s">
        <v>14</v>
      </c>
      <c r="O2158" s="540"/>
      <c r="P2158" s="521"/>
      <c r="Q2158" s="522"/>
      <c r="R2158" s="525"/>
      <c r="S2158" s="526"/>
      <c r="T2158" s="529"/>
      <c r="U2158" s="530"/>
      <c r="V2158" s="532"/>
      <c r="W2158" s="518"/>
      <c r="X2158" s="521"/>
      <c r="Y2158" s="518"/>
      <c r="Z2158" s="521"/>
      <c r="AA2158" s="518"/>
      <c r="AB2158" s="521"/>
      <c r="AC2158" s="522"/>
      <c r="AD2158" s="525"/>
      <c r="AE2158" s="526"/>
      <c r="AF2158" s="535"/>
      <c r="AG2158" s="536"/>
      <c r="AH2158" s="521"/>
      <c r="AI2158" s="522"/>
      <c r="AJ2158" s="525"/>
      <c r="AK2158" s="526"/>
      <c r="AL2158" s="529"/>
      <c r="AM2158" s="530"/>
      <c r="AN2158" s="521"/>
      <c r="AO2158" s="522"/>
      <c r="AP2158" s="525"/>
      <c r="AQ2158" s="526"/>
      <c r="AR2158" s="529"/>
      <c r="AS2158" s="530"/>
      <c r="AT2158" s="543"/>
      <c r="AU2158" s="544"/>
      <c r="AV2158" s="547"/>
      <c r="AW2158" s="548"/>
      <c r="AX2158" s="529"/>
      <c r="AY2158" s="530"/>
      <c r="AZ2158" s="521"/>
      <c r="BA2158" s="522"/>
      <c r="BB2158" s="525"/>
      <c r="BC2158" s="526"/>
      <c r="BD2158" s="529"/>
      <c r="BE2158" s="530"/>
      <c r="BF2158" s="543"/>
      <c r="BG2158" s="544"/>
      <c r="BH2158" s="547"/>
      <c r="BI2158" s="548"/>
      <c r="BJ2158" s="529"/>
      <c r="BK2158" s="530"/>
      <c r="BL2158" s="552"/>
      <c r="BM2158" s="553"/>
      <c r="BN2158" s="554"/>
      <c r="BO2158" s="502"/>
      <c r="BP2158" s="502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05" t="str">
        <f>IF(ROSTER!B$14="","",ROSTER!B$14)</f>
        <v>5</v>
      </c>
      <c r="C2159" s="507" t="str">
        <f>IF(ROSTER!C$14="","",ROSTER!C$14)</f>
        <v>Maria</v>
      </c>
      <c r="D2159" s="508"/>
      <c r="E2159" s="509"/>
      <c r="F2159" s="511">
        <f>IF(E2159="y",1,IF(E2159="S",1,0))</f>
        <v>0</v>
      </c>
      <c r="G2159" s="513">
        <f>IF(E2159="S",1,0)</f>
        <v>0</v>
      </c>
      <c r="H2159" s="515"/>
      <c r="I2159" s="516"/>
      <c r="J2159" s="519"/>
      <c r="K2159" s="520"/>
      <c r="L2159" s="523"/>
      <c r="M2159" s="524"/>
      <c r="N2159" s="537">
        <f>L2159+J2159</f>
        <v>0</v>
      </c>
      <c r="O2159" s="538"/>
      <c r="P2159" s="519"/>
      <c r="Q2159" s="520"/>
      <c r="R2159" s="523"/>
      <c r="S2159" s="524"/>
      <c r="T2159" s="527">
        <f t="shared" ref="T2159" si="1940">R2159-P2159</f>
        <v>0</v>
      </c>
      <c r="U2159" s="528"/>
      <c r="V2159" s="531"/>
      <c r="W2159" s="516"/>
      <c r="X2159" s="519"/>
      <c r="Y2159" s="516"/>
      <c r="Z2159" s="519"/>
      <c r="AA2159" s="516"/>
      <c r="AB2159" s="519"/>
      <c r="AC2159" s="520"/>
      <c r="AD2159" s="523"/>
      <c r="AE2159" s="524"/>
      <c r="AF2159" s="533">
        <f>IF(AB2159=0,0,(AD2159/AB2159)*100)</f>
        <v>0</v>
      </c>
      <c r="AG2159" s="534"/>
      <c r="AH2159" s="519"/>
      <c r="AI2159" s="520"/>
      <c r="AJ2159" s="523"/>
      <c r="AK2159" s="524"/>
      <c r="AL2159" s="527">
        <f>IF(AH2159=0,0,(AJ2159/AH2159)*100)</f>
        <v>0</v>
      </c>
      <c r="AM2159" s="528"/>
      <c r="AN2159" s="519"/>
      <c r="AO2159" s="520"/>
      <c r="AP2159" s="523"/>
      <c r="AQ2159" s="524"/>
      <c r="AR2159" s="527">
        <f>IF(AN2159=0,0,(AP2159/AN2159)*100)</f>
        <v>0</v>
      </c>
      <c r="AS2159" s="528"/>
      <c r="AT2159" s="541">
        <f>AB2159+AH2159+AN2159</f>
        <v>0</v>
      </c>
      <c r="AU2159" s="542"/>
      <c r="AV2159" s="545">
        <f>AD2159+AJ2159+AP2159</f>
        <v>0</v>
      </c>
      <c r="AW2159" s="546"/>
      <c r="AX2159" s="527">
        <f>IF(AT2159=0,0,(AV2159/AT2159)*100)</f>
        <v>0</v>
      </c>
      <c r="AY2159" s="528"/>
      <c r="AZ2159" s="519"/>
      <c r="BA2159" s="520"/>
      <c r="BB2159" s="523"/>
      <c r="BC2159" s="524"/>
      <c r="BD2159" s="527">
        <f>IF(AZ2159=0,0,(BB2159/AZ2159)*100)</f>
        <v>0</v>
      </c>
      <c r="BE2159" s="528"/>
      <c r="BF2159" s="541">
        <f>AT2159+AZ2159</f>
        <v>0</v>
      </c>
      <c r="BG2159" s="542"/>
      <c r="BH2159" s="545">
        <f>AV2159+BB2159</f>
        <v>0</v>
      </c>
      <c r="BI2159" s="546"/>
      <c r="BJ2159" s="527">
        <f>IF(BF2159=0,0,(BH2159/BF2159)*100)</f>
        <v>0</v>
      </c>
      <c r="BK2159" s="528"/>
      <c r="BL2159" s="549">
        <f>(AD2159*2)+(AJ2159*2)+(AP2159*3)+BB2159</f>
        <v>0</v>
      </c>
      <c r="BM2159" s="550"/>
      <c r="BN2159" s="551"/>
      <c r="BO2159" s="501" t="e">
        <f>(BL2159*BR$2153)+(N2159*BR$2154)+(X2159*BR$2155)+(R2159*BR$2156)+(V2159*BR$2157)+(Z2159*BR$2158)</f>
        <v>#REF!</v>
      </c>
      <c r="BP2159" s="501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06"/>
      <c r="C2160" s="503" t="str">
        <f>IF(ROSTER!D$14="","",ROSTER!D$14)</f>
        <v>Albiero</v>
      </c>
      <c r="D2160" s="504"/>
      <c r="E2160" s="510"/>
      <c r="F2160" s="512"/>
      <c r="G2160" s="514"/>
      <c r="H2160" s="517"/>
      <c r="I2160" s="518"/>
      <c r="J2160" s="521"/>
      <c r="K2160" s="522"/>
      <c r="L2160" s="525"/>
      <c r="M2160" s="526"/>
      <c r="N2160" s="539" t="s">
        <v>14</v>
      </c>
      <c r="O2160" s="540"/>
      <c r="P2160" s="521"/>
      <c r="Q2160" s="522"/>
      <c r="R2160" s="525"/>
      <c r="S2160" s="526"/>
      <c r="T2160" s="529"/>
      <c r="U2160" s="530"/>
      <c r="V2160" s="532"/>
      <c r="W2160" s="518"/>
      <c r="X2160" s="521"/>
      <c r="Y2160" s="518"/>
      <c r="Z2160" s="521"/>
      <c r="AA2160" s="518"/>
      <c r="AB2160" s="521"/>
      <c r="AC2160" s="522"/>
      <c r="AD2160" s="525"/>
      <c r="AE2160" s="526"/>
      <c r="AF2160" s="535"/>
      <c r="AG2160" s="536"/>
      <c r="AH2160" s="521"/>
      <c r="AI2160" s="522"/>
      <c r="AJ2160" s="525"/>
      <c r="AK2160" s="526"/>
      <c r="AL2160" s="529"/>
      <c r="AM2160" s="530"/>
      <c r="AN2160" s="521"/>
      <c r="AO2160" s="522"/>
      <c r="AP2160" s="525"/>
      <c r="AQ2160" s="526"/>
      <c r="AR2160" s="529"/>
      <c r="AS2160" s="530"/>
      <c r="AT2160" s="543"/>
      <c r="AU2160" s="544"/>
      <c r="AV2160" s="547"/>
      <c r="AW2160" s="548"/>
      <c r="AX2160" s="529"/>
      <c r="AY2160" s="530"/>
      <c r="AZ2160" s="521"/>
      <c r="BA2160" s="522"/>
      <c r="BB2160" s="525"/>
      <c r="BC2160" s="526"/>
      <c r="BD2160" s="529"/>
      <c r="BE2160" s="530"/>
      <c r="BF2160" s="543"/>
      <c r="BG2160" s="544"/>
      <c r="BH2160" s="547"/>
      <c r="BI2160" s="548"/>
      <c r="BJ2160" s="529"/>
      <c r="BK2160" s="530"/>
      <c r="BL2160" s="552"/>
      <c r="BM2160" s="553"/>
      <c r="BN2160" s="554"/>
      <c r="BO2160" s="502"/>
      <c r="BP2160" s="502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05" t="str">
        <f>IF(ROSTER!B$16="","",ROSTER!B$16)</f>
        <v>10</v>
      </c>
      <c r="C2161" s="507" t="str">
        <f>IF(ROSTER!C$16="","",ROSTER!C$16)</f>
        <v>Tegan</v>
      </c>
      <c r="D2161" s="508"/>
      <c r="E2161" s="509"/>
      <c r="F2161" s="511">
        <f>IF(E2161="y",1,IF(E2161="S",1,0))</f>
        <v>0</v>
      </c>
      <c r="G2161" s="513">
        <f>IF(E2161="S",1,0)</f>
        <v>0</v>
      </c>
      <c r="H2161" s="515"/>
      <c r="I2161" s="516"/>
      <c r="J2161" s="519">
        <v>1</v>
      </c>
      <c r="K2161" s="520"/>
      <c r="L2161" s="523"/>
      <c r="M2161" s="524"/>
      <c r="N2161" s="537">
        <f>L2161+J2161</f>
        <v>1</v>
      </c>
      <c r="O2161" s="538"/>
      <c r="P2161" s="519"/>
      <c r="Q2161" s="520"/>
      <c r="R2161" s="523"/>
      <c r="S2161" s="524"/>
      <c r="T2161" s="527">
        <f t="shared" ref="T2161" si="1941">R2161-P2161</f>
        <v>0</v>
      </c>
      <c r="U2161" s="528"/>
      <c r="V2161" s="531">
        <v>1</v>
      </c>
      <c r="W2161" s="516"/>
      <c r="X2161" s="519">
        <v>2</v>
      </c>
      <c r="Y2161" s="516"/>
      <c r="Z2161" s="519"/>
      <c r="AA2161" s="516"/>
      <c r="AB2161" s="519"/>
      <c r="AC2161" s="520"/>
      <c r="AD2161" s="523"/>
      <c r="AE2161" s="524"/>
      <c r="AF2161" s="533">
        <f>IF(AB2161=0,0,(AD2161/AB2161)*100)</f>
        <v>0</v>
      </c>
      <c r="AG2161" s="534"/>
      <c r="AH2161" s="519">
        <v>1</v>
      </c>
      <c r="AI2161" s="520"/>
      <c r="AJ2161" s="523">
        <v>0</v>
      </c>
      <c r="AK2161" s="524"/>
      <c r="AL2161" s="527">
        <f>IF(AH2161=0,0,(AJ2161/AH2161)*100)</f>
        <v>0</v>
      </c>
      <c r="AM2161" s="528"/>
      <c r="AN2161" s="519">
        <v>1</v>
      </c>
      <c r="AO2161" s="520"/>
      <c r="AP2161" s="523">
        <v>0</v>
      </c>
      <c r="AQ2161" s="524"/>
      <c r="AR2161" s="527">
        <f>IF(AN2161=0,0,(AP2161/AN2161)*100)</f>
        <v>0</v>
      </c>
      <c r="AS2161" s="528"/>
      <c r="AT2161" s="541">
        <f>AB2161+AH2161+AN2161</f>
        <v>2</v>
      </c>
      <c r="AU2161" s="542"/>
      <c r="AV2161" s="545">
        <f>AD2161+AJ2161+AP2161</f>
        <v>0</v>
      </c>
      <c r="AW2161" s="546"/>
      <c r="AX2161" s="527">
        <f>IF(AT2161=0,0,(AV2161/AT2161)*100)</f>
        <v>0</v>
      </c>
      <c r="AY2161" s="528"/>
      <c r="AZ2161" s="519"/>
      <c r="BA2161" s="520"/>
      <c r="BB2161" s="523"/>
      <c r="BC2161" s="524"/>
      <c r="BD2161" s="527">
        <f>IF(AZ2161=0,0,(BB2161/AZ2161)*100)</f>
        <v>0</v>
      </c>
      <c r="BE2161" s="528"/>
      <c r="BF2161" s="541">
        <f>AT2161+AZ2161</f>
        <v>2</v>
      </c>
      <c r="BG2161" s="542"/>
      <c r="BH2161" s="545">
        <f>AV2161+BB2161</f>
        <v>0</v>
      </c>
      <c r="BI2161" s="546"/>
      <c r="BJ2161" s="527">
        <f>IF(BF2161=0,0,(BH2161/BF2161)*100)</f>
        <v>0</v>
      </c>
      <c r="BK2161" s="528"/>
      <c r="BL2161" s="549">
        <f>(AD2161*2)+(AJ2161*2)+(AP2161*3)+BB2161</f>
        <v>0</v>
      </c>
      <c r="BM2161" s="550"/>
      <c r="BN2161" s="551"/>
      <c r="BO2161" s="501" t="e">
        <f>(BL2161*BR$2153)+(N2161*BR$2154)+(X2161*BR$2155)+(R2161*BR$2156)+(V2161*BR$2157)+(Z2161*BR$2158)</f>
        <v>#REF!</v>
      </c>
      <c r="BP2161" s="501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06"/>
      <c r="C2162" s="503" t="str">
        <f>IF(ROSTER!D$16="","",ROSTER!D$16)</f>
        <v>Graham</v>
      </c>
      <c r="D2162" s="504"/>
      <c r="E2162" s="510"/>
      <c r="F2162" s="512"/>
      <c r="G2162" s="514"/>
      <c r="H2162" s="517"/>
      <c r="I2162" s="518"/>
      <c r="J2162" s="521"/>
      <c r="K2162" s="522"/>
      <c r="L2162" s="525"/>
      <c r="M2162" s="526"/>
      <c r="N2162" s="539" t="s">
        <v>14</v>
      </c>
      <c r="O2162" s="540"/>
      <c r="P2162" s="521"/>
      <c r="Q2162" s="522"/>
      <c r="R2162" s="525"/>
      <c r="S2162" s="526"/>
      <c r="T2162" s="529"/>
      <c r="U2162" s="530"/>
      <c r="V2162" s="532"/>
      <c r="W2162" s="518"/>
      <c r="X2162" s="521"/>
      <c r="Y2162" s="518"/>
      <c r="Z2162" s="521"/>
      <c r="AA2162" s="518"/>
      <c r="AB2162" s="521"/>
      <c r="AC2162" s="522"/>
      <c r="AD2162" s="525"/>
      <c r="AE2162" s="526"/>
      <c r="AF2162" s="535"/>
      <c r="AG2162" s="536"/>
      <c r="AH2162" s="521"/>
      <c r="AI2162" s="522"/>
      <c r="AJ2162" s="525"/>
      <c r="AK2162" s="526"/>
      <c r="AL2162" s="529"/>
      <c r="AM2162" s="530"/>
      <c r="AN2162" s="521"/>
      <c r="AO2162" s="522"/>
      <c r="AP2162" s="525"/>
      <c r="AQ2162" s="526"/>
      <c r="AR2162" s="529"/>
      <c r="AS2162" s="530"/>
      <c r="AT2162" s="543"/>
      <c r="AU2162" s="544"/>
      <c r="AV2162" s="547"/>
      <c r="AW2162" s="548"/>
      <c r="AX2162" s="529"/>
      <c r="AY2162" s="530"/>
      <c r="AZ2162" s="521"/>
      <c r="BA2162" s="522"/>
      <c r="BB2162" s="525"/>
      <c r="BC2162" s="526"/>
      <c r="BD2162" s="529"/>
      <c r="BE2162" s="530"/>
      <c r="BF2162" s="543"/>
      <c r="BG2162" s="544"/>
      <c r="BH2162" s="547"/>
      <c r="BI2162" s="548"/>
      <c r="BJ2162" s="529"/>
      <c r="BK2162" s="530"/>
      <c r="BL2162" s="552"/>
      <c r="BM2162" s="553"/>
      <c r="BN2162" s="554"/>
      <c r="BO2162" s="502"/>
      <c r="BP2162" s="502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05" t="str">
        <f>IF(ROSTER!B$18="","",ROSTER!B$18)</f>
        <v>11</v>
      </c>
      <c r="C2163" s="507" t="str">
        <f>IF(ROSTER!C$18="","",ROSTER!C$18)</f>
        <v>Kaylee</v>
      </c>
      <c r="D2163" s="508"/>
      <c r="E2163" s="509"/>
      <c r="F2163" s="511">
        <f>IF(E2163="y",1,IF(E2163="S",1,0))</f>
        <v>0</v>
      </c>
      <c r="G2163" s="513">
        <f>IF(E2163="S",1,0)</f>
        <v>0</v>
      </c>
      <c r="H2163" s="515"/>
      <c r="I2163" s="516"/>
      <c r="J2163" s="519"/>
      <c r="K2163" s="520"/>
      <c r="L2163" s="523"/>
      <c r="M2163" s="524"/>
      <c r="N2163" s="537">
        <f>L2163+J2163</f>
        <v>0</v>
      </c>
      <c r="O2163" s="538"/>
      <c r="P2163" s="519"/>
      <c r="Q2163" s="520"/>
      <c r="R2163" s="523"/>
      <c r="S2163" s="524"/>
      <c r="T2163" s="527">
        <f t="shared" ref="T2163" si="1942">R2163-P2163</f>
        <v>0</v>
      </c>
      <c r="U2163" s="528"/>
      <c r="V2163" s="531"/>
      <c r="W2163" s="516"/>
      <c r="X2163" s="519"/>
      <c r="Y2163" s="516"/>
      <c r="Z2163" s="519"/>
      <c r="AA2163" s="516"/>
      <c r="AB2163" s="519"/>
      <c r="AC2163" s="520"/>
      <c r="AD2163" s="523"/>
      <c r="AE2163" s="524"/>
      <c r="AF2163" s="533">
        <f>IF(AB2163=0,0,(AD2163/AB2163)*100)</f>
        <v>0</v>
      </c>
      <c r="AG2163" s="534"/>
      <c r="AH2163" s="519"/>
      <c r="AI2163" s="520"/>
      <c r="AJ2163" s="523"/>
      <c r="AK2163" s="524"/>
      <c r="AL2163" s="527">
        <f>IF(AH2163=0,0,(AJ2163/AH2163)*100)</f>
        <v>0</v>
      </c>
      <c r="AM2163" s="528"/>
      <c r="AN2163" s="519"/>
      <c r="AO2163" s="520"/>
      <c r="AP2163" s="523"/>
      <c r="AQ2163" s="524"/>
      <c r="AR2163" s="527">
        <f>IF(AN2163=0,0,(AP2163/AN2163)*100)</f>
        <v>0</v>
      </c>
      <c r="AS2163" s="528"/>
      <c r="AT2163" s="541">
        <f>AB2163+AH2163+AN2163</f>
        <v>0</v>
      </c>
      <c r="AU2163" s="542"/>
      <c r="AV2163" s="545">
        <f>AD2163+AJ2163+AP2163</f>
        <v>0</v>
      </c>
      <c r="AW2163" s="546"/>
      <c r="AX2163" s="527">
        <f>IF(AT2163=0,0,(AV2163/AT2163)*100)</f>
        <v>0</v>
      </c>
      <c r="AY2163" s="528"/>
      <c r="AZ2163" s="519"/>
      <c r="BA2163" s="520"/>
      <c r="BB2163" s="523"/>
      <c r="BC2163" s="524"/>
      <c r="BD2163" s="527">
        <f>IF(AZ2163=0,0,(BB2163/AZ2163)*100)</f>
        <v>0</v>
      </c>
      <c r="BE2163" s="528"/>
      <c r="BF2163" s="541">
        <f>AT2163+AZ2163</f>
        <v>0</v>
      </c>
      <c r="BG2163" s="542"/>
      <c r="BH2163" s="545">
        <f>AV2163+BB2163</f>
        <v>0</v>
      </c>
      <c r="BI2163" s="546"/>
      <c r="BJ2163" s="527">
        <f>IF(BF2163=0,0,(BH2163/BF2163)*100)</f>
        <v>0</v>
      </c>
      <c r="BK2163" s="528"/>
      <c r="BL2163" s="549">
        <f>(AD2163*2)+(AJ2163*2)+(AP2163*3)+BB2163</f>
        <v>0</v>
      </c>
      <c r="BM2163" s="550"/>
      <c r="BN2163" s="551"/>
      <c r="BO2163" s="501" t="e">
        <f>(BL2163*BR$2153)+(N2163*BR$2154)+(X2163*BR$2155)+(R2163*BR$2156)+(V2163*BR$2157)+(Z2163*BR$2158)</f>
        <v>#REF!</v>
      </c>
      <c r="BP2163" s="501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06"/>
      <c r="C2164" s="503" t="str">
        <f>IF(ROSTER!D$18="","",ROSTER!D$18)</f>
        <v>Smiler</v>
      </c>
      <c r="D2164" s="504"/>
      <c r="E2164" s="510"/>
      <c r="F2164" s="512"/>
      <c r="G2164" s="514"/>
      <c r="H2164" s="517"/>
      <c r="I2164" s="518"/>
      <c r="J2164" s="521"/>
      <c r="K2164" s="522"/>
      <c r="L2164" s="525"/>
      <c r="M2164" s="526"/>
      <c r="N2164" s="539"/>
      <c r="O2164" s="540"/>
      <c r="P2164" s="521"/>
      <c r="Q2164" s="522"/>
      <c r="R2164" s="525"/>
      <c r="S2164" s="526"/>
      <c r="T2164" s="529"/>
      <c r="U2164" s="530"/>
      <c r="V2164" s="532"/>
      <c r="W2164" s="518"/>
      <c r="X2164" s="521"/>
      <c r="Y2164" s="518"/>
      <c r="Z2164" s="521"/>
      <c r="AA2164" s="518"/>
      <c r="AB2164" s="521"/>
      <c r="AC2164" s="522"/>
      <c r="AD2164" s="525"/>
      <c r="AE2164" s="526"/>
      <c r="AF2164" s="535"/>
      <c r="AG2164" s="536"/>
      <c r="AH2164" s="521"/>
      <c r="AI2164" s="522"/>
      <c r="AJ2164" s="525"/>
      <c r="AK2164" s="526"/>
      <c r="AL2164" s="529"/>
      <c r="AM2164" s="530"/>
      <c r="AN2164" s="521"/>
      <c r="AO2164" s="522"/>
      <c r="AP2164" s="525"/>
      <c r="AQ2164" s="526"/>
      <c r="AR2164" s="529"/>
      <c r="AS2164" s="530"/>
      <c r="AT2164" s="543"/>
      <c r="AU2164" s="544"/>
      <c r="AV2164" s="547"/>
      <c r="AW2164" s="548"/>
      <c r="AX2164" s="529"/>
      <c r="AY2164" s="530"/>
      <c r="AZ2164" s="521"/>
      <c r="BA2164" s="522"/>
      <c r="BB2164" s="525"/>
      <c r="BC2164" s="526"/>
      <c r="BD2164" s="529"/>
      <c r="BE2164" s="530"/>
      <c r="BF2164" s="543"/>
      <c r="BG2164" s="544"/>
      <c r="BH2164" s="547"/>
      <c r="BI2164" s="548"/>
      <c r="BJ2164" s="529"/>
      <c r="BK2164" s="530"/>
      <c r="BL2164" s="552"/>
      <c r="BM2164" s="553"/>
      <c r="BN2164" s="554"/>
      <c r="BO2164" s="502"/>
      <c r="BP2164" s="502"/>
      <c r="BQ2164" s="54"/>
      <c r="BR2164" s="54"/>
      <c r="BS2164" s="54"/>
    </row>
    <row r="2165" spans="1:71" ht="21.75" customHeight="1" x14ac:dyDescent="0.2">
      <c r="A2165" s="54"/>
      <c r="B2165" s="505" t="str">
        <f>IF(ROSTER!B$20="","",ROSTER!B$20)</f>
        <v>12</v>
      </c>
      <c r="C2165" s="507" t="str">
        <f>IF(ROSTER!C$20="","",ROSTER!C$20)</f>
        <v>Lauren</v>
      </c>
      <c r="D2165" s="508"/>
      <c r="E2165" s="509"/>
      <c r="F2165" s="511">
        <f>IF(E2165="y",1,IF(E2165="S",1,0))</f>
        <v>0</v>
      </c>
      <c r="G2165" s="513">
        <f>IF(E2165="S",1,0)</f>
        <v>0</v>
      </c>
      <c r="H2165" s="515"/>
      <c r="I2165" s="516"/>
      <c r="J2165" s="519">
        <v>1</v>
      </c>
      <c r="K2165" s="520"/>
      <c r="L2165" s="523"/>
      <c r="M2165" s="524"/>
      <c r="N2165" s="537">
        <f>L2165+J2165</f>
        <v>1</v>
      </c>
      <c r="O2165" s="538"/>
      <c r="P2165" s="519"/>
      <c r="Q2165" s="520"/>
      <c r="R2165" s="523">
        <v>1</v>
      </c>
      <c r="S2165" s="524"/>
      <c r="T2165" s="527">
        <f t="shared" ref="T2165" si="1943">R2165-P2165</f>
        <v>1</v>
      </c>
      <c r="U2165" s="528"/>
      <c r="V2165" s="531"/>
      <c r="W2165" s="516"/>
      <c r="X2165" s="519"/>
      <c r="Y2165" s="516"/>
      <c r="Z2165" s="519"/>
      <c r="AA2165" s="516"/>
      <c r="AB2165" s="519"/>
      <c r="AC2165" s="520"/>
      <c r="AD2165" s="523"/>
      <c r="AE2165" s="524"/>
      <c r="AF2165" s="533">
        <f>IF(AB2165=0,0,(AD2165/AB2165)*100)</f>
        <v>0</v>
      </c>
      <c r="AG2165" s="534"/>
      <c r="AH2165" s="519">
        <v>1</v>
      </c>
      <c r="AI2165" s="520"/>
      <c r="AJ2165" s="523">
        <v>1</v>
      </c>
      <c r="AK2165" s="524"/>
      <c r="AL2165" s="527">
        <f>IF(AH2165=0,0,(AJ2165/AH2165)*100)</f>
        <v>100</v>
      </c>
      <c r="AM2165" s="528"/>
      <c r="AN2165" s="519"/>
      <c r="AO2165" s="520"/>
      <c r="AP2165" s="523"/>
      <c r="AQ2165" s="524"/>
      <c r="AR2165" s="527">
        <f>IF(AN2165=0,0,(AP2165/AN2165)*100)</f>
        <v>0</v>
      </c>
      <c r="AS2165" s="528"/>
      <c r="AT2165" s="541">
        <f>AB2165+AH2165+AN2165</f>
        <v>1</v>
      </c>
      <c r="AU2165" s="542"/>
      <c r="AV2165" s="545">
        <f>AD2165+AJ2165+AP2165</f>
        <v>1</v>
      </c>
      <c r="AW2165" s="546"/>
      <c r="AX2165" s="527">
        <f>IF(AT2165=0,0,(AV2165/AT2165)*100)</f>
        <v>100</v>
      </c>
      <c r="AY2165" s="528"/>
      <c r="AZ2165" s="519"/>
      <c r="BA2165" s="520"/>
      <c r="BB2165" s="523"/>
      <c r="BC2165" s="524"/>
      <c r="BD2165" s="527">
        <f>IF(AZ2165=0,0,(BB2165/AZ2165)*100)</f>
        <v>0</v>
      </c>
      <c r="BE2165" s="528"/>
      <c r="BF2165" s="541">
        <f>AT2165+AZ2165</f>
        <v>1</v>
      </c>
      <c r="BG2165" s="542"/>
      <c r="BH2165" s="545">
        <f>AV2165+BB2165</f>
        <v>1</v>
      </c>
      <c r="BI2165" s="546"/>
      <c r="BJ2165" s="527">
        <f>IF(BF2165=0,0,(BH2165/BF2165)*100)</f>
        <v>100</v>
      </c>
      <c r="BK2165" s="528"/>
      <c r="BL2165" s="549">
        <f>(AD2165*2)+(AJ2165*2)+(AP2165*3)+BB2165</f>
        <v>2</v>
      </c>
      <c r="BM2165" s="550"/>
      <c r="BN2165" s="551"/>
      <c r="BO2165" s="501" t="e">
        <f>(BL2165*BR$2153)+(N2165*BR$2154)+(X2165*BR$2155)+(R2165*BR$2156)+(V2165*BR$2157)+(Z2165*BR$2158)</f>
        <v>#REF!</v>
      </c>
      <c r="BP2165" s="501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06"/>
      <c r="C2166" s="503" t="str">
        <f>IF(ROSTER!D$20="","",ROSTER!D$20)</f>
        <v>Gustin</v>
      </c>
      <c r="D2166" s="504"/>
      <c r="E2166" s="510"/>
      <c r="F2166" s="512"/>
      <c r="G2166" s="514"/>
      <c r="H2166" s="517"/>
      <c r="I2166" s="518"/>
      <c r="J2166" s="521"/>
      <c r="K2166" s="522"/>
      <c r="L2166" s="525"/>
      <c r="M2166" s="526"/>
      <c r="N2166" s="539" t="s">
        <v>14</v>
      </c>
      <c r="O2166" s="540"/>
      <c r="P2166" s="521"/>
      <c r="Q2166" s="522"/>
      <c r="R2166" s="525"/>
      <c r="S2166" s="526"/>
      <c r="T2166" s="529"/>
      <c r="U2166" s="530"/>
      <c r="V2166" s="532"/>
      <c r="W2166" s="518"/>
      <c r="X2166" s="521"/>
      <c r="Y2166" s="518"/>
      <c r="Z2166" s="521"/>
      <c r="AA2166" s="518"/>
      <c r="AB2166" s="521"/>
      <c r="AC2166" s="522"/>
      <c r="AD2166" s="525"/>
      <c r="AE2166" s="526"/>
      <c r="AF2166" s="535"/>
      <c r="AG2166" s="536"/>
      <c r="AH2166" s="521"/>
      <c r="AI2166" s="522"/>
      <c r="AJ2166" s="525"/>
      <c r="AK2166" s="526"/>
      <c r="AL2166" s="529"/>
      <c r="AM2166" s="530"/>
      <c r="AN2166" s="521"/>
      <c r="AO2166" s="522"/>
      <c r="AP2166" s="525"/>
      <c r="AQ2166" s="526"/>
      <c r="AR2166" s="529"/>
      <c r="AS2166" s="530"/>
      <c r="AT2166" s="543"/>
      <c r="AU2166" s="544"/>
      <c r="AV2166" s="547"/>
      <c r="AW2166" s="548"/>
      <c r="AX2166" s="529"/>
      <c r="AY2166" s="530"/>
      <c r="AZ2166" s="521"/>
      <c r="BA2166" s="522"/>
      <c r="BB2166" s="525"/>
      <c r="BC2166" s="526"/>
      <c r="BD2166" s="529"/>
      <c r="BE2166" s="530"/>
      <c r="BF2166" s="543"/>
      <c r="BG2166" s="544"/>
      <c r="BH2166" s="547"/>
      <c r="BI2166" s="548"/>
      <c r="BJ2166" s="529"/>
      <c r="BK2166" s="530"/>
      <c r="BL2166" s="552"/>
      <c r="BM2166" s="553"/>
      <c r="BN2166" s="554"/>
      <c r="BO2166" s="502"/>
      <c r="BP2166" s="502"/>
      <c r="BQ2166" s="54"/>
      <c r="BR2166" s="54"/>
      <c r="BS2166" s="54"/>
    </row>
    <row r="2167" spans="1:71" ht="21.75" customHeight="1" x14ac:dyDescent="0.2">
      <c r="A2167" s="54"/>
      <c r="B2167" s="505" t="str">
        <f>IF(ROSTER!B$22="","",ROSTER!B$22)</f>
        <v>13</v>
      </c>
      <c r="C2167" s="507" t="str">
        <f>IF(ROSTER!C$22="","",ROSTER!C$22)</f>
        <v>Paisley</v>
      </c>
      <c r="D2167" s="508"/>
      <c r="E2167" s="509"/>
      <c r="F2167" s="511">
        <f>IF(E2167="y",1,IF(E2167="S",1,0))</f>
        <v>0</v>
      </c>
      <c r="G2167" s="513">
        <f>IF(E2167="S",1,0)</f>
        <v>0</v>
      </c>
      <c r="H2167" s="515"/>
      <c r="I2167" s="516"/>
      <c r="J2167" s="519"/>
      <c r="K2167" s="520"/>
      <c r="L2167" s="523"/>
      <c r="M2167" s="524"/>
      <c r="N2167" s="537">
        <f>L2167+J2167</f>
        <v>0</v>
      </c>
      <c r="O2167" s="538"/>
      <c r="P2167" s="519"/>
      <c r="Q2167" s="520"/>
      <c r="R2167" s="523"/>
      <c r="S2167" s="524"/>
      <c r="T2167" s="527">
        <f t="shared" ref="T2167" si="1944">R2167-P2167</f>
        <v>0</v>
      </c>
      <c r="U2167" s="528"/>
      <c r="V2167" s="531"/>
      <c r="W2167" s="516"/>
      <c r="X2167" s="519"/>
      <c r="Y2167" s="516"/>
      <c r="Z2167" s="519"/>
      <c r="AA2167" s="516"/>
      <c r="AB2167" s="519"/>
      <c r="AC2167" s="520"/>
      <c r="AD2167" s="523"/>
      <c r="AE2167" s="524"/>
      <c r="AF2167" s="533">
        <f>IF(AB2167=0,0,(AD2167/AB2167)*100)</f>
        <v>0</v>
      </c>
      <c r="AG2167" s="534"/>
      <c r="AH2167" s="519">
        <v>1</v>
      </c>
      <c r="AI2167" s="520"/>
      <c r="AJ2167" s="523">
        <v>0</v>
      </c>
      <c r="AK2167" s="524"/>
      <c r="AL2167" s="527">
        <f>IF(AH2167=0,0,(AJ2167/AH2167)*100)</f>
        <v>0</v>
      </c>
      <c r="AM2167" s="528"/>
      <c r="AN2167" s="519">
        <v>1</v>
      </c>
      <c r="AO2167" s="520"/>
      <c r="AP2167" s="523">
        <v>0</v>
      </c>
      <c r="AQ2167" s="524"/>
      <c r="AR2167" s="527">
        <f>IF(AN2167=0,0,(AP2167/AN2167)*100)</f>
        <v>0</v>
      </c>
      <c r="AS2167" s="528"/>
      <c r="AT2167" s="541">
        <f>AB2167+AH2167+AN2167</f>
        <v>2</v>
      </c>
      <c r="AU2167" s="542"/>
      <c r="AV2167" s="545">
        <f>AD2167+AJ2167+AP2167</f>
        <v>0</v>
      </c>
      <c r="AW2167" s="546"/>
      <c r="AX2167" s="527">
        <f>IF(AT2167=0,0,(AV2167/AT2167)*100)</f>
        <v>0</v>
      </c>
      <c r="AY2167" s="528"/>
      <c r="AZ2167" s="519"/>
      <c r="BA2167" s="520"/>
      <c r="BB2167" s="523"/>
      <c r="BC2167" s="524"/>
      <c r="BD2167" s="527">
        <f>IF(AZ2167=0,0,(BB2167/AZ2167)*100)</f>
        <v>0</v>
      </c>
      <c r="BE2167" s="528"/>
      <c r="BF2167" s="541">
        <f>AT2167+AZ2167</f>
        <v>2</v>
      </c>
      <c r="BG2167" s="542"/>
      <c r="BH2167" s="545">
        <f>AV2167+BB2167</f>
        <v>0</v>
      </c>
      <c r="BI2167" s="546"/>
      <c r="BJ2167" s="527">
        <f>IF(BF2167=0,0,(BH2167/BF2167)*100)</f>
        <v>0</v>
      </c>
      <c r="BK2167" s="528"/>
      <c r="BL2167" s="549">
        <f>(AD2167*2)+(AJ2167*2)+(AP2167*3)+BB2167</f>
        <v>0</v>
      </c>
      <c r="BM2167" s="550"/>
      <c r="BN2167" s="551"/>
      <c r="BO2167" s="501" t="e">
        <f>(BL2167*BR$2153)+(N2167*BR$2154)+(X2167*BR$2155)+(R2167*BR$2156)+(V2167*BR$2157)+(Z2167*BR$2158)</f>
        <v>#REF!</v>
      </c>
      <c r="BP2167" s="501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06"/>
      <c r="C2168" s="503" t="str">
        <f>IF(ROSTER!D$22="","",ROSTER!D$22)</f>
        <v>Harding</v>
      </c>
      <c r="D2168" s="504"/>
      <c r="E2168" s="510"/>
      <c r="F2168" s="512"/>
      <c r="G2168" s="514"/>
      <c r="H2168" s="517"/>
      <c r="I2168" s="518"/>
      <c r="J2168" s="521"/>
      <c r="K2168" s="522"/>
      <c r="L2168" s="525"/>
      <c r="M2168" s="526"/>
      <c r="N2168" s="539" t="s">
        <v>14</v>
      </c>
      <c r="O2168" s="540"/>
      <c r="P2168" s="521"/>
      <c r="Q2168" s="522"/>
      <c r="R2168" s="525"/>
      <c r="S2168" s="526"/>
      <c r="T2168" s="529"/>
      <c r="U2168" s="530"/>
      <c r="V2168" s="532"/>
      <c r="W2168" s="518"/>
      <c r="X2168" s="521"/>
      <c r="Y2168" s="518"/>
      <c r="Z2168" s="521"/>
      <c r="AA2168" s="518"/>
      <c r="AB2168" s="521"/>
      <c r="AC2168" s="522"/>
      <c r="AD2168" s="525"/>
      <c r="AE2168" s="526"/>
      <c r="AF2168" s="535"/>
      <c r="AG2168" s="536"/>
      <c r="AH2168" s="521"/>
      <c r="AI2168" s="522"/>
      <c r="AJ2168" s="525"/>
      <c r="AK2168" s="526"/>
      <c r="AL2168" s="529"/>
      <c r="AM2168" s="530"/>
      <c r="AN2168" s="521"/>
      <c r="AO2168" s="522"/>
      <c r="AP2168" s="525"/>
      <c r="AQ2168" s="526"/>
      <c r="AR2168" s="529"/>
      <c r="AS2168" s="530"/>
      <c r="AT2168" s="543"/>
      <c r="AU2168" s="544"/>
      <c r="AV2168" s="547"/>
      <c r="AW2168" s="548"/>
      <c r="AX2168" s="529"/>
      <c r="AY2168" s="530"/>
      <c r="AZ2168" s="521"/>
      <c r="BA2168" s="522"/>
      <c r="BB2168" s="525"/>
      <c r="BC2168" s="526"/>
      <c r="BD2168" s="529"/>
      <c r="BE2168" s="530"/>
      <c r="BF2168" s="543"/>
      <c r="BG2168" s="544"/>
      <c r="BH2168" s="547"/>
      <c r="BI2168" s="548"/>
      <c r="BJ2168" s="529"/>
      <c r="BK2168" s="530"/>
      <c r="BL2168" s="552"/>
      <c r="BM2168" s="553"/>
      <c r="BN2168" s="554"/>
      <c r="BO2168" s="502"/>
      <c r="BP2168" s="502"/>
      <c r="BQ2168" s="54"/>
      <c r="BR2168" s="54"/>
      <c r="BS2168" s="54"/>
    </row>
    <row r="2169" spans="1:71" ht="21.75" customHeight="1" x14ac:dyDescent="0.2">
      <c r="A2169" s="54"/>
      <c r="B2169" s="505" t="str">
        <f>IF(ROSTER!B$24="","",ROSTER!B$24)</f>
        <v>22</v>
      </c>
      <c r="C2169" s="507" t="str">
        <f>IF(ROSTER!C$24="","",ROSTER!C$24)</f>
        <v>Sara</v>
      </c>
      <c r="D2169" s="508"/>
      <c r="E2169" s="509"/>
      <c r="F2169" s="511">
        <f>IF(E2169="y",1,IF(E2169="S",1,0))</f>
        <v>0</v>
      </c>
      <c r="G2169" s="513">
        <f>IF(E2169="S",1,0)</f>
        <v>0</v>
      </c>
      <c r="H2169" s="515"/>
      <c r="I2169" s="516"/>
      <c r="J2169" s="519">
        <v>1</v>
      </c>
      <c r="K2169" s="520"/>
      <c r="L2169" s="523">
        <v>1</v>
      </c>
      <c r="M2169" s="524"/>
      <c r="N2169" s="537">
        <f>L2169+J2169</f>
        <v>2</v>
      </c>
      <c r="O2169" s="538"/>
      <c r="P2169" s="519"/>
      <c r="Q2169" s="520"/>
      <c r="R2169" s="523"/>
      <c r="S2169" s="524"/>
      <c r="T2169" s="527">
        <f t="shared" ref="T2169" si="1945">R2169-P2169</f>
        <v>0</v>
      </c>
      <c r="U2169" s="528"/>
      <c r="V2169" s="531">
        <v>2</v>
      </c>
      <c r="W2169" s="516"/>
      <c r="X2169" s="519"/>
      <c r="Y2169" s="516"/>
      <c r="Z2169" s="519"/>
      <c r="AA2169" s="516"/>
      <c r="AB2169" s="519"/>
      <c r="AC2169" s="520"/>
      <c r="AD2169" s="523"/>
      <c r="AE2169" s="524"/>
      <c r="AF2169" s="533">
        <f>IF(AB2169=0,0,(AD2169/AB2169)*100)</f>
        <v>0</v>
      </c>
      <c r="AG2169" s="534"/>
      <c r="AH2169" s="519">
        <v>11</v>
      </c>
      <c r="AI2169" s="520"/>
      <c r="AJ2169" s="523">
        <v>8</v>
      </c>
      <c r="AK2169" s="524"/>
      <c r="AL2169" s="527">
        <f>IF(AH2169=0,0,(AJ2169/AH2169)*100)</f>
        <v>72.727272727272734</v>
      </c>
      <c r="AM2169" s="528"/>
      <c r="AN2169" s="519"/>
      <c r="AO2169" s="520"/>
      <c r="AP2169" s="523"/>
      <c r="AQ2169" s="524"/>
      <c r="AR2169" s="527">
        <f>IF(AN2169=0,0,(AP2169/AN2169)*100)</f>
        <v>0</v>
      </c>
      <c r="AS2169" s="528"/>
      <c r="AT2169" s="541">
        <f>AB2169+AH2169+AN2169</f>
        <v>11</v>
      </c>
      <c r="AU2169" s="542"/>
      <c r="AV2169" s="545">
        <f>AD2169+AJ2169+AP2169</f>
        <v>8</v>
      </c>
      <c r="AW2169" s="546"/>
      <c r="AX2169" s="527">
        <f>IF(AT2169=0,0,(AV2169/AT2169)*100)</f>
        <v>72.727272727272734</v>
      </c>
      <c r="AY2169" s="528"/>
      <c r="AZ2169" s="519"/>
      <c r="BA2169" s="520"/>
      <c r="BB2169" s="523"/>
      <c r="BC2169" s="524"/>
      <c r="BD2169" s="527">
        <f>IF(AZ2169=0,0,(BB2169/AZ2169)*100)</f>
        <v>0</v>
      </c>
      <c r="BE2169" s="528"/>
      <c r="BF2169" s="541">
        <f>AT2169+AZ2169</f>
        <v>11</v>
      </c>
      <c r="BG2169" s="542"/>
      <c r="BH2169" s="545">
        <f>AV2169+BB2169</f>
        <v>8</v>
      </c>
      <c r="BI2169" s="546"/>
      <c r="BJ2169" s="527">
        <f>IF(BF2169=0,0,(BH2169/BF2169)*100)</f>
        <v>72.727272727272734</v>
      </c>
      <c r="BK2169" s="528"/>
      <c r="BL2169" s="549">
        <f>(AD2169*2)+(AJ2169*2)+(AP2169*3)+BB2169</f>
        <v>16</v>
      </c>
      <c r="BM2169" s="550"/>
      <c r="BN2169" s="551"/>
      <c r="BO2169" s="501" t="e">
        <f>(BL2169*BR$2153)+(N2169*BR$2154)+(X2169*BR$2155)+(R2169*BR$2156)+(V2169*BR$2157)+(Z2169*BR$2158)</f>
        <v>#REF!</v>
      </c>
      <c r="BP2169" s="501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06"/>
      <c r="C2170" s="503" t="str">
        <f>IF(ROSTER!D$24="","",ROSTER!D$24)</f>
        <v>Hamson</v>
      </c>
      <c r="D2170" s="504"/>
      <c r="E2170" s="510"/>
      <c r="F2170" s="512"/>
      <c r="G2170" s="514"/>
      <c r="H2170" s="517"/>
      <c r="I2170" s="518"/>
      <c r="J2170" s="521"/>
      <c r="K2170" s="522"/>
      <c r="L2170" s="525"/>
      <c r="M2170" s="526"/>
      <c r="N2170" s="539" t="s">
        <v>14</v>
      </c>
      <c r="O2170" s="540"/>
      <c r="P2170" s="521"/>
      <c r="Q2170" s="522"/>
      <c r="R2170" s="525"/>
      <c r="S2170" s="526"/>
      <c r="T2170" s="529"/>
      <c r="U2170" s="530"/>
      <c r="V2170" s="532"/>
      <c r="W2170" s="518"/>
      <c r="X2170" s="521"/>
      <c r="Y2170" s="518"/>
      <c r="Z2170" s="521"/>
      <c r="AA2170" s="518"/>
      <c r="AB2170" s="521"/>
      <c r="AC2170" s="522"/>
      <c r="AD2170" s="525"/>
      <c r="AE2170" s="526"/>
      <c r="AF2170" s="535"/>
      <c r="AG2170" s="536"/>
      <c r="AH2170" s="521"/>
      <c r="AI2170" s="522"/>
      <c r="AJ2170" s="525"/>
      <c r="AK2170" s="526"/>
      <c r="AL2170" s="529"/>
      <c r="AM2170" s="530"/>
      <c r="AN2170" s="521"/>
      <c r="AO2170" s="522"/>
      <c r="AP2170" s="525"/>
      <c r="AQ2170" s="526"/>
      <c r="AR2170" s="529"/>
      <c r="AS2170" s="530"/>
      <c r="AT2170" s="543"/>
      <c r="AU2170" s="544"/>
      <c r="AV2170" s="547"/>
      <c r="AW2170" s="548"/>
      <c r="AX2170" s="529"/>
      <c r="AY2170" s="530"/>
      <c r="AZ2170" s="521"/>
      <c r="BA2170" s="522"/>
      <c r="BB2170" s="525"/>
      <c r="BC2170" s="526"/>
      <c r="BD2170" s="529"/>
      <c r="BE2170" s="530"/>
      <c r="BF2170" s="543"/>
      <c r="BG2170" s="544"/>
      <c r="BH2170" s="547"/>
      <c r="BI2170" s="548"/>
      <c r="BJ2170" s="529"/>
      <c r="BK2170" s="530"/>
      <c r="BL2170" s="552"/>
      <c r="BM2170" s="553"/>
      <c r="BN2170" s="554"/>
      <c r="BO2170" s="502"/>
      <c r="BP2170" s="502"/>
      <c r="BQ2170" s="54"/>
      <c r="BR2170" s="54"/>
      <c r="BS2170" s="54"/>
    </row>
    <row r="2171" spans="1:71" ht="21.75" customHeight="1" x14ac:dyDescent="0.2">
      <c r="A2171" s="54"/>
      <c r="B2171" s="505" t="str">
        <f>IF(ROSTER!B$26="","",ROSTER!B$26)</f>
        <v>30</v>
      </c>
      <c r="C2171" s="507" t="str">
        <f>IF(ROSTER!C$26="","",ROSTER!C$26)</f>
        <v>Kate</v>
      </c>
      <c r="D2171" s="508"/>
      <c r="E2171" s="509"/>
      <c r="F2171" s="511">
        <f>IF(E2171="y",1,IF(E2171="S",1,0))</f>
        <v>0</v>
      </c>
      <c r="G2171" s="513">
        <f>IF(E2171="S",1,0)</f>
        <v>0</v>
      </c>
      <c r="H2171" s="515"/>
      <c r="I2171" s="516"/>
      <c r="J2171" s="519"/>
      <c r="K2171" s="520"/>
      <c r="L2171" s="523"/>
      <c r="M2171" s="524"/>
      <c r="N2171" s="537">
        <f>L2171+J2171</f>
        <v>0</v>
      </c>
      <c r="O2171" s="538"/>
      <c r="P2171" s="519">
        <v>1</v>
      </c>
      <c r="Q2171" s="520"/>
      <c r="R2171" s="523"/>
      <c r="S2171" s="524"/>
      <c r="T2171" s="527">
        <f t="shared" ref="T2171" si="1946">R2171-P2171</f>
        <v>-1</v>
      </c>
      <c r="U2171" s="528"/>
      <c r="V2171" s="531"/>
      <c r="W2171" s="516"/>
      <c r="X2171" s="519"/>
      <c r="Y2171" s="516"/>
      <c r="Z2171" s="519"/>
      <c r="AA2171" s="516"/>
      <c r="AB2171" s="519"/>
      <c r="AC2171" s="520"/>
      <c r="AD2171" s="523"/>
      <c r="AE2171" s="524"/>
      <c r="AF2171" s="533">
        <f>IF(AB2171=0,0,(AD2171/AB2171)*100)</f>
        <v>0</v>
      </c>
      <c r="AG2171" s="534"/>
      <c r="AH2171" s="519">
        <v>1</v>
      </c>
      <c r="AI2171" s="520"/>
      <c r="AJ2171" s="523">
        <v>0</v>
      </c>
      <c r="AK2171" s="524"/>
      <c r="AL2171" s="527">
        <f>IF(AH2171=0,0,(AJ2171/AH2171)*100)</f>
        <v>0</v>
      </c>
      <c r="AM2171" s="528"/>
      <c r="AN2171" s="519">
        <v>2</v>
      </c>
      <c r="AO2171" s="520"/>
      <c r="AP2171" s="523">
        <v>1</v>
      </c>
      <c r="AQ2171" s="524"/>
      <c r="AR2171" s="527">
        <f>IF(AN2171=0,0,(AP2171/AN2171)*100)</f>
        <v>50</v>
      </c>
      <c r="AS2171" s="528"/>
      <c r="AT2171" s="541">
        <f>AB2171+AH2171+AN2171</f>
        <v>3</v>
      </c>
      <c r="AU2171" s="542"/>
      <c r="AV2171" s="545">
        <f>AD2171+AJ2171+AP2171</f>
        <v>1</v>
      </c>
      <c r="AW2171" s="546"/>
      <c r="AX2171" s="527">
        <f>IF(AT2171=0,0,(AV2171/AT2171)*100)</f>
        <v>33.333333333333329</v>
      </c>
      <c r="AY2171" s="528"/>
      <c r="AZ2171" s="519"/>
      <c r="BA2171" s="520"/>
      <c r="BB2171" s="523"/>
      <c r="BC2171" s="524"/>
      <c r="BD2171" s="527">
        <f>IF(AZ2171=0,0,(BB2171/AZ2171)*100)</f>
        <v>0</v>
      </c>
      <c r="BE2171" s="528"/>
      <c r="BF2171" s="541">
        <f>AT2171+AZ2171</f>
        <v>3</v>
      </c>
      <c r="BG2171" s="542"/>
      <c r="BH2171" s="545">
        <f>AV2171+BB2171</f>
        <v>1</v>
      </c>
      <c r="BI2171" s="546"/>
      <c r="BJ2171" s="527">
        <f>IF(BF2171=0,0,(BH2171/BF2171)*100)</f>
        <v>33.333333333333329</v>
      </c>
      <c r="BK2171" s="528"/>
      <c r="BL2171" s="549">
        <f>(AD2171*2)+(AJ2171*2)+(AP2171*3)+BB2171</f>
        <v>3</v>
      </c>
      <c r="BM2171" s="550"/>
      <c r="BN2171" s="551"/>
      <c r="BO2171" s="501" t="e">
        <f>(BL2171*BR$2153)+(N2171*BR$2154)+(X2171*BR$2155)+(R2171*BR$2156)+(V2171*BR$2157)+(Z2171*BR$2158)</f>
        <v>#REF!</v>
      </c>
      <c r="BP2171" s="501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06"/>
      <c r="C2172" s="503" t="str">
        <f>IF(ROSTER!D$26="","",ROSTER!D$26)</f>
        <v>Vorwaller</v>
      </c>
      <c r="D2172" s="504"/>
      <c r="E2172" s="510"/>
      <c r="F2172" s="512"/>
      <c r="G2172" s="514"/>
      <c r="H2172" s="517"/>
      <c r="I2172" s="518"/>
      <c r="J2172" s="521"/>
      <c r="K2172" s="522"/>
      <c r="L2172" s="525"/>
      <c r="M2172" s="526"/>
      <c r="N2172" s="539" t="s">
        <v>14</v>
      </c>
      <c r="O2172" s="540"/>
      <c r="P2172" s="521"/>
      <c r="Q2172" s="522"/>
      <c r="R2172" s="525"/>
      <c r="S2172" s="526"/>
      <c r="T2172" s="529"/>
      <c r="U2172" s="530"/>
      <c r="V2172" s="532"/>
      <c r="W2172" s="518"/>
      <c r="X2172" s="521"/>
      <c r="Y2172" s="518"/>
      <c r="Z2172" s="521"/>
      <c r="AA2172" s="518"/>
      <c r="AB2172" s="521"/>
      <c r="AC2172" s="522"/>
      <c r="AD2172" s="525"/>
      <c r="AE2172" s="526"/>
      <c r="AF2172" s="535"/>
      <c r="AG2172" s="536"/>
      <c r="AH2172" s="521"/>
      <c r="AI2172" s="522"/>
      <c r="AJ2172" s="525"/>
      <c r="AK2172" s="526"/>
      <c r="AL2172" s="529"/>
      <c r="AM2172" s="530"/>
      <c r="AN2172" s="521"/>
      <c r="AO2172" s="522"/>
      <c r="AP2172" s="525"/>
      <c r="AQ2172" s="526"/>
      <c r="AR2172" s="529"/>
      <c r="AS2172" s="530"/>
      <c r="AT2172" s="543"/>
      <c r="AU2172" s="544"/>
      <c r="AV2172" s="547"/>
      <c r="AW2172" s="548"/>
      <c r="AX2172" s="529"/>
      <c r="AY2172" s="530"/>
      <c r="AZ2172" s="521"/>
      <c r="BA2172" s="522"/>
      <c r="BB2172" s="525"/>
      <c r="BC2172" s="526"/>
      <c r="BD2172" s="529"/>
      <c r="BE2172" s="530"/>
      <c r="BF2172" s="543"/>
      <c r="BG2172" s="544"/>
      <c r="BH2172" s="547"/>
      <c r="BI2172" s="548"/>
      <c r="BJ2172" s="529"/>
      <c r="BK2172" s="530"/>
      <c r="BL2172" s="552"/>
      <c r="BM2172" s="553"/>
      <c r="BN2172" s="554"/>
      <c r="BO2172" s="502"/>
      <c r="BP2172" s="502"/>
      <c r="BQ2172" s="54"/>
      <c r="BR2172" s="54"/>
      <c r="BS2172" s="54"/>
    </row>
    <row r="2173" spans="1:71" ht="21.75" customHeight="1" x14ac:dyDescent="0.2">
      <c r="A2173" s="54"/>
      <c r="B2173" s="505" t="str">
        <f>IF(ROSTER!B$28="","",ROSTER!B$28)</f>
        <v>32</v>
      </c>
      <c r="C2173" s="507" t="str">
        <f>IF(ROSTER!C$28="","",ROSTER!C$28)</f>
        <v>Signe</v>
      </c>
      <c r="D2173" s="508"/>
      <c r="E2173" s="509"/>
      <c r="F2173" s="511">
        <f>IF(E2173="y",1,IF(E2173="S",1,0))</f>
        <v>0</v>
      </c>
      <c r="G2173" s="513">
        <f>IF(E2173="S",1,0)</f>
        <v>0</v>
      </c>
      <c r="H2173" s="515"/>
      <c r="I2173" s="516"/>
      <c r="J2173" s="519"/>
      <c r="K2173" s="520"/>
      <c r="L2173" s="523">
        <v>1</v>
      </c>
      <c r="M2173" s="524"/>
      <c r="N2173" s="537">
        <f>L2173+J2173</f>
        <v>1</v>
      </c>
      <c r="O2173" s="538"/>
      <c r="P2173" s="519"/>
      <c r="Q2173" s="520"/>
      <c r="R2173" s="523"/>
      <c r="S2173" s="524"/>
      <c r="T2173" s="527">
        <f t="shared" ref="T2173" si="1947">R2173-P2173</f>
        <v>0</v>
      </c>
      <c r="U2173" s="528"/>
      <c r="V2173" s="531"/>
      <c r="W2173" s="516"/>
      <c r="X2173" s="519"/>
      <c r="Y2173" s="516"/>
      <c r="Z2173" s="519"/>
      <c r="AA2173" s="516"/>
      <c r="AB2173" s="519"/>
      <c r="AC2173" s="520"/>
      <c r="AD2173" s="523"/>
      <c r="AE2173" s="524"/>
      <c r="AF2173" s="533">
        <f>IF(AB2173=0,0,(AD2173/AB2173)*100)</f>
        <v>0</v>
      </c>
      <c r="AG2173" s="534"/>
      <c r="AH2173" s="519">
        <v>4</v>
      </c>
      <c r="AI2173" s="520"/>
      <c r="AJ2173" s="523">
        <v>1</v>
      </c>
      <c r="AK2173" s="524"/>
      <c r="AL2173" s="527">
        <f>IF(AH2173=0,0,(AJ2173/AH2173)*100)</f>
        <v>25</v>
      </c>
      <c r="AM2173" s="528"/>
      <c r="AN2173" s="519">
        <v>3</v>
      </c>
      <c r="AO2173" s="520"/>
      <c r="AP2173" s="523">
        <v>0</v>
      </c>
      <c r="AQ2173" s="524"/>
      <c r="AR2173" s="527">
        <f>IF(AN2173=0,0,(AP2173/AN2173)*100)</f>
        <v>0</v>
      </c>
      <c r="AS2173" s="528"/>
      <c r="AT2173" s="541">
        <f>AB2173+AH2173+AN2173</f>
        <v>7</v>
      </c>
      <c r="AU2173" s="542"/>
      <c r="AV2173" s="545">
        <f>AD2173+AJ2173+AP2173</f>
        <v>1</v>
      </c>
      <c r="AW2173" s="546"/>
      <c r="AX2173" s="527">
        <f>IF(AT2173=0,0,(AV2173/AT2173)*100)</f>
        <v>14.285714285714285</v>
      </c>
      <c r="AY2173" s="528"/>
      <c r="AZ2173" s="519"/>
      <c r="BA2173" s="520"/>
      <c r="BB2173" s="523"/>
      <c r="BC2173" s="524"/>
      <c r="BD2173" s="527">
        <f>IF(AZ2173=0,0,(BB2173/AZ2173)*100)</f>
        <v>0</v>
      </c>
      <c r="BE2173" s="528"/>
      <c r="BF2173" s="541">
        <f>AT2173+AZ2173</f>
        <v>7</v>
      </c>
      <c r="BG2173" s="542"/>
      <c r="BH2173" s="545">
        <f>AV2173+BB2173</f>
        <v>1</v>
      </c>
      <c r="BI2173" s="546"/>
      <c r="BJ2173" s="527">
        <f>IF(BF2173=0,0,(BH2173/BF2173)*100)</f>
        <v>14.285714285714285</v>
      </c>
      <c r="BK2173" s="528"/>
      <c r="BL2173" s="549">
        <f>(AD2173*2)+(AJ2173*2)+(AP2173*3)+BB2173</f>
        <v>2</v>
      </c>
      <c r="BM2173" s="550"/>
      <c r="BN2173" s="551"/>
      <c r="BO2173" s="501" t="e">
        <f>(BL2173*BR$2153)+(N2173*BR$2154)+(X2173*BR$2155)+(R2173*BR$2156)+(V2173*BR$2157)+(Z2173*BR$2158)</f>
        <v>#REF!</v>
      </c>
      <c r="BP2173" s="501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06"/>
      <c r="C2174" s="503" t="str">
        <f>IF(ROSTER!D$28="","",ROSTER!D$28)</f>
        <v>Glantz</v>
      </c>
      <c r="D2174" s="504"/>
      <c r="E2174" s="510"/>
      <c r="F2174" s="512"/>
      <c r="G2174" s="514"/>
      <c r="H2174" s="517"/>
      <c r="I2174" s="518"/>
      <c r="J2174" s="521"/>
      <c r="K2174" s="522"/>
      <c r="L2174" s="525"/>
      <c r="M2174" s="526"/>
      <c r="N2174" s="539" t="s">
        <v>14</v>
      </c>
      <c r="O2174" s="540"/>
      <c r="P2174" s="521"/>
      <c r="Q2174" s="522"/>
      <c r="R2174" s="525"/>
      <c r="S2174" s="526"/>
      <c r="T2174" s="529"/>
      <c r="U2174" s="530"/>
      <c r="V2174" s="532"/>
      <c r="W2174" s="518"/>
      <c r="X2174" s="521"/>
      <c r="Y2174" s="518"/>
      <c r="Z2174" s="521"/>
      <c r="AA2174" s="518"/>
      <c r="AB2174" s="521"/>
      <c r="AC2174" s="522"/>
      <c r="AD2174" s="525"/>
      <c r="AE2174" s="526"/>
      <c r="AF2174" s="535"/>
      <c r="AG2174" s="536"/>
      <c r="AH2174" s="521"/>
      <c r="AI2174" s="522"/>
      <c r="AJ2174" s="525"/>
      <c r="AK2174" s="526"/>
      <c r="AL2174" s="529"/>
      <c r="AM2174" s="530"/>
      <c r="AN2174" s="521"/>
      <c r="AO2174" s="522"/>
      <c r="AP2174" s="525"/>
      <c r="AQ2174" s="526"/>
      <c r="AR2174" s="529"/>
      <c r="AS2174" s="530"/>
      <c r="AT2174" s="543"/>
      <c r="AU2174" s="544"/>
      <c r="AV2174" s="547"/>
      <c r="AW2174" s="548"/>
      <c r="AX2174" s="529"/>
      <c r="AY2174" s="530"/>
      <c r="AZ2174" s="521"/>
      <c r="BA2174" s="522"/>
      <c r="BB2174" s="525"/>
      <c r="BC2174" s="526"/>
      <c r="BD2174" s="529"/>
      <c r="BE2174" s="530"/>
      <c r="BF2174" s="543"/>
      <c r="BG2174" s="544"/>
      <c r="BH2174" s="547"/>
      <c r="BI2174" s="548"/>
      <c r="BJ2174" s="529"/>
      <c r="BK2174" s="530"/>
      <c r="BL2174" s="552"/>
      <c r="BM2174" s="553"/>
      <c r="BN2174" s="554"/>
      <c r="BO2174" s="502"/>
      <c r="BP2174" s="502"/>
      <c r="BQ2174" s="54"/>
      <c r="BR2174" s="54"/>
      <c r="BS2174" s="54"/>
    </row>
    <row r="2175" spans="1:71" ht="21.75" customHeight="1" x14ac:dyDescent="0.2">
      <c r="A2175" s="54"/>
      <c r="B2175" s="505" t="str">
        <f>IF(ROSTER!B$30="","",ROSTER!B$30)</f>
        <v>34</v>
      </c>
      <c r="C2175" s="507" t="str">
        <f>IF(ROSTER!C$30="","",ROSTER!C$30)</f>
        <v/>
      </c>
      <c r="D2175" s="508"/>
      <c r="E2175" s="509"/>
      <c r="F2175" s="511">
        <f>IF(E2175="y",1,IF(E2175="S",1,0))</f>
        <v>0</v>
      </c>
      <c r="G2175" s="513">
        <f>IF(E2175="S",1,0)</f>
        <v>0</v>
      </c>
      <c r="H2175" s="515"/>
      <c r="I2175" s="516"/>
      <c r="J2175" s="519"/>
      <c r="K2175" s="520"/>
      <c r="L2175" s="523"/>
      <c r="M2175" s="524"/>
      <c r="N2175" s="537">
        <f>L2175+J2175</f>
        <v>0</v>
      </c>
      <c r="O2175" s="538"/>
      <c r="P2175" s="519"/>
      <c r="Q2175" s="520"/>
      <c r="R2175" s="523"/>
      <c r="S2175" s="524"/>
      <c r="T2175" s="527">
        <f t="shared" ref="T2175" si="1948">R2175-P2175</f>
        <v>0</v>
      </c>
      <c r="U2175" s="528"/>
      <c r="V2175" s="531"/>
      <c r="W2175" s="516"/>
      <c r="X2175" s="519"/>
      <c r="Y2175" s="516"/>
      <c r="Z2175" s="519"/>
      <c r="AA2175" s="516"/>
      <c r="AB2175" s="519"/>
      <c r="AC2175" s="520"/>
      <c r="AD2175" s="523"/>
      <c r="AE2175" s="524"/>
      <c r="AF2175" s="533">
        <f>IF(AB2175=0,0,(AD2175/AB2175)*100)</f>
        <v>0</v>
      </c>
      <c r="AG2175" s="534"/>
      <c r="AH2175" s="519"/>
      <c r="AI2175" s="520"/>
      <c r="AJ2175" s="523"/>
      <c r="AK2175" s="524"/>
      <c r="AL2175" s="527">
        <f>IF(AH2175=0,0,(AJ2175/AH2175)*100)</f>
        <v>0</v>
      </c>
      <c r="AM2175" s="528"/>
      <c r="AN2175" s="519"/>
      <c r="AO2175" s="520"/>
      <c r="AP2175" s="523"/>
      <c r="AQ2175" s="524"/>
      <c r="AR2175" s="527">
        <f>IF(AN2175=0,0,(AP2175/AN2175)*100)</f>
        <v>0</v>
      </c>
      <c r="AS2175" s="528"/>
      <c r="AT2175" s="541">
        <f>AB2175+AH2175+AN2175</f>
        <v>0</v>
      </c>
      <c r="AU2175" s="542"/>
      <c r="AV2175" s="545">
        <f>AD2175+AJ2175+AP2175</f>
        <v>0</v>
      </c>
      <c r="AW2175" s="546"/>
      <c r="AX2175" s="527">
        <f>IF(AT2175=0,0,(AV2175/AT2175)*100)</f>
        <v>0</v>
      </c>
      <c r="AY2175" s="528"/>
      <c r="AZ2175" s="519"/>
      <c r="BA2175" s="520"/>
      <c r="BB2175" s="523"/>
      <c r="BC2175" s="524"/>
      <c r="BD2175" s="527">
        <f>IF(AZ2175=0,0,(BB2175/AZ2175)*100)</f>
        <v>0</v>
      </c>
      <c r="BE2175" s="528"/>
      <c r="BF2175" s="541">
        <f>AT2175+AZ2175</f>
        <v>0</v>
      </c>
      <c r="BG2175" s="542"/>
      <c r="BH2175" s="545">
        <f>AV2175+BB2175</f>
        <v>0</v>
      </c>
      <c r="BI2175" s="546"/>
      <c r="BJ2175" s="527">
        <f>IF(BF2175=0,0,(BH2175/BF2175)*100)</f>
        <v>0</v>
      </c>
      <c r="BK2175" s="528"/>
      <c r="BL2175" s="549">
        <f>(AD2175*2)+(AJ2175*2)+(AP2175*3)+BB2175</f>
        <v>0</v>
      </c>
      <c r="BM2175" s="550"/>
      <c r="BN2175" s="551"/>
      <c r="BO2175" s="501" t="e">
        <f>(BL2175*BR$2153)+(N2175*BR$2154)+(X2175*BR$2155)+(R2175*BR$2156)+(V2175*BR$2157)+(Z2175*BR$2158)</f>
        <v>#REF!</v>
      </c>
      <c r="BP2175" s="501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06"/>
      <c r="C2176" s="503" t="str">
        <f>IF(ROSTER!D$30="","",ROSTER!D$30)</f>
        <v/>
      </c>
      <c r="D2176" s="504"/>
      <c r="E2176" s="510"/>
      <c r="F2176" s="512"/>
      <c r="G2176" s="514"/>
      <c r="H2176" s="517"/>
      <c r="I2176" s="518"/>
      <c r="J2176" s="521"/>
      <c r="K2176" s="522"/>
      <c r="L2176" s="525"/>
      <c r="M2176" s="526"/>
      <c r="N2176" s="539" t="s">
        <v>14</v>
      </c>
      <c r="O2176" s="540"/>
      <c r="P2176" s="521"/>
      <c r="Q2176" s="522"/>
      <c r="R2176" s="525"/>
      <c r="S2176" s="526"/>
      <c r="T2176" s="529"/>
      <c r="U2176" s="530"/>
      <c r="V2176" s="532"/>
      <c r="W2176" s="518"/>
      <c r="X2176" s="521"/>
      <c r="Y2176" s="518"/>
      <c r="Z2176" s="521"/>
      <c r="AA2176" s="518"/>
      <c r="AB2176" s="521"/>
      <c r="AC2176" s="522"/>
      <c r="AD2176" s="525"/>
      <c r="AE2176" s="526"/>
      <c r="AF2176" s="535"/>
      <c r="AG2176" s="536"/>
      <c r="AH2176" s="521"/>
      <c r="AI2176" s="522"/>
      <c r="AJ2176" s="525"/>
      <c r="AK2176" s="526"/>
      <c r="AL2176" s="529"/>
      <c r="AM2176" s="530"/>
      <c r="AN2176" s="521"/>
      <c r="AO2176" s="522"/>
      <c r="AP2176" s="525"/>
      <c r="AQ2176" s="526"/>
      <c r="AR2176" s="529"/>
      <c r="AS2176" s="530"/>
      <c r="AT2176" s="543"/>
      <c r="AU2176" s="544"/>
      <c r="AV2176" s="547"/>
      <c r="AW2176" s="548"/>
      <c r="AX2176" s="529"/>
      <c r="AY2176" s="530"/>
      <c r="AZ2176" s="521"/>
      <c r="BA2176" s="522"/>
      <c r="BB2176" s="525"/>
      <c r="BC2176" s="526"/>
      <c r="BD2176" s="529"/>
      <c r="BE2176" s="530"/>
      <c r="BF2176" s="543"/>
      <c r="BG2176" s="544"/>
      <c r="BH2176" s="547"/>
      <c r="BI2176" s="548"/>
      <c r="BJ2176" s="529"/>
      <c r="BK2176" s="530"/>
      <c r="BL2176" s="552"/>
      <c r="BM2176" s="553"/>
      <c r="BN2176" s="554"/>
      <c r="BO2176" s="502"/>
      <c r="BP2176" s="502"/>
      <c r="BQ2176" s="54"/>
      <c r="BR2176" s="54"/>
      <c r="BS2176" s="54"/>
    </row>
    <row r="2177" spans="1:71" ht="21.75" customHeight="1" x14ac:dyDescent="0.2">
      <c r="A2177" s="54"/>
      <c r="B2177" s="505" t="str">
        <f>IF(ROSTER!B$32="","",ROSTER!B$32)</f>
        <v>42</v>
      </c>
      <c r="C2177" s="507" t="str">
        <f>IF(ROSTER!C$32="","",ROSTER!C$32)</f>
        <v/>
      </c>
      <c r="D2177" s="508"/>
      <c r="E2177" s="509"/>
      <c r="F2177" s="511">
        <f>IF(E2177="y",1,IF(E2177="S",1,0))</f>
        <v>0</v>
      </c>
      <c r="G2177" s="513">
        <f>IF(E2177="S",1,0)</f>
        <v>0</v>
      </c>
      <c r="H2177" s="515"/>
      <c r="I2177" s="516"/>
      <c r="J2177" s="519"/>
      <c r="K2177" s="520"/>
      <c r="L2177" s="523"/>
      <c r="M2177" s="524"/>
      <c r="N2177" s="537">
        <f>L2177+J2177</f>
        <v>0</v>
      </c>
      <c r="O2177" s="538"/>
      <c r="P2177" s="519"/>
      <c r="Q2177" s="520"/>
      <c r="R2177" s="523"/>
      <c r="S2177" s="524"/>
      <c r="T2177" s="527">
        <f t="shared" ref="T2177" si="1949">R2177-P2177</f>
        <v>0</v>
      </c>
      <c r="U2177" s="528"/>
      <c r="V2177" s="531"/>
      <c r="W2177" s="516"/>
      <c r="X2177" s="519"/>
      <c r="Y2177" s="516"/>
      <c r="Z2177" s="519"/>
      <c r="AA2177" s="516"/>
      <c r="AB2177" s="519"/>
      <c r="AC2177" s="520"/>
      <c r="AD2177" s="523"/>
      <c r="AE2177" s="524"/>
      <c r="AF2177" s="533">
        <f>IF(AB2177=0,0,(AD2177/AB2177)*100)</f>
        <v>0</v>
      </c>
      <c r="AG2177" s="534"/>
      <c r="AH2177" s="519"/>
      <c r="AI2177" s="520"/>
      <c r="AJ2177" s="523"/>
      <c r="AK2177" s="524"/>
      <c r="AL2177" s="527">
        <f>IF(AH2177=0,0,(AJ2177/AH2177)*100)</f>
        <v>0</v>
      </c>
      <c r="AM2177" s="528"/>
      <c r="AN2177" s="519"/>
      <c r="AO2177" s="520"/>
      <c r="AP2177" s="523"/>
      <c r="AQ2177" s="524"/>
      <c r="AR2177" s="527">
        <f>IF(AN2177=0,0,(AP2177/AN2177)*100)</f>
        <v>0</v>
      </c>
      <c r="AS2177" s="528"/>
      <c r="AT2177" s="541">
        <f>AB2177+AH2177+AN2177</f>
        <v>0</v>
      </c>
      <c r="AU2177" s="542"/>
      <c r="AV2177" s="545">
        <f>AD2177+AJ2177+AP2177</f>
        <v>0</v>
      </c>
      <c r="AW2177" s="546"/>
      <c r="AX2177" s="527">
        <f>IF(AT2177=0,0,(AV2177/AT2177)*100)</f>
        <v>0</v>
      </c>
      <c r="AY2177" s="528"/>
      <c r="AZ2177" s="519"/>
      <c r="BA2177" s="520"/>
      <c r="BB2177" s="523"/>
      <c r="BC2177" s="524"/>
      <c r="BD2177" s="527">
        <f>IF(AZ2177=0,0,(BB2177/AZ2177)*100)</f>
        <v>0</v>
      </c>
      <c r="BE2177" s="528"/>
      <c r="BF2177" s="541">
        <f>AT2177+AZ2177</f>
        <v>0</v>
      </c>
      <c r="BG2177" s="542"/>
      <c r="BH2177" s="545">
        <f>AV2177+BB2177</f>
        <v>0</v>
      </c>
      <c r="BI2177" s="546"/>
      <c r="BJ2177" s="527">
        <f>IF(BF2177=0,0,(BH2177/BF2177)*100)</f>
        <v>0</v>
      </c>
      <c r="BK2177" s="528"/>
      <c r="BL2177" s="549">
        <f>(AD2177*2)+(AJ2177*2)+(AP2177*3)+BB2177</f>
        <v>0</v>
      </c>
      <c r="BM2177" s="550"/>
      <c r="BN2177" s="551"/>
      <c r="BO2177" s="501" t="e">
        <f>(BL2177*BR$2153)+(N2177*BR$2154)+(X2177*BR$2155)+(R2177*BR$2156)+(V2177*BR$2157)+(Z2177*BR$2158)</f>
        <v>#REF!</v>
      </c>
      <c r="BP2177" s="501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06"/>
      <c r="C2178" s="503" t="str">
        <f>IF(ROSTER!D$32="","",ROSTER!D$32)</f>
        <v/>
      </c>
      <c r="D2178" s="504"/>
      <c r="E2178" s="510"/>
      <c r="F2178" s="512"/>
      <c r="G2178" s="514"/>
      <c r="H2178" s="517"/>
      <c r="I2178" s="518"/>
      <c r="J2178" s="521"/>
      <c r="K2178" s="522"/>
      <c r="L2178" s="525"/>
      <c r="M2178" s="526"/>
      <c r="N2178" s="539" t="s">
        <v>14</v>
      </c>
      <c r="O2178" s="540"/>
      <c r="P2178" s="521"/>
      <c r="Q2178" s="522"/>
      <c r="R2178" s="525"/>
      <c r="S2178" s="526"/>
      <c r="T2178" s="529"/>
      <c r="U2178" s="530"/>
      <c r="V2178" s="532"/>
      <c r="W2178" s="518"/>
      <c r="X2178" s="521"/>
      <c r="Y2178" s="518"/>
      <c r="Z2178" s="521"/>
      <c r="AA2178" s="518"/>
      <c r="AB2178" s="521"/>
      <c r="AC2178" s="522"/>
      <c r="AD2178" s="525"/>
      <c r="AE2178" s="526"/>
      <c r="AF2178" s="535"/>
      <c r="AG2178" s="536"/>
      <c r="AH2178" s="521"/>
      <c r="AI2178" s="522"/>
      <c r="AJ2178" s="525"/>
      <c r="AK2178" s="526"/>
      <c r="AL2178" s="529"/>
      <c r="AM2178" s="530"/>
      <c r="AN2178" s="521"/>
      <c r="AO2178" s="522"/>
      <c r="AP2178" s="525"/>
      <c r="AQ2178" s="526"/>
      <c r="AR2178" s="529"/>
      <c r="AS2178" s="530"/>
      <c r="AT2178" s="543"/>
      <c r="AU2178" s="544"/>
      <c r="AV2178" s="547"/>
      <c r="AW2178" s="548"/>
      <c r="AX2178" s="529"/>
      <c r="AY2178" s="530"/>
      <c r="AZ2178" s="521"/>
      <c r="BA2178" s="522"/>
      <c r="BB2178" s="525"/>
      <c r="BC2178" s="526"/>
      <c r="BD2178" s="529"/>
      <c r="BE2178" s="530"/>
      <c r="BF2178" s="543"/>
      <c r="BG2178" s="544"/>
      <c r="BH2178" s="547"/>
      <c r="BI2178" s="548"/>
      <c r="BJ2178" s="529"/>
      <c r="BK2178" s="530"/>
      <c r="BL2178" s="552"/>
      <c r="BM2178" s="553"/>
      <c r="BN2178" s="554"/>
      <c r="BO2178" s="502"/>
      <c r="BP2178" s="502"/>
      <c r="BQ2178" s="54"/>
      <c r="BR2178" s="54"/>
      <c r="BS2178" s="54"/>
    </row>
    <row r="2179" spans="1:71" ht="21.75" customHeight="1" x14ac:dyDescent="0.2">
      <c r="A2179" s="54"/>
      <c r="B2179" s="505" t="str">
        <f>IF(ROSTER!B$34="","",ROSTER!B$34)</f>
        <v/>
      </c>
      <c r="C2179" s="507" t="str">
        <f>IF(ROSTER!C$34="","",ROSTER!C$34)</f>
        <v/>
      </c>
      <c r="D2179" s="508"/>
      <c r="E2179" s="509"/>
      <c r="F2179" s="511">
        <f>IF(E2179="y",1,IF(E2179="S",1,0))</f>
        <v>0</v>
      </c>
      <c r="G2179" s="513">
        <f>IF(E2179="S",1,0)</f>
        <v>0</v>
      </c>
      <c r="H2179" s="515"/>
      <c r="I2179" s="516"/>
      <c r="J2179" s="519"/>
      <c r="K2179" s="520"/>
      <c r="L2179" s="523"/>
      <c r="M2179" s="524"/>
      <c r="N2179" s="537">
        <f>L2179+J2179</f>
        <v>0</v>
      </c>
      <c r="O2179" s="538"/>
      <c r="P2179" s="519"/>
      <c r="Q2179" s="520"/>
      <c r="R2179" s="523"/>
      <c r="S2179" s="524"/>
      <c r="T2179" s="527">
        <f t="shared" ref="T2179" si="1950">R2179-P2179</f>
        <v>0</v>
      </c>
      <c r="U2179" s="528"/>
      <c r="V2179" s="531"/>
      <c r="W2179" s="516"/>
      <c r="X2179" s="519"/>
      <c r="Y2179" s="516"/>
      <c r="Z2179" s="519"/>
      <c r="AA2179" s="516"/>
      <c r="AB2179" s="519"/>
      <c r="AC2179" s="520"/>
      <c r="AD2179" s="523"/>
      <c r="AE2179" s="524"/>
      <c r="AF2179" s="533">
        <f>IF(AB2179=0,0,(AD2179/AB2179)*100)</f>
        <v>0</v>
      </c>
      <c r="AG2179" s="534"/>
      <c r="AH2179" s="519"/>
      <c r="AI2179" s="520"/>
      <c r="AJ2179" s="523"/>
      <c r="AK2179" s="524"/>
      <c r="AL2179" s="527">
        <f>IF(AH2179=0,0,(AJ2179/AH2179)*100)</f>
        <v>0</v>
      </c>
      <c r="AM2179" s="528"/>
      <c r="AN2179" s="519"/>
      <c r="AO2179" s="520"/>
      <c r="AP2179" s="523"/>
      <c r="AQ2179" s="524"/>
      <c r="AR2179" s="527">
        <f>IF(AN2179=0,0,(AP2179/AN2179)*100)</f>
        <v>0</v>
      </c>
      <c r="AS2179" s="528"/>
      <c r="AT2179" s="541">
        <f>AB2179+AH2179+AN2179</f>
        <v>0</v>
      </c>
      <c r="AU2179" s="542"/>
      <c r="AV2179" s="545">
        <f>AD2179+AJ2179+AP2179</f>
        <v>0</v>
      </c>
      <c r="AW2179" s="546"/>
      <c r="AX2179" s="527">
        <f>IF(AT2179=0,0,(AV2179/AT2179)*100)</f>
        <v>0</v>
      </c>
      <c r="AY2179" s="528"/>
      <c r="AZ2179" s="519"/>
      <c r="BA2179" s="520"/>
      <c r="BB2179" s="523"/>
      <c r="BC2179" s="524"/>
      <c r="BD2179" s="527">
        <f>IF(AZ2179=0,0,(BB2179/AZ2179)*100)</f>
        <v>0</v>
      </c>
      <c r="BE2179" s="528"/>
      <c r="BF2179" s="541">
        <f>AT2179+AZ2179</f>
        <v>0</v>
      </c>
      <c r="BG2179" s="542"/>
      <c r="BH2179" s="545">
        <f>AV2179+BB2179</f>
        <v>0</v>
      </c>
      <c r="BI2179" s="546"/>
      <c r="BJ2179" s="527">
        <f>IF(BF2179=0,0,(BH2179/BF2179)*100)</f>
        <v>0</v>
      </c>
      <c r="BK2179" s="528"/>
      <c r="BL2179" s="549">
        <f>(AD2179*2)+(AJ2179*2)+(AP2179*3)+BB2179</f>
        <v>0</v>
      </c>
      <c r="BM2179" s="550"/>
      <c r="BN2179" s="551"/>
      <c r="BO2179" s="501" t="e">
        <f>(BL2179*BR$2153)+(N2179*BR$2154)+(X2179*BR$2155)+(R2179*BR$2156)+(V2179*BR$2157)+(Z2179*BR$2158)</f>
        <v>#REF!</v>
      </c>
      <c r="BP2179" s="501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06"/>
      <c r="C2180" s="503" t="str">
        <f>IF(ROSTER!D$34="","",ROSTER!D$34)</f>
        <v/>
      </c>
      <c r="D2180" s="504"/>
      <c r="E2180" s="510"/>
      <c r="F2180" s="512"/>
      <c r="G2180" s="514"/>
      <c r="H2180" s="517"/>
      <c r="I2180" s="518"/>
      <c r="J2180" s="521"/>
      <c r="K2180" s="522"/>
      <c r="L2180" s="525"/>
      <c r="M2180" s="526"/>
      <c r="N2180" s="539" t="s">
        <v>14</v>
      </c>
      <c r="O2180" s="540"/>
      <c r="P2180" s="521"/>
      <c r="Q2180" s="522"/>
      <c r="R2180" s="525"/>
      <c r="S2180" s="526"/>
      <c r="T2180" s="529"/>
      <c r="U2180" s="530"/>
      <c r="V2180" s="532"/>
      <c r="W2180" s="518"/>
      <c r="X2180" s="521"/>
      <c r="Y2180" s="518"/>
      <c r="Z2180" s="521"/>
      <c r="AA2180" s="518"/>
      <c r="AB2180" s="521"/>
      <c r="AC2180" s="522"/>
      <c r="AD2180" s="525"/>
      <c r="AE2180" s="526"/>
      <c r="AF2180" s="535"/>
      <c r="AG2180" s="536"/>
      <c r="AH2180" s="521"/>
      <c r="AI2180" s="522"/>
      <c r="AJ2180" s="525"/>
      <c r="AK2180" s="526"/>
      <c r="AL2180" s="529"/>
      <c r="AM2180" s="530"/>
      <c r="AN2180" s="521"/>
      <c r="AO2180" s="522"/>
      <c r="AP2180" s="525"/>
      <c r="AQ2180" s="526"/>
      <c r="AR2180" s="529"/>
      <c r="AS2180" s="530"/>
      <c r="AT2180" s="543"/>
      <c r="AU2180" s="544"/>
      <c r="AV2180" s="547"/>
      <c r="AW2180" s="548"/>
      <c r="AX2180" s="529"/>
      <c r="AY2180" s="530"/>
      <c r="AZ2180" s="521"/>
      <c r="BA2180" s="522"/>
      <c r="BB2180" s="525"/>
      <c r="BC2180" s="526"/>
      <c r="BD2180" s="529"/>
      <c r="BE2180" s="530"/>
      <c r="BF2180" s="543"/>
      <c r="BG2180" s="544"/>
      <c r="BH2180" s="547"/>
      <c r="BI2180" s="548"/>
      <c r="BJ2180" s="529"/>
      <c r="BK2180" s="530"/>
      <c r="BL2180" s="552"/>
      <c r="BM2180" s="553"/>
      <c r="BN2180" s="554"/>
      <c r="BO2180" s="502"/>
      <c r="BP2180" s="502"/>
      <c r="BQ2180" s="54"/>
      <c r="BR2180" s="54"/>
      <c r="BS2180" s="54"/>
    </row>
    <row r="2181" spans="1:71" ht="21.75" customHeight="1" x14ac:dyDescent="0.2">
      <c r="A2181" s="54"/>
      <c r="B2181" s="505" t="str">
        <f>IF(ROSTER!B$36="","",ROSTER!B$36)</f>
        <v/>
      </c>
      <c r="C2181" s="507" t="str">
        <f>IF(ROSTER!C$36="","",ROSTER!C$36)</f>
        <v>Heather</v>
      </c>
      <c r="D2181" s="508"/>
      <c r="E2181" s="509"/>
      <c r="F2181" s="511">
        <f>IF(E2181="y",1,IF(E2181="S",1,0))</f>
        <v>0</v>
      </c>
      <c r="G2181" s="513">
        <f>IF(E2181="S",1,0)</f>
        <v>0</v>
      </c>
      <c r="H2181" s="515"/>
      <c r="I2181" s="516"/>
      <c r="J2181" s="519">
        <v>1</v>
      </c>
      <c r="K2181" s="520"/>
      <c r="L2181" s="523">
        <v>1</v>
      </c>
      <c r="M2181" s="524"/>
      <c r="N2181" s="537">
        <f>L2181+J2181</f>
        <v>2</v>
      </c>
      <c r="O2181" s="538"/>
      <c r="P2181" s="519"/>
      <c r="Q2181" s="520"/>
      <c r="R2181" s="523"/>
      <c r="S2181" s="524"/>
      <c r="T2181" s="527">
        <f t="shared" ref="T2181" si="1951">R2181-P2181</f>
        <v>0</v>
      </c>
      <c r="U2181" s="528"/>
      <c r="V2181" s="531">
        <v>1</v>
      </c>
      <c r="W2181" s="516"/>
      <c r="X2181" s="519"/>
      <c r="Y2181" s="516"/>
      <c r="Z2181" s="519"/>
      <c r="AA2181" s="516"/>
      <c r="AB2181" s="519"/>
      <c r="AC2181" s="520"/>
      <c r="AD2181" s="523"/>
      <c r="AE2181" s="524"/>
      <c r="AF2181" s="533">
        <f>IF(AB2181=0,0,(AD2181/AB2181)*100)</f>
        <v>0</v>
      </c>
      <c r="AG2181" s="534"/>
      <c r="AH2181" s="519">
        <v>4</v>
      </c>
      <c r="AI2181" s="520"/>
      <c r="AJ2181" s="523">
        <v>3</v>
      </c>
      <c r="AK2181" s="524"/>
      <c r="AL2181" s="527">
        <f>IF(AH2181=0,0,(AJ2181/AH2181)*100)</f>
        <v>75</v>
      </c>
      <c r="AM2181" s="528"/>
      <c r="AN2181" s="519"/>
      <c r="AO2181" s="520"/>
      <c r="AP2181" s="523"/>
      <c r="AQ2181" s="524"/>
      <c r="AR2181" s="527">
        <f>IF(AN2181=0,0,(AP2181/AN2181)*100)</f>
        <v>0</v>
      </c>
      <c r="AS2181" s="528"/>
      <c r="AT2181" s="541">
        <f>AB2181+AH2181+AN2181</f>
        <v>4</v>
      </c>
      <c r="AU2181" s="542"/>
      <c r="AV2181" s="545">
        <f>AD2181+AJ2181+AP2181</f>
        <v>3</v>
      </c>
      <c r="AW2181" s="546"/>
      <c r="AX2181" s="527">
        <f>IF(AT2181=0,0,(AV2181/AT2181)*100)</f>
        <v>75</v>
      </c>
      <c r="AY2181" s="528"/>
      <c r="AZ2181" s="519"/>
      <c r="BA2181" s="520"/>
      <c r="BB2181" s="523"/>
      <c r="BC2181" s="524"/>
      <c r="BD2181" s="527">
        <f>IF(AZ2181=0,0,(BB2181/AZ2181)*100)</f>
        <v>0</v>
      </c>
      <c r="BE2181" s="528"/>
      <c r="BF2181" s="541">
        <f>AT2181+AZ2181</f>
        <v>4</v>
      </c>
      <c r="BG2181" s="542"/>
      <c r="BH2181" s="545">
        <f>AV2181+BB2181</f>
        <v>3</v>
      </c>
      <c r="BI2181" s="546"/>
      <c r="BJ2181" s="527">
        <f>IF(BF2181=0,0,(BH2181/BF2181)*100)</f>
        <v>75</v>
      </c>
      <c r="BK2181" s="528"/>
      <c r="BL2181" s="549">
        <f>(AD2181*2)+(AJ2181*2)+(AP2181*3)+BB2181</f>
        <v>6</v>
      </c>
      <c r="BM2181" s="550"/>
      <c r="BN2181" s="551"/>
      <c r="BO2181" s="501" t="e">
        <f>(BL2181*BR$2153)+(N2181*BR$2154)+(X2181*BR$2155)+(R2181*BR$2156)+(V2181*BR$2157)+(Z2181*BR$2158)</f>
        <v>#REF!</v>
      </c>
      <c r="BP2181" s="501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06"/>
      <c r="C2182" s="503" t="str">
        <f>IF(ROSTER!D$36="","",ROSTER!D$36)</f>
        <v>Hamson</v>
      </c>
      <c r="D2182" s="504"/>
      <c r="E2182" s="510"/>
      <c r="F2182" s="512"/>
      <c r="G2182" s="514"/>
      <c r="H2182" s="517"/>
      <c r="I2182" s="518"/>
      <c r="J2182" s="521"/>
      <c r="K2182" s="522"/>
      <c r="L2182" s="525"/>
      <c r="M2182" s="526"/>
      <c r="N2182" s="539" t="s">
        <v>14</v>
      </c>
      <c r="O2182" s="540"/>
      <c r="P2182" s="521"/>
      <c r="Q2182" s="522"/>
      <c r="R2182" s="525"/>
      <c r="S2182" s="526"/>
      <c r="T2182" s="529"/>
      <c r="U2182" s="530"/>
      <c r="V2182" s="532"/>
      <c r="W2182" s="518"/>
      <c r="X2182" s="521"/>
      <c r="Y2182" s="518"/>
      <c r="Z2182" s="521"/>
      <c r="AA2182" s="518"/>
      <c r="AB2182" s="521"/>
      <c r="AC2182" s="522"/>
      <c r="AD2182" s="525"/>
      <c r="AE2182" s="526"/>
      <c r="AF2182" s="535"/>
      <c r="AG2182" s="536"/>
      <c r="AH2182" s="521"/>
      <c r="AI2182" s="522"/>
      <c r="AJ2182" s="525"/>
      <c r="AK2182" s="526"/>
      <c r="AL2182" s="529"/>
      <c r="AM2182" s="530"/>
      <c r="AN2182" s="521"/>
      <c r="AO2182" s="522"/>
      <c r="AP2182" s="525"/>
      <c r="AQ2182" s="526"/>
      <c r="AR2182" s="529"/>
      <c r="AS2182" s="530"/>
      <c r="AT2182" s="543"/>
      <c r="AU2182" s="544"/>
      <c r="AV2182" s="547"/>
      <c r="AW2182" s="548"/>
      <c r="AX2182" s="529"/>
      <c r="AY2182" s="530"/>
      <c r="AZ2182" s="521"/>
      <c r="BA2182" s="522"/>
      <c r="BB2182" s="525"/>
      <c r="BC2182" s="526"/>
      <c r="BD2182" s="529"/>
      <c r="BE2182" s="530"/>
      <c r="BF2182" s="543"/>
      <c r="BG2182" s="544"/>
      <c r="BH2182" s="547"/>
      <c r="BI2182" s="548"/>
      <c r="BJ2182" s="529"/>
      <c r="BK2182" s="530"/>
      <c r="BL2182" s="552"/>
      <c r="BM2182" s="553"/>
      <c r="BN2182" s="554"/>
      <c r="BO2182" s="502"/>
      <c r="BP2182" s="502"/>
      <c r="BQ2182" s="54"/>
      <c r="BR2182" s="54"/>
      <c r="BS2182" s="54"/>
    </row>
    <row r="2183" spans="1:71" ht="21.75" customHeight="1" x14ac:dyDescent="0.2">
      <c r="A2183" s="54"/>
      <c r="B2183" s="505" t="str">
        <f>IF(ROSTER!B$38="","",ROSTER!B$38)</f>
        <v/>
      </c>
      <c r="C2183" s="507" t="str">
        <f>IF(ROSTER!C$38="","",ROSTER!C$38)</f>
        <v>Emma</v>
      </c>
      <c r="D2183" s="508"/>
      <c r="E2183" s="509"/>
      <c r="F2183" s="511">
        <f>IF(E2183="y",1,IF(E2183="S",1,0))</f>
        <v>0</v>
      </c>
      <c r="G2183" s="513">
        <f>IF(E2183="S",1,0)</f>
        <v>0</v>
      </c>
      <c r="H2183" s="515"/>
      <c r="I2183" s="516"/>
      <c r="J2183" s="519">
        <v>2</v>
      </c>
      <c r="K2183" s="520"/>
      <c r="L2183" s="523"/>
      <c r="M2183" s="524"/>
      <c r="N2183" s="537">
        <f>L2183+J2183</f>
        <v>2</v>
      </c>
      <c r="O2183" s="538"/>
      <c r="P2183" s="519">
        <v>1</v>
      </c>
      <c r="Q2183" s="520"/>
      <c r="R2183" s="523"/>
      <c r="S2183" s="524"/>
      <c r="T2183" s="527">
        <f t="shared" ref="T2183" si="1952">R2183-P2183</f>
        <v>-1</v>
      </c>
      <c r="U2183" s="528"/>
      <c r="V2183" s="531"/>
      <c r="W2183" s="516"/>
      <c r="X2183" s="519"/>
      <c r="Y2183" s="516"/>
      <c r="Z2183" s="519"/>
      <c r="AA2183" s="516"/>
      <c r="AB2183" s="519"/>
      <c r="AC2183" s="520"/>
      <c r="AD2183" s="523"/>
      <c r="AE2183" s="524"/>
      <c r="AF2183" s="533">
        <f>IF(AB2183=0,0,(AD2183/AB2183)*100)</f>
        <v>0</v>
      </c>
      <c r="AG2183" s="534"/>
      <c r="AH2183" s="519">
        <v>5</v>
      </c>
      <c r="AI2183" s="520"/>
      <c r="AJ2183" s="523">
        <v>1</v>
      </c>
      <c r="AK2183" s="524"/>
      <c r="AL2183" s="527">
        <f>IF(AH2183=0,0,(AJ2183/AH2183)*100)</f>
        <v>20</v>
      </c>
      <c r="AM2183" s="528"/>
      <c r="AN2183" s="519">
        <v>8</v>
      </c>
      <c r="AO2183" s="520"/>
      <c r="AP2183" s="523">
        <v>3</v>
      </c>
      <c r="AQ2183" s="524"/>
      <c r="AR2183" s="527">
        <f>IF(AN2183=0,0,(AP2183/AN2183)*100)</f>
        <v>37.5</v>
      </c>
      <c r="AS2183" s="528"/>
      <c r="AT2183" s="541">
        <f>AB2183+AH2183+AN2183</f>
        <v>13</v>
      </c>
      <c r="AU2183" s="542"/>
      <c r="AV2183" s="545">
        <f>AD2183+AJ2183+AP2183</f>
        <v>4</v>
      </c>
      <c r="AW2183" s="546"/>
      <c r="AX2183" s="527">
        <f>IF(AT2183=0,0,(AV2183/AT2183)*100)</f>
        <v>30.76923076923077</v>
      </c>
      <c r="AY2183" s="528"/>
      <c r="AZ2183" s="519"/>
      <c r="BA2183" s="520"/>
      <c r="BB2183" s="523"/>
      <c r="BC2183" s="524"/>
      <c r="BD2183" s="527">
        <f>IF(AZ2183=0,0,(BB2183/AZ2183)*100)</f>
        <v>0</v>
      </c>
      <c r="BE2183" s="528"/>
      <c r="BF2183" s="541">
        <f>AT2183+AZ2183</f>
        <v>13</v>
      </c>
      <c r="BG2183" s="542"/>
      <c r="BH2183" s="545">
        <f>AV2183+BB2183</f>
        <v>4</v>
      </c>
      <c r="BI2183" s="546"/>
      <c r="BJ2183" s="527">
        <f>IF(BF2183=0,0,(BH2183/BF2183)*100)</f>
        <v>30.76923076923077</v>
      </c>
      <c r="BK2183" s="528"/>
      <c r="BL2183" s="549">
        <f>(AD2183*2)+(AJ2183*2)+(AP2183*3)+BB2183</f>
        <v>11</v>
      </c>
      <c r="BM2183" s="550"/>
      <c r="BN2183" s="551"/>
      <c r="BO2183" s="501" t="e">
        <f>(BL2183*BR$2153)+(N2183*BR$2154)+(X2183*BR$2155)+(R2183*BR$2156)+(V2183*BR$2157)+(Z2183*BR$2158)</f>
        <v>#REF!</v>
      </c>
      <c r="BP2183" s="501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06"/>
      <c r="C2184" s="503" t="str">
        <f>IF(ROSTER!D$38="","",ROSTER!D$38)</f>
        <v>Calvert</v>
      </c>
      <c r="D2184" s="504"/>
      <c r="E2184" s="510"/>
      <c r="F2184" s="512"/>
      <c r="G2184" s="514"/>
      <c r="H2184" s="517"/>
      <c r="I2184" s="518"/>
      <c r="J2184" s="521"/>
      <c r="K2184" s="522"/>
      <c r="L2184" s="525"/>
      <c r="M2184" s="526"/>
      <c r="N2184" s="539" t="s">
        <v>14</v>
      </c>
      <c r="O2184" s="540"/>
      <c r="P2184" s="521"/>
      <c r="Q2184" s="522"/>
      <c r="R2184" s="525"/>
      <c r="S2184" s="526"/>
      <c r="T2184" s="529"/>
      <c r="U2184" s="530"/>
      <c r="V2184" s="532"/>
      <c r="W2184" s="518"/>
      <c r="X2184" s="521"/>
      <c r="Y2184" s="518"/>
      <c r="Z2184" s="521"/>
      <c r="AA2184" s="518"/>
      <c r="AB2184" s="521"/>
      <c r="AC2184" s="522"/>
      <c r="AD2184" s="525"/>
      <c r="AE2184" s="526"/>
      <c r="AF2184" s="535"/>
      <c r="AG2184" s="536"/>
      <c r="AH2184" s="521"/>
      <c r="AI2184" s="522"/>
      <c r="AJ2184" s="525"/>
      <c r="AK2184" s="526"/>
      <c r="AL2184" s="529"/>
      <c r="AM2184" s="530"/>
      <c r="AN2184" s="521"/>
      <c r="AO2184" s="522"/>
      <c r="AP2184" s="525"/>
      <c r="AQ2184" s="526"/>
      <c r="AR2184" s="529"/>
      <c r="AS2184" s="530"/>
      <c r="AT2184" s="543"/>
      <c r="AU2184" s="544"/>
      <c r="AV2184" s="547"/>
      <c r="AW2184" s="548"/>
      <c r="AX2184" s="529"/>
      <c r="AY2184" s="530"/>
      <c r="AZ2184" s="521"/>
      <c r="BA2184" s="522"/>
      <c r="BB2184" s="525"/>
      <c r="BC2184" s="526"/>
      <c r="BD2184" s="529"/>
      <c r="BE2184" s="530"/>
      <c r="BF2184" s="543"/>
      <c r="BG2184" s="544"/>
      <c r="BH2184" s="547"/>
      <c r="BI2184" s="548"/>
      <c r="BJ2184" s="529"/>
      <c r="BK2184" s="530"/>
      <c r="BL2184" s="552"/>
      <c r="BM2184" s="553"/>
      <c r="BN2184" s="554"/>
      <c r="BO2184" s="502"/>
      <c r="BP2184" s="502"/>
      <c r="BQ2184" s="54"/>
      <c r="BR2184" s="54"/>
      <c r="BS2184" s="54"/>
    </row>
    <row r="2185" spans="1:71" ht="21.75" customHeight="1" x14ac:dyDescent="0.2">
      <c r="A2185" s="54"/>
      <c r="B2185" s="505" t="str">
        <f>IF(ROSTER!B$40="","",ROSTER!B$40)</f>
        <v>1</v>
      </c>
      <c r="C2185" s="507" t="str">
        <f>IF(ROSTER!C$40="","",ROSTER!C$40)</f>
        <v>Amanda</v>
      </c>
      <c r="D2185" s="508"/>
      <c r="E2185" s="509"/>
      <c r="F2185" s="511">
        <f>IF(E2185="y",1,IF(E2185="S",1,0))</f>
        <v>0</v>
      </c>
      <c r="G2185" s="513">
        <f>IF(E2185="S",1,0)</f>
        <v>0</v>
      </c>
      <c r="H2185" s="515"/>
      <c r="I2185" s="516"/>
      <c r="J2185" s="519">
        <v>1</v>
      </c>
      <c r="K2185" s="520"/>
      <c r="L2185" s="523"/>
      <c r="M2185" s="524"/>
      <c r="N2185" s="537">
        <f>L2185+J2185</f>
        <v>1</v>
      </c>
      <c r="O2185" s="538"/>
      <c r="P2185" s="519"/>
      <c r="Q2185" s="520"/>
      <c r="R2185" s="523"/>
      <c r="S2185" s="524"/>
      <c r="T2185" s="527">
        <f t="shared" ref="T2185" si="1953">R2185-P2185</f>
        <v>0</v>
      </c>
      <c r="U2185" s="528"/>
      <c r="V2185" s="531"/>
      <c r="W2185" s="516"/>
      <c r="X2185" s="519"/>
      <c r="Y2185" s="516"/>
      <c r="Z2185" s="519"/>
      <c r="AA2185" s="516"/>
      <c r="AB2185" s="519"/>
      <c r="AC2185" s="520"/>
      <c r="AD2185" s="523"/>
      <c r="AE2185" s="524"/>
      <c r="AF2185" s="533">
        <f>IF(AB2185=0,0,(AD2185/AB2185)*100)</f>
        <v>0</v>
      </c>
      <c r="AG2185" s="534"/>
      <c r="AH2185" s="519"/>
      <c r="AI2185" s="520"/>
      <c r="AJ2185" s="523"/>
      <c r="AK2185" s="524"/>
      <c r="AL2185" s="527">
        <f>IF(AH2185=0,0,(AJ2185/AH2185)*100)</f>
        <v>0</v>
      </c>
      <c r="AM2185" s="528"/>
      <c r="AN2185" s="519">
        <v>1</v>
      </c>
      <c r="AO2185" s="520"/>
      <c r="AP2185" s="523">
        <v>0</v>
      </c>
      <c r="AQ2185" s="524"/>
      <c r="AR2185" s="527">
        <f>IF(AN2185=0,0,(AP2185/AN2185)*100)</f>
        <v>0</v>
      </c>
      <c r="AS2185" s="528"/>
      <c r="AT2185" s="541">
        <f>AB2185+AH2185+AN2185</f>
        <v>1</v>
      </c>
      <c r="AU2185" s="542"/>
      <c r="AV2185" s="545">
        <f>AD2185+AJ2185+AP2185</f>
        <v>0</v>
      </c>
      <c r="AW2185" s="546"/>
      <c r="AX2185" s="527">
        <f>IF(AT2185=0,0,(AV2185/AT2185)*100)</f>
        <v>0</v>
      </c>
      <c r="AY2185" s="528"/>
      <c r="AZ2185" s="519"/>
      <c r="BA2185" s="520"/>
      <c r="BB2185" s="523"/>
      <c r="BC2185" s="524"/>
      <c r="BD2185" s="527">
        <f>IF(AZ2185=0,0,(BB2185/AZ2185)*100)</f>
        <v>0</v>
      </c>
      <c r="BE2185" s="528"/>
      <c r="BF2185" s="541">
        <f>AT2185+AZ2185</f>
        <v>1</v>
      </c>
      <c r="BG2185" s="542"/>
      <c r="BH2185" s="545">
        <f>AV2185+BB2185</f>
        <v>0</v>
      </c>
      <c r="BI2185" s="546"/>
      <c r="BJ2185" s="527">
        <f>IF(BF2185=0,0,(BH2185/BF2185)*100)</f>
        <v>0</v>
      </c>
      <c r="BK2185" s="528"/>
      <c r="BL2185" s="549">
        <f>(AD2185*2)+(AJ2185*2)+(AP2185*3)+BB2185</f>
        <v>0</v>
      </c>
      <c r="BM2185" s="550"/>
      <c r="BN2185" s="551"/>
      <c r="BO2185" s="501" t="e">
        <f>(BL2185*BR$2153)+(N2185*BR$2154)+(X2185*BR$2155)+(R2185*BR$2156)+(V2185*BR$2157)+(Z2185*BR$2158)</f>
        <v>#REF!</v>
      </c>
      <c r="BP2185" s="501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06"/>
      <c r="C2186" s="503" t="str">
        <f>IF(ROSTER!D$40="","",ROSTER!D$40)</f>
        <v>Barcello</v>
      </c>
      <c r="D2186" s="504"/>
      <c r="E2186" s="510"/>
      <c r="F2186" s="512"/>
      <c r="G2186" s="514"/>
      <c r="H2186" s="517"/>
      <c r="I2186" s="518"/>
      <c r="J2186" s="521"/>
      <c r="K2186" s="522"/>
      <c r="L2186" s="525"/>
      <c r="M2186" s="526"/>
      <c r="N2186" s="539" t="s">
        <v>14</v>
      </c>
      <c r="O2186" s="540"/>
      <c r="P2186" s="521"/>
      <c r="Q2186" s="522"/>
      <c r="R2186" s="525"/>
      <c r="S2186" s="526"/>
      <c r="T2186" s="529"/>
      <c r="U2186" s="530"/>
      <c r="V2186" s="532"/>
      <c r="W2186" s="518"/>
      <c r="X2186" s="521"/>
      <c r="Y2186" s="518"/>
      <c r="Z2186" s="521"/>
      <c r="AA2186" s="518"/>
      <c r="AB2186" s="521"/>
      <c r="AC2186" s="522"/>
      <c r="AD2186" s="525"/>
      <c r="AE2186" s="526"/>
      <c r="AF2186" s="535"/>
      <c r="AG2186" s="536"/>
      <c r="AH2186" s="521"/>
      <c r="AI2186" s="522"/>
      <c r="AJ2186" s="525"/>
      <c r="AK2186" s="526"/>
      <c r="AL2186" s="529"/>
      <c r="AM2186" s="530"/>
      <c r="AN2186" s="521"/>
      <c r="AO2186" s="522"/>
      <c r="AP2186" s="525"/>
      <c r="AQ2186" s="526"/>
      <c r="AR2186" s="529"/>
      <c r="AS2186" s="530"/>
      <c r="AT2186" s="543"/>
      <c r="AU2186" s="544"/>
      <c r="AV2186" s="547"/>
      <c r="AW2186" s="548"/>
      <c r="AX2186" s="529"/>
      <c r="AY2186" s="530"/>
      <c r="AZ2186" s="521"/>
      <c r="BA2186" s="522"/>
      <c r="BB2186" s="525"/>
      <c r="BC2186" s="526"/>
      <c r="BD2186" s="529"/>
      <c r="BE2186" s="530"/>
      <c r="BF2186" s="543"/>
      <c r="BG2186" s="544"/>
      <c r="BH2186" s="547"/>
      <c r="BI2186" s="548"/>
      <c r="BJ2186" s="529"/>
      <c r="BK2186" s="530"/>
      <c r="BL2186" s="552"/>
      <c r="BM2186" s="553"/>
      <c r="BN2186" s="554"/>
      <c r="BO2186" s="502"/>
      <c r="BP2186" s="502"/>
      <c r="BQ2186" s="54"/>
      <c r="BR2186" s="54"/>
      <c r="BS2186" s="54"/>
    </row>
    <row r="2187" spans="1:71" ht="21.75" customHeight="1" x14ac:dyDescent="0.2">
      <c r="A2187" s="54"/>
      <c r="B2187" s="505" t="str">
        <f>IF(ROSTER!B$42="","",ROSTER!B$42)</f>
        <v>4</v>
      </c>
      <c r="C2187" s="507" t="str">
        <f>IF(ROSTER!C$42="","",ROSTER!C$42)</f>
        <v>Arielle</v>
      </c>
      <c r="D2187" s="508"/>
      <c r="E2187" s="509"/>
      <c r="F2187" s="511">
        <f>IF(E2187="y",1,IF(E2187="S",1,0))</f>
        <v>0</v>
      </c>
      <c r="G2187" s="513">
        <f>IF(E2187="S",1,0)</f>
        <v>0</v>
      </c>
      <c r="H2187" s="515"/>
      <c r="I2187" s="516"/>
      <c r="J2187" s="519">
        <v>2</v>
      </c>
      <c r="K2187" s="520"/>
      <c r="L2187" s="523"/>
      <c r="M2187" s="524"/>
      <c r="N2187" s="537">
        <f>L2187+J2187</f>
        <v>2</v>
      </c>
      <c r="O2187" s="538"/>
      <c r="P2187" s="519">
        <v>2</v>
      </c>
      <c r="Q2187" s="520"/>
      <c r="R2187" s="523">
        <v>1</v>
      </c>
      <c r="S2187" s="524"/>
      <c r="T2187" s="527">
        <f t="shared" ref="T2187" si="1954">R2187-P2187</f>
        <v>-1</v>
      </c>
      <c r="U2187" s="528"/>
      <c r="V2187" s="531">
        <v>1</v>
      </c>
      <c r="W2187" s="516"/>
      <c r="X2187" s="519"/>
      <c r="Y2187" s="516"/>
      <c r="Z2187" s="519"/>
      <c r="AA2187" s="516"/>
      <c r="AB2187" s="519"/>
      <c r="AC2187" s="520"/>
      <c r="AD2187" s="523"/>
      <c r="AE2187" s="524"/>
      <c r="AF2187" s="533">
        <f>IF(AB2187=0,0,(AD2187/AB2187)*100)</f>
        <v>0</v>
      </c>
      <c r="AG2187" s="534"/>
      <c r="AH2187" s="519">
        <v>1</v>
      </c>
      <c r="AI2187" s="520"/>
      <c r="AJ2187" s="523">
        <v>1</v>
      </c>
      <c r="AK2187" s="524"/>
      <c r="AL2187" s="527">
        <f>IF(AH2187=0,0,(AJ2187/AH2187)*100)</f>
        <v>100</v>
      </c>
      <c r="AM2187" s="528"/>
      <c r="AN2187" s="519">
        <v>5</v>
      </c>
      <c r="AO2187" s="520"/>
      <c r="AP2187" s="523">
        <v>3</v>
      </c>
      <c r="AQ2187" s="524"/>
      <c r="AR2187" s="527">
        <f>IF(AN2187=0,0,(AP2187/AN2187)*100)</f>
        <v>60</v>
      </c>
      <c r="AS2187" s="528"/>
      <c r="AT2187" s="541">
        <f>AB2187+AH2187+AN2187</f>
        <v>6</v>
      </c>
      <c r="AU2187" s="542"/>
      <c r="AV2187" s="545">
        <f>AD2187+AJ2187+AP2187</f>
        <v>4</v>
      </c>
      <c r="AW2187" s="546"/>
      <c r="AX2187" s="527">
        <f>IF(AT2187=0,0,(AV2187/AT2187)*100)</f>
        <v>66.666666666666657</v>
      </c>
      <c r="AY2187" s="528"/>
      <c r="AZ2187" s="519"/>
      <c r="BA2187" s="520"/>
      <c r="BB2187" s="523"/>
      <c r="BC2187" s="524"/>
      <c r="BD2187" s="527">
        <f>IF(AZ2187=0,0,(BB2187/AZ2187)*100)</f>
        <v>0</v>
      </c>
      <c r="BE2187" s="528"/>
      <c r="BF2187" s="541">
        <f>AT2187+AZ2187</f>
        <v>6</v>
      </c>
      <c r="BG2187" s="542"/>
      <c r="BH2187" s="545">
        <f>AV2187+BB2187</f>
        <v>4</v>
      </c>
      <c r="BI2187" s="546"/>
      <c r="BJ2187" s="527">
        <f>IF(BF2187=0,0,(BH2187/BF2187)*100)</f>
        <v>66.666666666666657</v>
      </c>
      <c r="BK2187" s="528"/>
      <c r="BL2187" s="549">
        <f>(AD2187*2)+(AJ2187*2)+(AP2187*3)+BB2187</f>
        <v>11</v>
      </c>
      <c r="BM2187" s="550"/>
      <c r="BN2187" s="551"/>
      <c r="BO2187" s="501" t="e">
        <f>(BL2187*BR$2153)+(N2187*BR$2154)+(X2187*BR$2155)+(R2187*BR$2156)+(V2187*BR$2157)+(Z2187*BR$2158)</f>
        <v>#REF!</v>
      </c>
      <c r="BP2187" s="501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06"/>
      <c r="C2188" s="503" t="str">
        <f>IF(ROSTER!D$42="","",ROSTER!D$42)</f>
        <v>Mackey-Williams</v>
      </c>
      <c r="D2188" s="504"/>
      <c r="E2188" s="510"/>
      <c r="F2188" s="512"/>
      <c r="G2188" s="514"/>
      <c r="H2188" s="517"/>
      <c r="I2188" s="518"/>
      <c r="J2188" s="521"/>
      <c r="K2188" s="522"/>
      <c r="L2188" s="525"/>
      <c r="M2188" s="526"/>
      <c r="N2188" s="539" t="s">
        <v>14</v>
      </c>
      <c r="O2188" s="540"/>
      <c r="P2188" s="521"/>
      <c r="Q2188" s="522"/>
      <c r="R2188" s="525"/>
      <c r="S2188" s="526"/>
      <c r="T2188" s="529"/>
      <c r="U2188" s="530"/>
      <c r="V2188" s="532"/>
      <c r="W2188" s="518"/>
      <c r="X2188" s="521"/>
      <c r="Y2188" s="518"/>
      <c r="Z2188" s="521"/>
      <c r="AA2188" s="518"/>
      <c r="AB2188" s="521"/>
      <c r="AC2188" s="522"/>
      <c r="AD2188" s="525"/>
      <c r="AE2188" s="526"/>
      <c r="AF2188" s="535"/>
      <c r="AG2188" s="536"/>
      <c r="AH2188" s="521"/>
      <c r="AI2188" s="522"/>
      <c r="AJ2188" s="525"/>
      <c r="AK2188" s="526"/>
      <c r="AL2188" s="529"/>
      <c r="AM2188" s="530"/>
      <c r="AN2188" s="521"/>
      <c r="AO2188" s="522"/>
      <c r="AP2188" s="525"/>
      <c r="AQ2188" s="526"/>
      <c r="AR2188" s="529"/>
      <c r="AS2188" s="530"/>
      <c r="AT2188" s="543"/>
      <c r="AU2188" s="544"/>
      <c r="AV2188" s="547"/>
      <c r="AW2188" s="548"/>
      <c r="AX2188" s="529"/>
      <c r="AY2188" s="530"/>
      <c r="AZ2188" s="521"/>
      <c r="BA2188" s="522"/>
      <c r="BB2188" s="525"/>
      <c r="BC2188" s="526"/>
      <c r="BD2188" s="529"/>
      <c r="BE2188" s="530"/>
      <c r="BF2188" s="543"/>
      <c r="BG2188" s="544"/>
      <c r="BH2188" s="547"/>
      <c r="BI2188" s="548"/>
      <c r="BJ2188" s="529"/>
      <c r="BK2188" s="530"/>
      <c r="BL2188" s="552"/>
      <c r="BM2188" s="553"/>
      <c r="BN2188" s="554"/>
      <c r="BO2188" s="502"/>
      <c r="BP2188" s="502"/>
      <c r="BQ2188" s="54"/>
      <c r="BR2188" s="54"/>
      <c r="BS2188" s="54"/>
    </row>
    <row r="2189" spans="1:71" ht="21.75" customHeight="1" x14ac:dyDescent="0.2">
      <c r="A2189" s="54"/>
      <c r="B2189" s="505" t="str">
        <f>IF(ROSTER!B$44="","",ROSTER!B$44)</f>
        <v/>
      </c>
      <c r="C2189" s="507" t="str">
        <f>IF(ROSTER!C$44="","",ROSTER!C$44)</f>
        <v>Rose</v>
      </c>
      <c r="D2189" s="508"/>
      <c r="E2189" s="509"/>
      <c r="F2189" s="511">
        <f>IF(E2189="y",1,IF(E2189="S",1,0))</f>
        <v>0</v>
      </c>
      <c r="G2189" s="513">
        <f>IF(E2189="S",1,0)</f>
        <v>0</v>
      </c>
      <c r="H2189" s="515"/>
      <c r="I2189" s="516"/>
      <c r="J2189" s="519">
        <v>3</v>
      </c>
      <c r="K2189" s="520"/>
      <c r="L2189" s="523">
        <v>2</v>
      </c>
      <c r="M2189" s="524"/>
      <c r="N2189" s="537">
        <f>L2189+J2189</f>
        <v>5</v>
      </c>
      <c r="O2189" s="538"/>
      <c r="P2189" s="519">
        <v>3</v>
      </c>
      <c r="Q2189" s="520"/>
      <c r="R2189" s="523">
        <v>1</v>
      </c>
      <c r="S2189" s="524"/>
      <c r="T2189" s="527">
        <f t="shared" ref="T2189" si="1955">R2189-P2189</f>
        <v>-2</v>
      </c>
      <c r="U2189" s="528"/>
      <c r="V2189" s="531"/>
      <c r="W2189" s="516"/>
      <c r="X2189" s="519"/>
      <c r="Y2189" s="516"/>
      <c r="Z2189" s="519"/>
      <c r="AA2189" s="516"/>
      <c r="AB2189" s="519"/>
      <c r="AC2189" s="520"/>
      <c r="AD2189" s="523"/>
      <c r="AE2189" s="524"/>
      <c r="AF2189" s="533">
        <f>IF(AB2189=0,0,(AD2189/AB2189)*100)</f>
        <v>0</v>
      </c>
      <c r="AG2189" s="534"/>
      <c r="AH2189" s="519">
        <v>5</v>
      </c>
      <c r="AI2189" s="520"/>
      <c r="AJ2189" s="523">
        <v>2</v>
      </c>
      <c r="AK2189" s="524"/>
      <c r="AL2189" s="527">
        <f>IF(AH2189=0,0,(AJ2189/AH2189)*100)</f>
        <v>40</v>
      </c>
      <c r="AM2189" s="528"/>
      <c r="AN2189" s="519">
        <v>4</v>
      </c>
      <c r="AO2189" s="520"/>
      <c r="AP2189" s="523">
        <v>1</v>
      </c>
      <c r="AQ2189" s="524"/>
      <c r="AR2189" s="527">
        <f>IF(AN2189=0,0,(AP2189/AN2189)*100)</f>
        <v>25</v>
      </c>
      <c r="AS2189" s="528"/>
      <c r="AT2189" s="541">
        <f>AB2189+AH2189+AN2189</f>
        <v>9</v>
      </c>
      <c r="AU2189" s="542"/>
      <c r="AV2189" s="545">
        <f>AD2189+AJ2189+AP2189</f>
        <v>3</v>
      </c>
      <c r="AW2189" s="546"/>
      <c r="AX2189" s="527">
        <f>IF(AT2189=0,0,(AV2189/AT2189)*100)</f>
        <v>33.333333333333329</v>
      </c>
      <c r="AY2189" s="528"/>
      <c r="AZ2189" s="519"/>
      <c r="BA2189" s="520"/>
      <c r="BB2189" s="523"/>
      <c r="BC2189" s="524"/>
      <c r="BD2189" s="527">
        <f>IF(AZ2189=0,0,(BB2189/AZ2189)*100)</f>
        <v>0</v>
      </c>
      <c r="BE2189" s="528"/>
      <c r="BF2189" s="541">
        <f>AT2189+AZ2189</f>
        <v>9</v>
      </c>
      <c r="BG2189" s="542"/>
      <c r="BH2189" s="545">
        <f>AV2189+BB2189</f>
        <v>3</v>
      </c>
      <c r="BI2189" s="546"/>
      <c r="BJ2189" s="527">
        <f>IF(BF2189=0,0,(BH2189/BF2189)*100)</f>
        <v>33.333333333333329</v>
      </c>
      <c r="BK2189" s="528"/>
      <c r="BL2189" s="549">
        <f>(AD2189*2)+(AJ2189*2)+(AP2189*3)+BB2189</f>
        <v>7</v>
      </c>
      <c r="BM2189" s="550"/>
      <c r="BN2189" s="551"/>
      <c r="BO2189" s="501" t="e">
        <f>(BL2189*BR$2153)+(N2189*BR$2154)+(X2189*BR$2155)+(R2189*BR$2156)+(V2189*BR$2157)+(Z2189*BR$2158)</f>
        <v>#REF!</v>
      </c>
      <c r="BP2189" s="501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06"/>
      <c r="C2190" s="503" t="str">
        <f>IF(ROSTER!D$44="","",ROSTER!D$44)</f>
        <v>Bubakar</v>
      </c>
      <c r="D2190" s="504"/>
      <c r="E2190" s="510"/>
      <c r="F2190" s="512"/>
      <c r="G2190" s="514"/>
      <c r="H2190" s="517"/>
      <c r="I2190" s="518"/>
      <c r="J2190" s="521"/>
      <c r="K2190" s="522"/>
      <c r="L2190" s="525"/>
      <c r="M2190" s="526"/>
      <c r="N2190" s="539" t="s">
        <v>14</v>
      </c>
      <c r="O2190" s="540"/>
      <c r="P2190" s="521"/>
      <c r="Q2190" s="522"/>
      <c r="R2190" s="525"/>
      <c r="S2190" s="526"/>
      <c r="T2190" s="529"/>
      <c r="U2190" s="530"/>
      <c r="V2190" s="532"/>
      <c r="W2190" s="518"/>
      <c r="X2190" s="521"/>
      <c r="Y2190" s="518"/>
      <c r="Z2190" s="521"/>
      <c r="AA2190" s="518"/>
      <c r="AB2190" s="521"/>
      <c r="AC2190" s="522"/>
      <c r="AD2190" s="525"/>
      <c r="AE2190" s="526"/>
      <c r="AF2190" s="535"/>
      <c r="AG2190" s="536"/>
      <c r="AH2190" s="521"/>
      <c r="AI2190" s="522"/>
      <c r="AJ2190" s="525"/>
      <c r="AK2190" s="526"/>
      <c r="AL2190" s="529"/>
      <c r="AM2190" s="530"/>
      <c r="AN2190" s="521"/>
      <c r="AO2190" s="522"/>
      <c r="AP2190" s="525"/>
      <c r="AQ2190" s="526"/>
      <c r="AR2190" s="529"/>
      <c r="AS2190" s="530"/>
      <c r="AT2190" s="543"/>
      <c r="AU2190" s="544"/>
      <c r="AV2190" s="547"/>
      <c r="AW2190" s="548"/>
      <c r="AX2190" s="529"/>
      <c r="AY2190" s="530"/>
      <c r="AZ2190" s="521"/>
      <c r="BA2190" s="522"/>
      <c r="BB2190" s="525"/>
      <c r="BC2190" s="526"/>
      <c r="BD2190" s="529"/>
      <c r="BE2190" s="530"/>
      <c r="BF2190" s="543"/>
      <c r="BG2190" s="544"/>
      <c r="BH2190" s="547"/>
      <c r="BI2190" s="548"/>
      <c r="BJ2190" s="529"/>
      <c r="BK2190" s="530"/>
      <c r="BL2190" s="552"/>
      <c r="BM2190" s="553"/>
      <c r="BN2190" s="554"/>
      <c r="BO2190" s="502"/>
      <c r="BP2190" s="502"/>
      <c r="BQ2190" s="54"/>
      <c r="BR2190" s="54"/>
      <c r="BS2190" s="54"/>
    </row>
    <row r="2191" spans="1:71" ht="21.75" customHeight="1" x14ac:dyDescent="0.2">
      <c r="A2191" s="54"/>
      <c r="B2191" s="505" t="str">
        <f>IF(ROSTER!B$46="","",ROSTER!B$46)</f>
        <v/>
      </c>
      <c r="C2191" s="507" t="str">
        <f>IF(ROSTER!C$46="","",ROSTER!C$46)</f>
        <v/>
      </c>
      <c r="D2191" s="508"/>
      <c r="E2191" s="509"/>
      <c r="F2191" s="511">
        <f>IF(E2191="y",1,IF(E2191="S",1,0))</f>
        <v>0</v>
      </c>
      <c r="G2191" s="513">
        <f>IF(E2191="S",1,0)</f>
        <v>0</v>
      </c>
      <c r="H2191" s="515"/>
      <c r="I2191" s="516"/>
      <c r="J2191" s="519"/>
      <c r="K2191" s="520"/>
      <c r="L2191" s="523"/>
      <c r="M2191" s="524"/>
      <c r="N2191" s="537">
        <f>L2191+J2191</f>
        <v>0</v>
      </c>
      <c r="O2191" s="538"/>
      <c r="P2191" s="519"/>
      <c r="Q2191" s="520"/>
      <c r="R2191" s="523"/>
      <c r="S2191" s="524"/>
      <c r="T2191" s="527">
        <f t="shared" ref="T2191" si="1956">R2191-P2191</f>
        <v>0</v>
      </c>
      <c r="U2191" s="528"/>
      <c r="V2191" s="531"/>
      <c r="W2191" s="516"/>
      <c r="X2191" s="519"/>
      <c r="Y2191" s="516"/>
      <c r="Z2191" s="519"/>
      <c r="AA2191" s="516"/>
      <c r="AB2191" s="519"/>
      <c r="AC2191" s="520"/>
      <c r="AD2191" s="523"/>
      <c r="AE2191" s="524"/>
      <c r="AF2191" s="533">
        <f>IF(AB2191=0,0,(AD2191/AB2191)*100)</f>
        <v>0</v>
      </c>
      <c r="AG2191" s="534"/>
      <c r="AH2191" s="519"/>
      <c r="AI2191" s="520"/>
      <c r="AJ2191" s="523"/>
      <c r="AK2191" s="524"/>
      <c r="AL2191" s="527">
        <f>IF(AH2191=0,0,(AJ2191/AH2191)*100)</f>
        <v>0</v>
      </c>
      <c r="AM2191" s="528"/>
      <c r="AN2191" s="519"/>
      <c r="AO2191" s="520"/>
      <c r="AP2191" s="523"/>
      <c r="AQ2191" s="524"/>
      <c r="AR2191" s="527">
        <f>IF(AN2191=0,0,(AP2191/AN2191)*100)</f>
        <v>0</v>
      </c>
      <c r="AS2191" s="528"/>
      <c r="AT2191" s="541">
        <f>AB2191+AH2191+AN2191</f>
        <v>0</v>
      </c>
      <c r="AU2191" s="542"/>
      <c r="AV2191" s="545">
        <f>AD2191+AJ2191+AP2191</f>
        <v>0</v>
      </c>
      <c r="AW2191" s="546"/>
      <c r="AX2191" s="527">
        <f>IF(AT2191=0,0,(AV2191/AT2191)*100)</f>
        <v>0</v>
      </c>
      <c r="AY2191" s="528"/>
      <c r="AZ2191" s="519"/>
      <c r="BA2191" s="520"/>
      <c r="BB2191" s="523"/>
      <c r="BC2191" s="524"/>
      <c r="BD2191" s="527">
        <f>IF(AZ2191=0,0,(BB2191/AZ2191)*100)</f>
        <v>0</v>
      </c>
      <c r="BE2191" s="528"/>
      <c r="BF2191" s="541">
        <f>AT2191+AZ2191</f>
        <v>0</v>
      </c>
      <c r="BG2191" s="542"/>
      <c r="BH2191" s="545">
        <f>AV2191+BB2191</f>
        <v>0</v>
      </c>
      <c r="BI2191" s="546"/>
      <c r="BJ2191" s="527">
        <f>IF(BF2191=0,0,(BH2191/BF2191)*100)</f>
        <v>0</v>
      </c>
      <c r="BK2191" s="528"/>
      <c r="BL2191" s="549">
        <f>(AD2191*2)+(AJ2191*2)+(AP2191*3)+BB2191</f>
        <v>0</v>
      </c>
      <c r="BM2191" s="550"/>
      <c r="BN2191" s="551"/>
      <c r="BO2191" s="499" t="e">
        <f>(BL2191*BR$74)+(N2191*BR$75)+(X2191*BR$76)+(R2191*BR$77)+(V2191*BR$78)+(Z2191*BR$79)</f>
        <v>#REF!</v>
      </c>
      <c r="BP2191" s="501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06"/>
      <c r="C2192" s="503" t="str">
        <f>IF(ROSTER!D$46="","",ROSTER!D$46)</f>
        <v/>
      </c>
      <c r="D2192" s="504"/>
      <c r="E2192" s="510"/>
      <c r="F2192" s="512"/>
      <c r="G2192" s="514"/>
      <c r="H2192" s="517"/>
      <c r="I2192" s="518"/>
      <c r="J2192" s="521"/>
      <c r="K2192" s="522"/>
      <c r="L2192" s="525"/>
      <c r="M2192" s="526"/>
      <c r="N2192" s="539" t="s">
        <v>14</v>
      </c>
      <c r="O2192" s="540"/>
      <c r="P2192" s="521"/>
      <c r="Q2192" s="522"/>
      <c r="R2192" s="525"/>
      <c r="S2192" s="526"/>
      <c r="T2192" s="529"/>
      <c r="U2192" s="530"/>
      <c r="V2192" s="532"/>
      <c r="W2192" s="518"/>
      <c r="X2192" s="521"/>
      <c r="Y2192" s="518"/>
      <c r="Z2192" s="521"/>
      <c r="AA2192" s="518"/>
      <c r="AB2192" s="521"/>
      <c r="AC2192" s="522"/>
      <c r="AD2192" s="525"/>
      <c r="AE2192" s="526"/>
      <c r="AF2192" s="535"/>
      <c r="AG2192" s="536"/>
      <c r="AH2192" s="521"/>
      <c r="AI2192" s="522"/>
      <c r="AJ2192" s="525"/>
      <c r="AK2192" s="526"/>
      <c r="AL2192" s="529"/>
      <c r="AM2192" s="530"/>
      <c r="AN2192" s="521"/>
      <c r="AO2192" s="522"/>
      <c r="AP2192" s="525"/>
      <c r="AQ2192" s="526"/>
      <c r="AR2192" s="529"/>
      <c r="AS2192" s="530"/>
      <c r="AT2192" s="543"/>
      <c r="AU2192" s="544"/>
      <c r="AV2192" s="547"/>
      <c r="AW2192" s="548"/>
      <c r="AX2192" s="529"/>
      <c r="AY2192" s="530"/>
      <c r="AZ2192" s="521"/>
      <c r="BA2192" s="522"/>
      <c r="BB2192" s="525"/>
      <c r="BC2192" s="526"/>
      <c r="BD2192" s="529"/>
      <c r="BE2192" s="530"/>
      <c r="BF2192" s="543"/>
      <c r="BG2192" s="544"/>
      <c r="BH2192" s="547"/>
      <c r="BI2192" s="548"/>
      <c r="BJ2192" s="529"/>
      <c r="BK2192" s="530"/>
      <c r="BL2192" s="552"/>
      <c r="BM2192" s="553"/>
      <c r="BN2192" s="554"/>
      <c r="BO2192" s="500"/>
      <c r="BP2192" s="502"/>
      <c r="BQ2192" s="54"/>
      <c r="BR2192" s="54"/>
      <c r="BS2192" s="54"/>
    </row>
    <row r="2193" spans="1:71" ht="21.75" customHeight="1" x14ac:dyDescent="0.2">
      <c r="A2193" s="54"/>
      <c r="B2193" s="505" t="str">
        <f>IF(ROSTER!B$48="","",ROSTER!B$48)</f>
        <v/>
      </c>
      <c r="C2193" s="507" t="str">
        <f>IF(ROSTER!C$48="","",ROSTER!C$48)</f>
        <v/>
      </c>
      <c r="D2193" s="508"/>
      <c r="E2193" s="509"/>
      <c r="F2193" s="511">
        <f t="shared" ref="F2193" si="1957">IF(E2193="y",1,IF(E2193="S",1,0))</f>
        <v>0</v>
      </c>
      <c r="G2193" s="513">
        <f t="shared" ref="G2193" si="1958">IF(E2193="S",1,0)</f>
        <v>0</v>
      </c>
      <c r="H2193" s="515"/>
      <c r="I2193" s="516"/>
      <c r="J2193" s="519"/>
      <c r="K2193" s="520"/>
      <c r="L2193" s="523"/>
      <c r="M2193" s="524"/>
      <c r="N2193" s="537">
        <f t="shared" ref="N2193" si="1959">L2193+J2193</f>
        <v>0</v>
      </c>
      <c r="O2193" s="538"/>
      <c r="P2193" s="519"/>
      <c r="Q2193" s="520"/>
      <c r="R2193" s="523"/>
      <c r="S2193" s="524"/>
      <c r="T2193" s="527">
        <f t="shared" ref="T2193" si="1960">R2193-P2193</f>
        <v>0</v>
      </c>
      <c r="U2193" s="528"/>
      <c r="V2193" s="531"/>
      <c r="W2193" s="516"/>
      <c r="X2193" s="519"/>
      <c r="Y2193" s="516"/>
      <c r="Z2193" s="519"/>
      <c r="AA2193" s="516"/>
      <c r="AB2193" s="519"/>
      <c r="AC2193" s="520"/>
      <c r="AD2193" s="523"/>
      <c r="AE2193" s="524"/>
      <c r="AF2193" s="533"/>
      <c r="AG2193" s="534"/>
      <c r="AH2193" s="519"/>
      <c r="AI2193" s="520"/>
      <c r="AJ2193" s="523"/>
      <c r="AK2193" s="524"/>
      <c r="AL2193" s="527">
        <f t="shared" ref="AL2193" si="1961">IF(AH2193=0,0,(AJ2193/AH2193)*100)</f>
        <v>0</v>
      </c>
      <c r="AM2193" s="528"/>
      <c r="AN2193" s="519"/>
      <c r="AO2193" s="520"/>
      <c r="AP2193" s="523"/>
      <c r="AQ2193" s="524"/>
      <c r="AR2193" s="527">
        <f t="shared" ref="AR2193" si="1962">IF(AN2193=0,0,(AP2193/AN2193)*100)</f>
        <v>0</v>
      </c>
      <c r="AS2193" s="528"/>
      <c r="AT2193" s="541">
        <f t="shared" ref="AT2193" si="1963">AB2193+AH2193+AN2193</f>
        <v>0</v>
      </c>
      <c r="AU2193" s="542"/>
      <c r="AV2193" s="545">
        <f t="shared" ref="AV2193" si="1964">AD2193+AJ2193+AP2193</f>
        <v>0</v>
      </c>
      <c r="AW2193" s="546"/>
      <c r="AX2193" s="527">
        <f t="shared" ref="AX2193" si="1965">IF(AT2193=0,0,(AV2193/AT2193)*100)</f>
        <v>0</v>
      </c>
      <c r="AY2193" s="528"/>
      <c r="AZ2193" s="519"/>
      <c r="BA2193" s="520"/>
      <c r="BB2193" s="523"/>
      <c r="BC2193" s="524"/>
      <c r="BD2193" s="527">
        <f t="shared" ref="BD2193" si="1966">IF(AZ2193=0,0,(BB2193/AZ2193)*100)</f>
        <v>0</v>
      </c>
      <c r="BE2193" s="528"/>
      <c r="BF2193" s="541">
        <f t="shared" ref="BF2193" si="1967">AT2193+AZ2193</f>
        <v>0</v>
      </c>
      <c r="BG2193" s="542"/>
      <c r="BH2193" s="545">
        <f t="shared" ref="BH2193" si="1968">AV2193+BB2193</f>
        <v>0</v>
      </c>
      <c r="BI2193" s="546"/>
      <c r="BJ2193" s="527">
        <f t="shared" ref="BJ2193" si="1969">IF(BF2193=0,0,(BH2193/BF2193)*100)</f>
        <v>0</v>
      </c>
      <c r="BK2193" s="528"/>
      <c r="BL2193" s="549">
        <f t="shared" ref="BL2193" si="1970">(AD2193*2)+(AJ2193*2)+(AP2193*3)+BB2193</f>
        <v>0</v>
      </c>
      <c r="BM2193" s="550"/>
      <c r="BN2193" s="551"/>
      <c r="BO2193" s="499" t="e">
        <f>(BL2193*BR$74)+(N2193*BR$75)+(X2193*BR$76)+(R2193*BR$77)+(V2193*BR$78)+(Z2193*BR$79)</f>
        <v>#REF!</v>
      </c>
      <c r="BP2193" s="501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06"/>
      <c r="C2194" s="503" t="str">
        <f>IF(ROSTER!D$48="","",ROSTER!D$48)</f>
        <v/>
      </c>
      <c r="D2194" s="504"/>
      <c r="E2194" s="510"/>
      <c r="F2194" s="512"/>
      <c r="G2194" s="514"/>
      <c r="H2194" s="517"/>
      <c r="I2194" s="518"/>
      <c r="J2194" s="521"/>
      <c r="K2194" s="522"/>
      <c r="L2194" s="525"/>
      <c r="M2194" s="526"/>
      <c r="N2194" s="539" t="s">
        <v>14</v>
      </c>
      <c r="O2194" s="540"/>
      <c r="P2194" s="521"/>
      <c r="Q2194" s="522"/>
      <c r="R2194" s="525"/>
      <c r="S2194" s="526"/>
      <c r="T2194" s="529"/>
      <c r="U2194" s="530"/>
      <c r="V2194" s="532"/>
      <c r="W2194" s="518"/>
      <c r="X2194" s="521"/>
      <c r="Y2194" s="518"/>
      <c r="Z2194" s="521"/>
      <c r="AA2194" s="518"/>
      <c r="AB2194" s="521"/>
      <c r="AC2194" s="522"/>
      <c r="AD2194" s="525"/>
      <c r="AE2194" s="526"/>
      <c r="AF2194" s="535"/>
      <c r="AG2194" s="536"/>
      <c r="AH2194" s="521"/>
      <c r="AI2194" s="522"/>
      <c r="AJ2194" s="525"/>
      <c r="AK2194" s="526"/>
      <c r="AL2194" s="529"/>
      <c r="AM2194" s="530"/>
      <c r="AN2194" s="521"/>
      <c r="AO2194" s="522"/>
      <c r="AP2194" s="525"/>
      <c r="AQ2194" s="526"/>
      <c r="AR2194" s="529"/>
      <c r="AS2194" s="530"/>
      <c r="AT2194" s="543"/>
      <c r="AU2194" s="544"/>
      <c r="AV2194" s="547"/>
      <c r="AW2194" s="548"/>
      <c r="AX2194" s="529"/>
      <c r="AY2194" s="530"/>
      <c r="AZ2194" s="521"/>
      <c r="BA2194" s="522"/>
      <c r="BB2194" s="525"/>
      <c r="BC2194" s="526"/>
      <c r="BD2194" s="529"/>
      <c r="BE2194" s="530"/>
      <c r="BF2194" s="543"/>
      <c r="BG2194" s="544"/>
      <c r="BH2194" s="547"/>
      <c r="BI2194" s="548"/>
      <c r="BJ2194" s="529"/>
      <c r="BK2194" s="530"/>
      <c r="BL2194" s="552"/>
      <c r="BM2194" s="553"/>
      <c r="BN2194" s="554"/>
      <c r="BO2194" s="500"/>
      <c r="BP2194" s="502"/>
      <c r="BQ2194" s="54"/>
      <c r="BR2194" s="54"/>
      <c r="BS2194" s="54"/>
    </row>
    <row r="2195" spans="1:71" ht="21.75" customHeight="1" x14ac:dyDescent="0.2">
      <c r="A2195" s="54"/>
      <c r="B2195" s="505" t="str">
        <f>IF(ROSTER!B$50="","",ROSTER!B$50)</f>
        <v/>
      </c>
      <c r="C2195" s="507" t="str">
        <f>IF(ROSTER!C$50="","",ROSTER!C$50)</f>
        <v/>
      </c>
      <c r="D2195" s="508"/>
      <c r="E2195" s="509"/>
      <c r="F2195" s="511">
        <f t="shared" ref="F2195" si="1971">IF(E2195="y",1,IF(E2195="S",1,0))</f>
        <v>0</v>
      </c>
      <c r="G2195" s="513">
        <f t="shared" ref="G2195" si="1972">IF(E2195="S",1,0)</f>
        <v>0</v>
      </c>
      <c r="H2195" s="515"/>
      <c r="I2195" s="516"/>
      <c r="J2195" s="519"/>
      <c r="K2195" s="520"/>
      <c r="L2195" s="523"/>
      <c r="M2195" s="524"/>
      <c r="N2195" s="537">
        <f t="shared" ref="N2195" si="1973">L2195+J2195</f>
        <v>0</v>
      </c>
      <c r="O2195" s="538"/>
      <c r="P2195" s="519"/>
      <c r="Q2195" s="520"/>
      <c r="R2195" s="523"/>
      <c r="S2195" s="524"/>
      <c r="T2195" s="527">
        <f t="shared" ref="T2195" si="1974">R2195-P2195</f>
        <v>0</v>
      </c>
      <c r="U2195" s="528"/>
      <c r="V2195" s="531"/>
      <c r="W2195" s="516"/>
      <c r="X2195" s="519"/>
      <c r="Y2195" s="516"/>
      <c r="Z2195" s="519"/>
      <c r="AA2195" s="516"/>
      <c r="AB2195" s="519"/>
      <c r="AC2195" s="520"/>
      <c r="AD2195" s="523"/>
      <c r="AE2195" s="524"/>
      <c r="AF2195" s="533"/>
      <c r="AG2195" s="534"/>
      <c r="AH2195" s="519"/>
      <c r="AI2195" s="520"/>
      <c r="AJ2195" s="523"/>
      <c r="AK2195" s="524"/>
      <c r="AL2195" s="527">
        <f t="shared" ref="AL2195" si="1975">IF(AH2195=0,0,(AJ2195/AH2195)*100)</f>
        <v>0</v>
      </c>
      <c r="AM2195" s="528"/>
      <c r="AN2195" s="519"/>
      <c r="AO2195" s="520"/>
      <c r="AP2195" s="523"/>
      <c r="AQ2195" s="524"/>
      <c r="AR2195" s="527">
        <f t="shared" ref="AR2195" si="1976">IF(AN2195=0,0,(AP2195/AN2195)*100)</f>
        <v>0</v>
      </c>
      <c r="AS2195" s="528"/>
      <c r="AT2195" s="541">
        <f t="shared" ref="AT2195" si="1977">AB2195+AH2195+AN2195</f>
        <v>0</v>
      </c>
      <c r="AU2195" s="542"/>
      <c r="AV2195" s="545">
        <f t="shared" ref="AV2195" si="1978">AD2195+AJ2195+AP2195</f>
        <v>0</v>
      </c>
      <c r="AW2195" s="546"/>
      <c r="AX2195" s="527">
        <f t="shared" ref="AX2195" si="1979">IF(AT2195=0,0,(AV2195/AT2195)*100)</f>
        <v>0</v>
      </c>
      <c r="AY2195" s="528"/>
      <c r="AZ2195" s="519"/>
      <c r="BA2195" s="520"/>
      <c r="BB2195" s="523"/>
      <c r="BC2195" s="524"/>
      <c r="BD2195" s="527">
        <f t="shared" ref="BD2195" si="1980">IF(AZ2195=0,0,(BB2195/AZ2195)*100)</f>
        <v>0</v>
      </c>
      <c r="BE2195" s="528"/>
      <c r="BF2195" s="541">
        <f t="shared" ref="BF2195" si="1981">AT2195+AZ2195</f>
        <v>0</v>
      </c>
      <c r="BG2195" s="542"/>
      <c r="BH2195" s="545">
        <f t="shared" ref="BH2195" si="1982">AV2195+BB2195</f>
        <v>0</v>
      </c>
      <c r="BI2195" s="546"/>
      <c r="BJ2195" s="527">
        <f t="shared" ref="BJ2195" si="1983">IF(BF2195=0,0,(BH2195/BF2195)*100)</f>
        <v>0</v>
      </c>
      <c r="BK2195" s="528"/>
      <c r="BL2195" s="549">
        <f t="shared" ref="BL2195" si="1984">(AD2195*2)+(AJ2195*2)+(AP2195*3)+BB2195</f>
        <v>0</v>
      </c>
      <c r="BM2195" s="550"/>
      <c r="BN2195" s="551"/>
      <c r="BO2195" s="499" t="e">
        <f>(BL2195*BR$74)+(N2195*BR$75)+(X2195*BR$76)+(R2195*BR$77)+(V2195*BR$78)+(Z2195*BR$79)</f>
        <v>#REF!</v>
      </c>
      <c r="BP2195" s="501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06"/>
      <c r="C2196" s="503" t="str">
        <f>IF(ROSTER!D$50="","",ROSTER!D$50)</f>
        <v/>
      </c>
      <c r="D2196" s="504"/>
      <c r="E2196" s="510"/>
      <c r="F2196" s="512"/>
      <c r="G2196" s="514"/>
      <c r="H2196" s="517"/>
      <c r="I2196" s="518"/>
      <c r="J2196" s="521"/>
      <c r="K2196" s="522"/>
      <c r="L2196" s="525"/>
      <c r="M2196" s="526"/>
      <c r="N2196" s="539" t="s">
        <v>14</v>
      </c>
      <c r="O2196" s="540"/>
      <c r="P2196" s="521"/>
      <c r="Q2196" s="522"/>
      <c r="R2196" s="525"/>
      <c r="S2196" s="526"/>
      <c r="T2196" s="529"/>
      <c r="U2196" s="530"/>
      <c r="V2196" s="532"/>
      <c r="W2196" s="518"/>
      <c r="X2196" s="521"/>
      <c r="Y2196" s="518"/>
      <c r="Z2196" s="521"/>
      <c r="AA2196" s="518"/>
      <c r="AB2196" s="521"/>
      <c r="AC2196" s="522"/>
      <c r="AD2196" s="525"/>
      <c r="AE2196" s="526"/>
      <c r="AF2196" s="535"/>
      <c r="AG2196" s="536"/>
      <c r="AH2196" s="521"/>
      <c r="AI2196" s="522"/>
      <c r="AJ2196" s="525"/>
      <c r="AK2196" s="526"/>
      <c r="AL2196" s="529"/>
      <c r="AM2196" s="530"/>
      <c r="AN2196" s="521"/>
      <c r="AO2196" s="522"/>
      <c r="AP2196" s="525"/>
      <c r="AQ2196" s="526"/>
      <c r="AR2196" s="529"/>
      <c r="AS2196" s="530"/>
      <c r="AT2196" s="543"/>
      <c r="AU2196" s="544"/>
      <c r="AV2196" s="547"/>
      <c r="AW2196" s="548"/>
      <c r="AX2196" s="529"/>
      <c r="AY2196" s="530"/>
      <c r="AZ2196" s="521"/>
      <c r="BA2196" s="522"/>
      <c r="BB2196" s="525"/>
      <c r="BC2196" s="526"/>
      <c r="BD2196" s="529"/>
      <c r="BE2196" s="530"/>
      <c r="BF2196" s="543"/>
      <c r="BG2196" s="544"/>
      <c r="BH2196" s="547"/>
      <c r="BI2196" s="548"/>
      <c r="BJ2196" s="529"/>
      <c r="BK2196" s="530"/>
      <c r="BL2196" s="552"/>
      <c r="BM2196" s="553"/>
      <c r="BN2196" s="554"/>
      <c r="BO2196" s="500"/>
      <c r="BP2196" s="502"/>
      <c r="BQ2196" s="54"/>
      <c r="BR2196" s="54"/>
      <c r="BS2196" s="54"/>
    </row>
    <row r="2197" spans="1:71" s="335" customFormat="1" ht="33.5" customHeight="1" x14ac:dyDescent="0.35">
      <c r="A2197" s="333"/>
      <c r="B2197" s="631"/>
      <c r="C2197" s="627"/>
      <c r="D2197" s="627" t="s">
        <v>10</v>
      </c>
      <c r="E2197" s="628"/>
      <c r="F2197" s="334"/>
      <c r="G2197" s="334"/>
      <c r="H2197" s="597">
        <f>SUM(H2153:I2196)</f>
        <v>0</v>
      </c>
      <c r="I2197" s="598"/>
      <c r="J2197" s="597">
        <f>SUM(J2153:K2196)</f>
        <v>20</v>
      </c>
      <c r="K2197" s="598"/>
      <c r="L2197" s="593">
        <f>SUM(L2153:M2196)</f>
        <v>6</v>
      </c>
      <c r="M2197" s="594"/>
      <c r="N2197" s="589">
        <f>L2197+J2197</f>
        <v>26</v>
      </c>
      <c r="O2197" s="590"/>
      <c r="P2197" s="593">
        <f>SUM(P2153:Q2196)</f>
        <v>9</v>
      </c>
      <c r="Q2197" s="598"/>
      <c r="R2197" s="593">
        <f t="shared" ref="R2197" si="1985">SUM(R2153:S2196)</f>
        <v>4</v>
      </c>
      <c r="S2197" s="594"/>
      <c r="T2197" s="593">
        <f t="shared" ref="T2197" si="1986">SUM(T2153:U2196)</f>
        <v>-5</v>
      </c>
      <c r="U2197" s="590"/>
      <c r="V2197" s="594">
        <f t="shared" ref="V2197" si="1987">SUM(V2153:W2196)</f>
        <v>5</v>
      </c>
      <c r="W2197" s="594"/>
      <c r="X2197" s="597">
        <f t="shared" ref="X2197" si="1988">SUM(X2153:Y2196)</f>
        <v>6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37</v>
      </c>
      <c r="AI2197" s="598"/>
      <c r="AJ2197" s="593">
        <f t="shared" ref="AJ2197" si="1994">SUM(AJ2153:AK2196)</f>
        <v>19</v>
      </c>
      <c r="AK2197" s="594"/>
      <c r="AL2197" s="589">
        <f>IF(AH2197=0,0,(AJ2197/AH2197)*100)</f>
        <v>51.351351351351347</v>
      </c>
      <c r="AM2197" s="590"/>
      <c r="AN2197" s="593">
        <f>SUM(AN2153:AO2196)</f>
        <v>31</v>
      </c>
      <c r="AO2197" s="598"/>
      <c r="AP2197" s="593">
        <f>SUM(AP2153:AQ2196)</f>
        <v>10</v>
      </c>
      <c r="AQ2197" s="594"/>
      <c r="AR2197" s="589">
        <f>IF(AN2197=0,0,(AP2197/AN2197)*100)</f>
        <v>32.258064516129032</v>
      </c>
      <c r="AS2197" s="590"/>
      <c r="AT2197" s="597">
        <f>AB2197+AH2197+AN2197</f>
        <v>68</v>
      </c>
      <c r="AU2197" s="598"/>
      <c r="AV2197" s="593">
        <f>AD2197+AJ2197+AP2197</f>
        <v>29</v>
      </c>
      <c r="AW2197" s="601"/>
      <c r="AX2197" s="589">
        <f>IF(AT2197=0,0,(AV2197/AT2197)*100)</f>
        <v>42.647058823529413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68</v>
      </c>
      <c r="BG2197" s="598"/>
      <c r="BH2197" s="593">
        <f>AV2197+BB2197</f>
        <v>29</v>
      </c>
      <c r="BI2197" s="601"/>
      <c r="BJ2197" s="589">
        <f>IF(BF2197=0,0,(BH2197/BF2197)*100)</f>
        <v>42.647058823529413</v>
      </c>
      <c r="BK2197" s="649"/>
      <c r="BL2197" s="643">
        <f>SUM(BL2153:BN2196)</f>
        <v>68</v>
      </c>
      <c r="BM2197" s="644"/>
      <c r="BN2197" s="645"/>
      <c r="BO2197" s="499" t="e">
        <f>(BL2197*BR$74)+(N2197*BR$75)+(X2197*BR$76)+(R2197*BR$77)+(V2197*BR$78)+(Z2197*BR$79)</f>
        <v>#REF!</v>
      </c>
      <c r="BP2197" s="501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32"/>
      <c r="C2198" s="629"/>
      <c r="D2198" s="629"/>
      <c r="E2198" s="630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50"/>
      <c r="BL2198" s="646"/>
      <c r="BM2198" s="647"/>
      <c r="BN2198" s="648"/>
      <c r="BO2198" s="500"/>
      <c r="BP2198" s="502"/>
      <c r="BQ2198" s="333"/>
      <c r="BR2198" s="333"/>
      <c r="BS2198" s="333"/>
    </row>
    <row r="2199" spans="1:71" s="341" customFormat="1" ht="48.25" customHeight="1" thickBot="1" x14ac:dyDescent="0.4">
      <c r="A2199" s="337"/>
      <c r="B2199" s="637"/>
      <c r="C2199" s="587"/>
      <c r="D2199" s="587" t="s">
        <v>13</v>
      </c>
      <c r="E2199" s="588"/>
      <c r="F2199" s="338"/>
      <c r="G2199" s="334"/>
      <c r="H2199" s="585"/>
      <c r="I2199" s="586"/>
      <c r="J2199" s="625"/>
      <c r="K2199" s="626"/>
      <c r="L2199" s="623"/>
      <c r="M2199" s="624"/>
      <c r="N2199" s="633">
        <f>J2199+L2199</f>
        <v>0</v>
      </c>
      <c r="O2199" s="634"/>
      <c r="P2199" s="625"/>
      <c r="Q2199" s="626"/>
      <c r="R2199" s="623"/>
      <c r="S2199" s="626"/>
      <c r="T2199" s="589">
        <f>R2199-P2199</f>
        <v>0</v>
      </c>
      <c r="U2199" s="590"/>
      <c r="V2199" s="625"/>
      <c r="W2199" s="638"/>
      <c r="X2199" s="639"/>
      <c r="Y2199" s="640"/>
      <c r="Z2199" s="625"/>
      <c r="AA2199" s="638"/>
      <c r="AB2199" s="625"/>
      <c r="AC2199" s="626"/>
      <c r="AD2199" s="623"/>
      <c r="AE2199" s="624"/>
      <c r="AF2199" s="635">
        <f>IF(AB2199=0,0,(AD2199/AB2199)*100)</f>
        <v>0</v>
      </c>
      <c r="AG2199" s="636"/>
      <c r="AH2199" s="625"/>
      <c r="AI2199" s="626"/>
      <c r="AJ2199" s="623"/>
      <c r="AK2199" s="624"/>
      <c r="AL2199" s="589">
        <f>IF(AH2199=0,0,(AJ2199/AH2199)*100)</f>
        <v>0</v>
      </c>
      <c r="AM2199" s="590"/>
      <c r="AN2199" s="625"/>
      <c r="AO2199" s="626"/>
      <c r="AP2199" s="623"/>
      <c r="AQ2199" s="624"/>
      <c r="AR2199" s="589">
        <f>IF(AN2199=0,0,(AP2199/AN2199)*100)</f>
        <v>0</v>
      </c>
      <c r="AS2199" s="590"/>
      <c r="AT2199" s="609">
        <f>AB2199+AH2199+AN2199</f>
        <v>0</v>
      </c>
      <c r="AU2199" s="610"/>
      <c r="AV2199" s="607">
        <f>AD2199+AJ2199+AP2199</f>
        <v>0</v>
      </c>
      <c r="AW2199" s="608"/>
      <c r="AX2199" s="589">
        <f>IF(AT2199=0,0,(AV2199/AT2199)*100)</f>
        <v>0</v>
      </c>
      <c r="AY2199" s="590"/>
      <c r="AZ2199" s="625"/>
      <c r="BA2199" s="626"/>
      <c r="BB2199" s="623"/>
      <c r="BC2199" s="624"/>
      <c r="BD2199" s="589">
        <f>IF(AZ2199=0,0,(BB2199/AZ2199)*100)</f>
        <v>0</v>
      </c>
      <c r="BE2199" s="590"/>
      <c r="BF2199" s="609">
        <f>AT2199+AZ2199</f>
        <v>0</v>
      </c>
      <c r="BG2199" s="610"/>
      <c r="BH2199" s="607">
        <f>AV2199+BB2199</f>
        <v>0</v>
      </c>
      <c r="BI2199" s="608"/>
      <c r="BJ2199" s="589">
        <f>IF(BF2199=0,0,(BH2199/BF2199)*100)</f>
        <v>0</v>
      </c>
      <c r="BK2199" s="590"/>
      <c r="BL2199" s="604"/>
      <c r="BM2199" s="605"/>
      <c r="BN2199" s="606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9" t="s">
        <v>95</v>
      </c>
      <c r="E2200" s="620"/>
      <c r="F2200" s="344"/>
      <c r="G2200" s="344"/>
      <c r="H2200" s="343"/>
      <c r="I2200" s="343"/>
      <c r="J2200" s="616">
        <f>IF((J2197+L2199)=0,0,J2197/(J2197+L2199)*100)</f>
        <v>100</v>
      </c>
      <c r="K2200" s="618"/>
      <c r="L2200" s="616">
        <f>IF((L2197+J2199)=0,0,L2197/(L2197+J2199)*100)</f>
        <v>100</v>
      </c>
      <c r="M2200" s="618"/>
      <c r="N2200" s="616">
        <f>IF((N2197+N2199)=0,0,N2197/(N2197+N2199)*100)</f>
        <v>100</v>
      </c>
      <c r="O2200" s="617"/>
      <c r="P2200" s="611"/>
      <c r="Q2200" s="583"/>
      <c r="R2200" s="583"/>
      <c r="S2200" s="583"/>
      <c r="T2200" s="612"/>
      <c r="U2200" s="612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14" t="s">
        <v>62</v>
      </c>
      <c r="C2202" s="615"/>
      <c r="D2202" s="613" t="s">
        <v>54</v>
      </c>
      <c r="E2202" s="613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21" t="s">
        <v>117</v>
      </c>
      <c r="BC2202" s="622"/>
      <c r="BD2202" s="622"/>
      <c r="BE2202" s="642"/>
      <c r="BF2202" s="574">
        <f>BL2197</f>
        <v>68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21" t="s">
        <v>47</v>
      </c>
      <c r="C2204" s="622"/>
      <c r="D2204" s="613" t="s">
        <v>55</v>
      </c>
      <c r="E2204" s="613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21" t="s">
        <v>118</v>
      </c>
      <c r="BC2204" s="622"/>
      <c r="BD2204" s="622"/>
      <c r="BE2204" s="642"/>
      <c r="BF2204" s="574">
        <f>BF2202-AU2202</f>
        <v>68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41" t="s">
        <v>11</v>
      </c>
      <c r="AF2209" s="641"/>
      <c r="AG2209" s="641"/>
      <c r="AH2209" s="641"/>
      <c r="AI2209" s="641"/>
      <c r="AJ2209" s="641"/>
      <c r="AK2209" s="641"/>
      <c r="AL2209" s="641"/>
      <c r="AM2209" s="641"/>
      <c r="AN2209" s="651"/>
      <c r="AO2209" s="651"/>
      <c r="AP2209" s="651"/>
      <c r="AQ2209" s="651"/>
      <c r="AR2209" s="651"/>
      <c r="AS2209" s="651"/>
      <c r="AT2209" s="651"/>
      <c r="AU2209" s="651"/>
      <c r="AV2209" s="651"/>
      <c r="AW2209" s="651"/>
      <c r="AX2209" s="651"/>
      <c r="AY2209" s="651"/>
      <c r="AZ2209" s="651"/>
      <c r="BA2209" s="651"/>
      <c r="BB2209" s="651"/>
      <c r="BC2209" s="651"/>
      <c r="BD2209" s="651"/>
      <c r="BE2209" s="651"/>
      <c r="BF2209" s="651"/>
      <c r="BG2209" s="651"/>
      <c r="BH2209" s="651"/>
      <c r="BI2209" s="651"/>
      <c r="BJ2209" s="651"/>
      <c r="BK2209" s="651"/>
      <c r="BL2209" s="651"/>
      <c r="BM2209" s="651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51"/>
      <c r="F2211" s="651"/>
      <c r="G2211" s="651"/>
      <c r="H2211" s="651"/>
      <c r="I2211" s="651"/>
      <c r="J2211" s="651"/>
      <c r="K2211" s="651"/>
      <c r="L2211" s="651"/>
      <c r="M2211" s="651"/>
      <c r="N2211" s="651"/>
      <c r="O2211" s="651"/>
      <c r="P2211" s="651"/>
      <c r="Q2211" s="651"/>
      <c r="R2211" s="651"/>
      <c r="S2211" s="651"/>
      <c r="T2211" s="651"/>
      <c r="U2211" s="651"/>
      <c r="V2211" s="651"/>
      <c r="W2211" s="651"/>
      <c r="X2211" s="651"/>
      <c r="Y2211" s="651"/>
      <c r="Z2211" s="651"/>
      <c r="AA2211" s="651"/>
      <c r="AB2211" s="651"/>
      <c r="AC2211" s="651"/>
      <c r="AD2211" s="198"/>
      <c r="AE2211" s="239" t="s">
        <v>19</v>
      </c>
      <c r="AF2211" s="239"/>
      <c r="AG2211" s="239"/>
      <c r="AH2211" s="641" t="s">
        <v>19</v>
      </c>
      <c r="AI2211" s="641"/>
      <c r="AJ2211" s="641"/>
      <c r="AK2211" s="641"/>
      <c r="AL2211" s="641"/>
      <c r="AM2211" s="641"/>
      <c r="AN2211" s="651"/>
      <c r="AO2211" s="651"/>
      <c r="AP2211" s="651"/>
      <c r="AQ2211" s="651"/>
      <c r="AR2211" s="651"/>
      <c r="AS2211" s="651"/>
      <c r="AT2211" s="651"/>
      <c r="AU2211" s="651"/>
      <c r="AV2211" s="651"/>
      <c r="AW2211" s="651"/>
      <c r="AX2211" s="651"/>
      <c r="AY2211" s="651"/>
      <c r="AZ2211" s="651"/>
      <c r="BA2211" s="641" t="s">
        <v>12</v>
      </c>
      <c r="BB2211" s="641"/>
      <c r="BC2211" s="641"/>
      <c r="BD2211" s="652">
        <v>44519</v>
      </c>
      <c r="BE2211" s="652"/>
      <c r="BF2211" s="652"/>
      <c r="BG2211" s="652"/>
      <c r="BH2211" s="652"/>
      <c r="BI2211" s="652"/>
      <c r="BJ2211" s="652"/>
      <c r="BK2211" s="652"/>
      <c r="BL2211" s="652"/>
      <c r="BM2211" s="652"/>
      <c r="BN2211" s="206"/>
      <c r="BO2211" s="207"/>
      <c r="BP2211" s="207"/>
      <c r="BQ2211" s="64">
        <f>IF(BD2211=0,0,1)</f>
        <v>1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53" t="s">
        <v>119</v>
      </c>
      <c r="BM2214" s="654"/>
      <c r="BN2214" s="655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56"/>
      <c r="BM2215" s="657"/>
      <c r="BN2215" s="658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07" t="str">
        <f>IF(ROSTER!C$8="","",ROSTER!C$8)</f>
        <v>Shaylee</v>
      </c>
      <c r="D2216" s="508"/>
      <c r="E2216" s="509"/>
      <c r="F2216" s="511">
        <f>IF(E2216="y",1,IF(E2216="S",1,0))</f>
        <v>0</v>
      </c>
      <c r="G2216" s="513">
        <f>IF(E2216="S",1,0)</f>
        <v>0</v>
      </c>
      <c r="H2216" s="515"/>
      <c r="I2216" s="516"/>
      <c r="J2216" s="519"/>
      <c r="K2216" s="520"/>
      <c r="L2216" s="523"/>
      <c r="M2216" s="524"/>
      <c r="N2216" s="537">
        <f>L2216+J2216</f>
        <v>0</v>
      </c>
      <c r="O2216" s="538"/>
      <c r="P2216" s="519"/>
      <c r="Q2216" s="520"/>
      <c r="R2216" s="523"/>
      <c r="S2216" s="524"/>
      <c r="T2216" s="527">
        <f>R2216-P2216</f>
        <v>0</v>
      </c>
      <c r="U2216" s="528"/>
      <c r="V2216" s="531"/>
      <c r="W2216" s="516"/>
      <c r="X2216" s="519">
        <v>1</v>
      </c>
      <c r="Y2216" s="516"/>
      <c r="Z2216" s="519"/>
      <c r="AA2216" s="516"/>
      <c r="AB2216" s="519"/>
      <c r="AC2216" s="520"/>
      <c r="AD2216" s="523"/>
      <c r="AE2216" s="524"/>
      <c r="AF2216" s="533">
        <f>IF(AB2216=0,0,(AD2216/AB2216)*100)</f>
        <v>0</v>
      </c>
      <c r="AG2216" s="534"/>
      <c r="AH2216" s="519">
        <v>3</v>
      </c>
      <c r="AI2216" s="520"/>
      <c r="AJ2216" s="523">
        <v>2</v>
      </c>
      <c r="AK2216" s="524"/>
      <c r="AL2216" s="527">
        <f>IF(AH2216=0,0,(AJ2216/AH2216)*100)</f>
        <v>66.666666666666657</v>
      </c>
      <c r="AM2216" s="528"/>
      <c r="AN2216" s="519">
        <v>3</v>
      </c>
      <c r="AO2216" s="520"/>
      <c r="AP2216" s="523">
        <v>1</v>
      </c>
      <c r="AQ2216" s="524"/>
      <c r="AR2216" s="527">
        <f>IF(AN2216=0,0,(AP2216/AN2216)*100)</f>
        <v>33.333333333333329</v>
      </c>
      <c r="AS2216" s="528"/>
      <c r="AT2216" s="541">
        <f>AB2216+AH2216+AN2216</f>
        <v>6</v>
      </c>
      <c r="AU2216" s="542"/>
      <c r="AV2216" s="545">
        <f>AD2216+AJ2216+AP2216</f>
        <v>3</v>
      </c>
      <c r="AW2216" s="546"/>
      <c r="AX2216" s="527">
        <f>IF(AT2216=0,0,(AV2216/AT2216)*100)</f>
        <v>50</v>
      </c>
      <c r="AY2216" s="528"/>
      <c r="AZ2216" s="519"/>
      <c r="BA2216" s="520"/>
      <c r="BB2216" s="523"/>
      <c r="BC2216" s="524"/>
      <c r="BD2216" s="527">
        <f>IF(AZ2216=0,0,(BB2216/AZ2216)*100)</f>
        <v>0</v>
      </c>
      <c r="BE2216" s="528"/>
      <c r="BF2216" s="541">
        <f>AT2216+AZ2216</f>
        <v>6</v>
      </c>
      <c r="BG2216" s="542"/>
      <c r="BH2216" s="545">
        <f>AV2216+BB2216</f>
        <v>3</v>
      </c>
      <c r="BI2216" s="546"/>
      <c r="BJ2216" s="527">
        <f>IF(BF2216=0,0,(BH2216/BF2216)*100)</f>
        <v>50</v>
      </c>
      <c r="BK2216" s="528"/>
      <c r="BL2216" s="549">
        <f>(AD2216*2)+(AJ2216*2)+(AP2216*3)+BB2216</f>
        <v>7</v>
      </c>
      <c r="BM2216" s="550"/>
      <c r="BN2216" s="551"/>
      <c r="BO2216" s="501" t="e">
        <f>(BL2216*BR$2216)+(N2216*BR$2217)+(X2216*BR$2218)+(R2216*BR$2219)+(V2216*BR$2220)+(Z2216*BR$2221)</f>
        <v>#REF!</v>
      </c>
      <c r="BP2216" s="501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03" t="str">
        <f>IF(ROSTER!D$8="","",ROSTER!D$8)</f>
        <v>Gonzales</v>
      </c>
      <c r="D2217" s="504"/>
      <c r="E2217" s="510"/>
      <c r="F2217" s="512"/>
      <c r="G2217" s="514"/>
      <c r="H2217" s="517"/>
      <c r="I2217" s="518"/>
      <c r="J2217" s="521"/>
      <c r="K2217" s="522"/>
      <c r="L2217" s="525"/>
      <c r="M2217" s="526"/>
      <c r="N2217" s="539" t="s">
        <v>14</v>
      </c>
      <c r="O2217" s="540"/>
      <c r="P2217" s="521"/>
      <c r="Q2217" s="522"/>
      <c r="R2217" s="525"/>
      <c r="S2217" s="526"/>
      <c r="T2217" s="529"/>
      <c r="U2217" s="530"/>
      <c r="V2217" s="532"/>
      <c r="W2217" s="518"/>
      <c r="X2217" s="521"/>
      <c r="Y2217" s="518"/>
      <c r="Z2217" s="521"/>
      <c r="AA2217" s="518"/>
      <c r="AB2217" s="521"/>
      <c r="AC2217" s="522"/>
      <c r="AD2217" s="525"/>
      <c r="AE2217" s="526"/>
      <c r="AF2217" s="535"/>
      <c r="AG2217" s="536"/>
      <c r="AH2217" s="521"/>
      <c r="AI2217" s="522"/>
      <c r="AJ2217" s="525"/>
      <c r="AK2217" s="526"/>
      <c r="AL2217" s="529"/>
      <c r="AM2217" s="530"/>
      <c r="AN2217" s="521"/>
      <c r="AO2217" s="522"/>
      <c r="AP2217" s="525"/>
      <c r="AQ2217" s="526"/>
      <c r="AR2217" s="529"/>
      <c r="AS2217" s="530"/>
      <c r="AT2217" s="543"/>
      <c r="AU2217" s="544"/>
      <c r="AV2217" s="547"/>
      <c r="AW2217" s="548"/>
      <c r="AX2217" s="529"/>
      <c r="AY2217" s="530"/>
      <c r="AZ2217" s="521"/>
      <c r="BA2217" s="522"/>
      <c r="BB2217" s="525"/>
      <c r="BC2217" s="526"/>
      <c r="BD2217" s="529"/>
      <c r="BE2217" s="530"/>
      <c r="BF2217" s="543"/>
      <c r="BG2217" s="544"/>
      <c r="BH2217" s="547"/>
      <c r="BI2217" s="548"/>
      <c r="BJ2217" s="529"/>
      <c r="BK2217" s="530"/>
      <c r="BL2217" s="552"/>
      <c r="BM2217" s="553"/>
      <c r="BN2217" s="554"/>
      <c r="BO2217" s="502"/>
      <c r="BP2217" s="502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07" t="str">
        <f>IF(ROSTER!C$10="","",ROSTER!C$10)</f>
        <v>Nani</v>
      </c>
      <c r="D2218" s="508"/>
      <c r="E2218" s="509"/>
      <c r="F2218" s="511">
        <f>IF(E2218="y",1,IF(E2218="S",1,0))</f>
        <v>0</v>
      </c>
      <c r="G2218" s="513">
        <f>IF(E2218="S",1,0)</f>
        <v>0</v>
      </c>
      <c r="H2218" s="515"/>
      <c r="I2218" s="516"/>
      <c r="J2218" s="519">
        <v>3</v>
      </c>
      <c r="K2218" s="520"/>
      <c r="L2218" s="523"/>
      <c r="M2218" s="524"/>
      <c r="N2218" s="537">
        <f>L2218+J2218</f>
        <v>3</v>
      </c>
      <c r="O2218" s="538"/>
      <c r="P2218" s="519"/>
      <c r="Q2218" s="520"/>
      <c r="R2218" s="523"/>
      <c r="S2218" s="524"/>
      <c r="T2218" s="527">
        <f t="shared" ref="T2218" si="1995">R2218-P2218</f>
        <v>0</v>
      </c>
      <c r="U2218" s="528"/>
      <c r="V2218" s="531"/>
      <c r="W2218" s="516"/>
      <c r="X2218" s="519">
        <v>2</v>
      </c>
      <c r="Y2218" s="516"/>
      <c r="Z2218" s="519"/>
      <c r="AA2218" s="516"/>
      <c r="AB2218" s="519"/>
      <c r="AC2218" s="520"/>
      <c r="AD2218" s="523"/>
      <c r="AE2218" s="524"/>
      <c r="AF2218" s="533">
        <f>IF(AB2218=0,0,(AD2218/AB2218)*100)</f>
        <v>0</v>
      </c>
      <c r="AG2218" s="534"/>
      <c r="AH2218" s="519">
        <v>3</v>
      </c>
      <c r="AI2218" s="520"/>
      <c r="AJ2218" s="523">
        <v>1</v>
      </c>
      <c r="AK2218" s="524"/>
      <c r="AL2218" s="527">
        <f>IF(AH2218=0,0,(AJ2218/AH2218)*100)</f>
        <v>33.333333333333329</v>
      </c>
      <c r="AM2218" s="528"/>
      <c r="AN2218" s="519"/>
      <c r="AO2218" s="520"/>
      <c r="AP2218" s="523"/>
      <c r="AQ2218" s="524"/>
      <c r="AR2218" s="527">
        <f>IF(AN2218=0,0,(AP2218/AN2218)*100)</f>
        <v>0</v>
      </c>
      <c r="AS2218" s="528"/>
      <c r="AT2218" s="541">
        <f>AB2218+AH2218+AN2218</f>
        <v>3</v>
      </c>
      <c r="AU2218" s="542"/>
      <c r="AV2218" s="545">
        <f>AD2218+AJ2218+AP2218</f>
        <v>1</v>
      </c>
      <c r="AW2218" s="546"/>
      <c r="AX2218" s="527">
        <f>IF(AT2218=0,0,(AV2218/AT2218)*100)</f>
        <v>33.333333333333329</v>
      </c>
      <c r="AY2218" s="528"/>
      <c r="AZ2218" s="519"/>
      <c r="BA2218" s="520"/>
      <c r="BB2218" s="523"/>
      <c r="BC2218" s="524"/>
      <c r="BD2218" s="527">
        <f>IF(AZ2218=0,0,(BB2218/AZ2218)*100)</f>
        <v>0</v>
      </c>
      <c r="BE2218" s="528"/>
      <c r="BF2218" s="541">
        <f>AT2218+AZ2218</f>
        <v>3</v>
      </c>
      <c r="BG2218" s="542"/>
      <c r="BH2218" s="545">
        <f>AV2218+BB2218</f>
        <v>1</v>
      </c>
      <c r="BI2218" s="546"/>
      <c r="BJ2218" s="527">
        <f>IF(BF2218=0,0,(BH2218/BF2218)*100)</f>
        <v>33.333333333333329</v>
      </c>
      <c r="BK2218" s="528"/>
      <c r="BL2218" s="549">
        <f>(AD2218*2)+(AJ2218*2)+(AP2218*3)+BB2218</f>
        <v>2</v>
      </c>
      <c r="BM2218" s="550"/>
      <c r="BN2218" s="551"/>
      <c r="BO2218" s="501" t="e">
        <f>(BL2218*BR$2216)+(N2218*BR$2217)+(X2218*BR$2218)+(R2218*BR$2219)+(V2218*BR$2220)+(Z2218*BR$2221)</f>
        <v>#REF!</v>
      </c>
      <c r="BP2218" s="501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03" t="str">
        <f>IF(ROSTER!D$10="","",ROSTER!D$10)</f>
        <v>Falatea</v>
      </c>
      <c r="D2219" s="504"/>
      <c r="E2219" s="510"/>
      <c r="F2219" s="512"/>
      <c r="G2219" s="514"/>
      <c r="H2219" s="517"/>
      <c r="I2219" s="518"/>
      <c r="J2219" s="521"/>
      <c r="K2219" s="522"/>
      <c r="L2219" s="525"/>
      <c r="M2219" s="526"/>
      <c r="N2219" s="539" t="s">
        <v>14</v>
      </c>
      <c r="O2219" s="540"/>
      <c r="P2219" s="521"/>
      <c r="Q2219" s="522"/>
      <c r="R2219" s="525"/>
      <c r="S2219" s="526"/>
      <c r="T2219" s="529"/>
      <c r="U2219" s="530"/>
      <c r="V2219" s="532"/>
      <c r="W2219" s="518"/>
      <c r="X2219" s="521"/>
      <c r="Y2219" s="518"/>
      <c r="Z2219" s="521"/>
      <c r="AA2219" s="518"/>
      <c r="AB2219" s="521"/>
      <c r="AC2219" s="522"/>
      <c r="AD2219" s="525"/>
      <c r="AE2219" s="526"/>
      <c r="AF2219" s="535"/>
      <c r="AG2219" s="536"/>
      <c r="AH2219" s="521"/>
      <c r="AI2219" s="522"/>
      <c r="AJ2219" s="525"/>
      <c r="AK2219" s="526"/>
      <c r="AL2219" s="529"/>
      <c r="AM2219" s="530"/>
      <c r="AN2219" s="521"/>
      <c r="AO2219" s="522"/>
      <c r="AP2219" s="525"/>
      <c r="AQ2219" s="526"/>
      <c r="AR2219" s="529"/>
      <c r="AS2219" s="530"/>
      <c r="AT2219" s="543"/>
      <c r="AU2219" s="544"/>
      <c r="AV2219" s="547"/>
      <c r="AW2219" s="548"/>
      <c r="AX2219" s="529"/>
      <c r="AY2219" s="530"/>
      <c r="AZ2219" s="521"/>
      <c r="BA2219" s="522"/>
      <c r="BB2219" s="525"/>
      <c r="BC2219" s="526"/>
      <c r="BD2219" s="529"/>
      <c r="BE2219" s="530"/>
      <c r="BF2219" s="543"/>
      <c r="BG2219" s="544"/>
      <c r="BH2219" s="547"/>
      <c r="BI2219" s="548"/>
      <c r="BJ2219" s="529"/>
      <c r="BK2219" s="530"/>
      <c r="BL2219" s="552"/>
      <c r="BM2219" s="553"/>
      <c r="BN2219" s="554"/>
      <c r="BO2219" s="502"/>
      <c r="BP2219" s="502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05" t="str">
        <f>IF(ROSTER!B$12="","",ROSTER!B$12)</f>
        <v>20</v>
      </c>
      <c r="C2220" s="507" t="str">
        <f>IF(ROSTER!C$12="","",ROSTER!C$12)</f>
        <v>Devry</v>
      </c>
      <c r="D2220" s="508"/>
      <c r="E2220" s="509"/>
      <c r="F2220" s="511">
        <f>IF(E2220="y",1,IF(E2220="S",1,0))</f>
        <v>0</v>
      </c>
      <c r="G2220" s="513">
        <f>IF(E2220="S",1,0)</f>
        <v>0</v>
      </c>
      <c r="H2220" s="515"/>
      <c r="I2220" s="516"/>
      <c r="J2220" s="519"/>
      <c r="K2220" s="520"/>
      <c r="L2220" s="523"/>
      <c r="M2220" s="524"/>
      <c r="N2220" s="537">
        <f>L2220+J2220</f>
        <v>0</v>
      </c>
      <c r="O2220" s="538"/>
      <c r="P2220" s="519"/>
      <c r="Q2220" s="520"/>
      <c r="R2220" s="523"/>
      <c r="S2220" s="524"/>
      <c r="T2220" s="527">
        <f t="shared" ref="T2220" si="1996">R2220-P2220</f>
        <v>0</v>
      </c>
      <c r="U2220" s="528"/>
      <c r="V2220" s="531"/>
      <c r="W2220" s="516"/>
      <c r="X2220" s="519"/>
      <c r="Y2220" s="516"/>
      <c r="Z2220" s="519"/>
      <c r="AA2220" s="516"/>
      <c r="AB2220" s="519"/>
      <c r="AC2220" s="520"/>
      <c r="AD2220" s="523"/>
      <c r="AE2220" s="524"/>
      <c r="AF2220" s="533">
        <f>IF(AB2220=0,0,(AD2220/AB2220)*100)</f>
        <v>0</v>
      </c>
      <c r="AG2220" s="534"/>
      <c r="AH2220" s="519">
        <v>2</v>
      </c>
      <c r="AI2220" s="520"/>
      <c r="AJ2220" s="523">
        <v>0</v>
      </c>
      <c r="AK2220" s="524"/>
      <c r="AL2220" s="527">
        <f>IF(AH2220=0,0,(AJ2220/AH2220)*100)</f>
        <v>0</v>
      </c>
      <c r="AM2220" s="528"/>
      <c r="AN2220" s="519">
        <v>2</v>
      </c>
      <c r="AO2220" s="520"/>
      <c r="AP2220" s="523">
        <v>1</v>
      </c>
      <c r="AQ2220" s="524"/>
      <c r="AR2220" s="527">
        <f>IF(AN2220=0,0,(AP2220/AN2220)*100)</f>
        <v>50</v>
      </c>
      <c r="AS2220" s="528"/>
      <c r="AT2220" s="541">
        <f>AB2220+AH2220+AN2220</f>
        <v>4</v>
      </c>
      <c r="AU2220" s="542"/>
      <c r="AV2220" s="545">
        <f>AD2220+AJ2220+AP2220</f>
        <v>1</v>
      </c>
      <c r="AW2220" s="546"/>
      <c r="AX2220" s="527">
        <f>IF(AT2220=0,0,(AV2220/AT2220)*100)</f>
        <v>25</v>
      </c>
      <c r="AY2220" s="528"/>
      <c r="AZ2220" s="519"/>
      <c r="BA2220" s="520"/>
      <c r="BB2220" s="523"/>
      <c r="BC2220" s="524"/>
      <c r="BD2220" s="527">
        <f>IF(AZ2220=0,0,(BB2220/AZ2220)*100)</f>
        <v>0</v>
      </c>
      <c r="BE2220" s="528"/>
      <c r="BF2220" s="541">
        <f>AT2220+AZ2220</f>
        <v>4</v>
      </c>
      <c r="BG2220" s="542"/>
      <c r="BH2220" s="545">
        <f>AV2220+BB2220</f>
        <v>1</v>
      </c>
      <c r="BI2220" s="546"/>
      <c r="BJ2220" s="527">
        <f>IF(BF2220=0,0,(BH2220/BF2220)*100)</f>
        <v>25</v>
      </c>
      <c r="BK2220" s="528"/>
      <c r="BL2220" s="549">
        <f>(AD2220*2)+(AJ2220*2)+(AP2220*3)+BB2220</f>
        <v>3</v>
      </c>
      <c r="BM2220" s="550"/>
      <c r="BN2220" s="551"/>
      <c r="BO2220" s="501" t="e">
        <f>(BL2220*BR$2216)+(N2220*BR$2217)+(X2220*BR$2218)+(R2220*BR$2219)+(V2220*BR$2220)+(Z2220*BR$2221)</f>
        <v>#REF!</v>
      </c>
      <c r="BP2220" s="501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06"/>
      <c r="C2221" s="503" t="str">
        <f>IF(ROSTER!D$12="","",ROSTER!D$12)</f>
        <v>Millett</v>
      </c>
      <c r="D2221" s="504"/>
      <c r="E2221" s="510"/>
      <c r="F2221" s="512"/>
      <c r="G2221" s="514"/>
      <c r="H2221" s="517"/>
      <c r="I2221" s="518"/>
      <c r="J2221" s="521"/>
      <c r="K2221" s="522"/>
      <c r="L2221" s="525"/>
      <c r="M2221" s="526"/>
      <c r="N2221" s="539" t="s">
        <v>14</v>
      </c>
      <c r="O2221" s="540"/>
      <c r="P2221" s="521"/>
      <c r="Q2221" s="522"/>
      <c r="R2221" s="525"/>
      <c r="S2221" s="526"/>
      <c r="T2221" s="529"/>
      <c r="U2221" s="530"/>
      <c r="V2221" s="532"/>
      <c r="W2221" s="518"/>
      <c r="X2221" s="521"/>
      <c r="Y2221" s="518"/>
      <c r="Z2221" s="521"/>
      <c r="AA2221" s="518"/>
      <c r="AB2221" s="521"/>
      <c r="AC2221" s="522"/>
      <c r="AD2221" s="525"/>
      <c r="AE2221" s="526"/>
      <c r="AF2221" s="535"/>
      <c r="AG2221" s="536"/>
      <c r="AH2221" s="521"/>
      <c r="AI2221" s="522"/>
      <c r="AJ2221" s="525"/>
      <c r="AK2221" s="526"/>
      <c r="AL2221" s="529"/>
      <c r="AM2221" s="530"/>
      <c r="AN2221" s="521"/>
      <c r="AO2221" s="522"/>
      <c r="AP2221" s="525"/>
      <c r="AQ2221" s="526"/>
      <c r="AR2221" s="529"/>
      <c r="AS2221" s="530"/>
      <c r="AT2221" s="543"/>
      <c r="AU2221" s="544"/>
      <c r="AV2221" s="547"/>
      <c r="AW2221" s="548"/>
      <c r="AX2221" s="529"/>
      <c r="AY2221" s="530"/>
      <c r="AZ2221" s="521"/>
      <c r="BA2221" s="522"/>
      <c r="BB2221" s="525"/>
      <c r="BC2221" s="526"/>
      <c r="BD2221" s="529"/>
      <c r="BE2221" s="530"/>
      <c r="BF2221" s="543"/>
      <c r="BG2221" s="544"/>
      <c r="BH2221" s="547"/>
      <c r="BI2221" s="548"/>
      <c r="BJ2221" s="529"/>
      <c r="BK2221" s="530"/>
      <c r="BL2221" s="552"/>
      <c r="BM2221" s="553"/>
      <c r="BN2221" s="554"/>
      <c r="BO2221" s="502"/>
      <c r="BP2221" s="502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05" t="str">
        <f>IF(ROSTER!B$14="","",ROSTER!B$14)</f>
        <v>5</v>
      </c>
      <c r="C2222" s="507" t="str">
        <f>IF(ROSTER!C$14="","",ROSTER!C$14)</f>
        <v>Maria</v>
      </c>
      <c r="D2222" s="508"/>
      <c r="E2222" s="509"/>
      <c r="F2222" s="511">
        <f>IF(E2222="y",1,IF(E2222="S",1,0))</f>
        <v>0</v>
      </c>
      <c r="G2222" s="513">
        <f>IF(E2222="S",1,0)</f>
        <v>0</v>
      </c>
      <c r="H2222" s="515"/>
      <c r="I2222" s="516"/>
      <c r="J2222" s="519"/>
      <c r="K2222" s="520"/>
      <c r="L2222" s="523"/>
      <c r="M2222" s="524"/>
      <c r="N2222" s="537">
        <f>L2222+J2222</f>
        <v>0</v>
      </c>
      <c r="O2222" s="538"/>
      <c r="P2222" s="519"/>
      <c r="Q2222" s="520"/>
      <c r="R2222" s="523"/>
      <c r="S2222" s="524"/>
      <c r="T2222" s="527">
        <f t="shared" ref="T2222" si="1997">R2222-P2222</f>
        <v>0</v>
      </c>
      <c r="U2222" s="528"/>
      <c r="V2222" s="531"/>
      <c r="W2222" s="516"/>
      <c r="X2222" s="519">
        <v>1</v>
      </c>
      <c r="Y2222" s="516"/>
      <c r="Z2222" s="519"/>
      <c r="AA2222" s="516"/>
      <c r="AB2222" s="519"/>
      <c r="AC2222" s="520"/>
      <c r="AD2222" s="523"/>
      <c r="AE2222" s="524"/>
      <c r="AF2222" s="533">
        <f>IF(AB2222=0,0,(AD2222/AB2222)*100)</f>
        <v>0</v>
      </c>
      <c r="AG2222" s="534"/>
      <c r="AH2222" s="519">
        <v>1</v>
      </c>
      <c r="AI2222" s="520"/>
      <c r="AJ2222" s="523">
        <v>1</v>
      </c>
      <c r="AK2222" s="524"/>
      <c r="AL2222" s="527">
        <f>IF(AH2222=0,0,(AJ2222/AH2222)*100)</f>
        <v>100</v>
      </c>
      <c r="AM2222" s="528"/>
      <c r="AN2222" s="519">
        <v>2</v>
      </c>
      <c r="AO2222" s="520"/>
      <c r="AP2222" s="523">
        <v>1</v>
      </c>
      <c r="AQ2222" s="524"/>
      <c r="AR2222" s="527">
        <f>IF(AN2222=0,0,(AP2222/AN2222)*100)</f>
        <v>50</v>
      </c>
      <c r="AS2222" s="528"/>
      <c r="AT2222" s="541">
        <f>AB2222+AH2222+AN2222</f>
        <v>3</v>
      </c>
      <c r="AU2222" s="542"/>
      <c r="AV2222" s="545">
        <f>AD2222+AJ2222+AP2222</f>
        <v>2</v>
      </c>
      <c r="AW2222" s="546"/>
      <c r="AX2222" s="527">
        <f>IF(AT2222=0,0,(AV2222/AT2222)*100)</f>
        <v>66.666666666666657</v>
      </c>
      <c r="AY2222" s="528"/>
      <c r="AZ2222" s="519"/>
      <c r="BA2222" s="520"/>
      <c r="BB2222" s="523"/>
      <c r="BC2222" s="524"/>
      <c r="BD2222" s="527">
        <f>IF(AZ2222=0,0,(BB2222/AZ2222)*100)</f>
        <v>0</v>
      </c>
      <c r="BE2222" s="528"/>
      <c r="BF2222" s="541">
        <f>AT2222+AZ2222</f>
        <v>3</v>
      </c>
      <c r="BG2222" s="542"/>
      <c r="BH2222" s="545">
        <f>AV2222+BB2222</f>
        <v>2</v>
      </c>
      <c r="BI2222" s="546"/>
      <c r="BJ2222" s="527">
        <f>IF(BF2222=0,0,(BH2222/BF2222)*100)</f>
        <v>66.666666666666657</v>
      </c>
      <c r="BK2222" s="528"/>
      <c r="BL2222" s="549">
        <f>(AD2222*2)+(AJ2222*2)+(AP2222*3)+BB2222</f>
        <v>5</v>
      </c>
      <c r="BM2222" s="550"/>
      <c r="BN2222" s="551"/>
      <c r="BO2222" s="501" t="e">
        <f>(BL2222*BR$2216)+(N2222*BR$2217)+(X2222*BR$2218)+(R2222*BR$2219)+(V2222*BR$2220)+(Z2222*BR$2221)</f>
        <v>#REF!</v>
      </c>
      <c r="BP2222" s="501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06"/>
      <c r="C2223" s="503" t="str">
        <f>IF(ROSTER!D$14="","",ROSTER!D$14)</f>
        <v>Albiero</v>
      </c>
      <c r="D2223" s="504"/>
      <c r="E2223" s="510"/>
      <c r="F2223" s="512"/>
      <c r="G2223" s="514"/>
      <c r="H2223" s="517"/>
      <c r="I2223" s="518"/>
      <c r="J2223" s="521"/>
      <c r="K2223" s="522"/>
      <c r="L2223" s="525"/>
      <c r="M2223" s="526"/>
      <c r="N2223" s="539" t="s">
        <v>14</v>
      </c>
      <c r="O2223" s="540"/>
      <c r="P2223" s="521"/>
      <c r="Q2223" s="522"/>
      <c r="R2223" s="525"/>
      <c r="S2223" s="526"/>
      <c r="T2223" s="529"/>
      <c r="U2223" s="530"/>
      <c r="V2223" s="532"/>
      <c r="W2223" s="518"/>
      <c r="X2223" s="521"/>
      <c r="Y2223" s="518"/>
      <c r="Z2223" s="521"/>
      <c r="AA2223" s="518"/>
      <c r="AB2223" s="521"/>
      <c r="AC2223" s="522"/>
      <c r="AD2223" s="525"/>
      <c r="AE2223" s="526"/>
      <c r="AF2223" s="535"/>
      <c r="AG2223" s="536"/>
      <c r="AH2223" s="521"/>
      <c r="AI2223" s="522"/>
      <c r="AJ2223" s="525"/>
      <c r="AK2223" s="526"/>
      <c r="AL2223" s="529"/>
      <c r="AM2223" s="530"/>
      <c r="AN2223" s="521"/>
      <c r="AO2223" s="522"/>
      <c r="AP2223" s="525"/>
      <c r="AQ2223" s="526"/>
      <c r="AR2223" s="529"/>
      <c r="AS2223" s="530"/>
      <c r="AT2223" s="543"/>
      <c r="AU2223" s="544"/>
      <c r="AV2223" s="547"/>
      <c r="AW2223" s="548"/>
      <c r="AX2223" s="529"/>
      <c r="AY2223" s="530"/>
      <c r="AZ2223" s="521"/>
      <c r="BA2223" s="522"/>
      <c r="BB2223" s="525"/>
      <c r="BC2223" s="526"/>
      <c r="BD2223" s="529"/>
      <c r="BE2223" s="530"/>
      <c r="BF2223" s="543"/>
      <c r="BG2223" s="544"/>
      <c r="BH2223" s="547"/>
      <c r="BI2223" s="548"/>
      <c r="BJ2223" s="529"/>
      <c r="BK2223" s="530"/>
      <c r="BL2223" s="552"/>
      <c r="BM2223" s="553"/>
      <c r="BN2223" s="554"/>
      <c r="BO2223" s="502"/>
      <c r="BP2223" s="502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05" t="str">
        <f>IF(ROSTER!B$16="","",ROSTER!B$16)</f>
        <v>10</v>
      </c>
      <c r="C2224" s="507" t="str">
        <f>IF(ROSTER!C$16="","",ROSTER!C$16)</f>
        <v>Tegan</v>
      </c>
      <c r="D2224" s="508"/>
      <c r="E2224" s="509"/>
      <c r="F2224" s="511">
        <f>IF(E2224="y",1,IF(E2224="S",1,0))</f>
        <v>0</v>
      </c>
      <c r="G2224" s="513">
        <f>IF(E2224="S",1,0)</f>
        <v>0</v>
      </c>
      <c r="H2224" s="515"/>
      <c r="I2224" s="516"/>
      <c r="J2224" s="519">
        <v>3</v>
      </c>
      <c r="K2224" s="520"/>
      <c r="L2224" s="523"/>
      <c r="M2224" s="524"/>
      <c r="N2224" s="537">
        <f>L2224+J2224</f>
        <v>3</v>
      </c>
      <c r="O2224" s="538"/>
      <c r="P2224" s="519"/>
      <c r="Q2224" s="520"/>
      <c r="R2224" s="523"/>
      <c r="S2224" s="524"/>
      <c r="T2224" s="527">
        <f t="shared" ref="T2224" si="1998">R2224-P2224</f>
        <v>0</v>
      </c>
      <c r="U2224" s="528"/>
      <c r="V2224" s="531"/>
      <c r="W2224" s="516"/>
      <c r="X2224" s="519">
        <v>1</v>
      </c>
      <c r="Y2224" s="516"/>
      <c r="Z2224" s="519"/>
      <c r="AA2224" s="516"/>
      <c r="AB2224" s="519"/>
      <c r="AC2224" s="520"/>
      <c r="AD2224" s="523"/>
      <c r="AE2224" s="524"/>
      <c r="AF2224" s="533">
        <f>IF(AB2224=0,0,(AD2224/AB2224)*100)</f>
        <v>0</v>
      </c>
      <c r="AG2224" s="534"/>
      <c r="AH2224" s="519"/>
      <c r="AI2224" s="520"/>
      <c r="AJ2224" s="523"/>
      <c r="AK2224" s="524"/>
      <c r="AL2224" s="527">
        <f>IF(AH2224=0,0,(AJ2224/AH2224)*100)</f>
        <v>0</v>
      </c>
      <c r="AM2224" s="528"/>
      <c r="AN2224" s="519">
        <v>5</v>
      </c>
      <c r="AO2224" s="520"/>
      <c r="AP2224" s="523">
        <v>3</v>
      </c>
      <c r="AQ2224" s="524"/>
      <c r="AR2224" s="527">
        <f>IF(AN2224=0,0,(AP2224/AN2224)*100)</f>
        <v>60</v>
      </c>
      <c r="AS2224" s="528"/>
      <c r="AT2224" s="541">
        <f>AB2224+AH2224+AN2224</f>
        <v>5</v>
      </c>
      <c r="AU2224" s="542"/>
      <c r="AV2224" s="545">
        <f>AD2224+AJ2224+AP2224</f>
        <v>3</v>
      </c>
      <c r="AW2224" s="546"/>
      <c r="AX2224" s="527">
        <f>IF(AT2224=0,0,(AV2224/AT2224)*100)</f>
        <v>60</v>
      </c>
      <c r="AY2224" s="528"/>
      <c r="AZ2224" s="519"/>
      <c r="BA2224" s="520"/>
      <c r="BB2224" s="523"/>
      <c r="BC2224" s="524"/>
      <c r="BD2224" s="527">
        <f>IF(AZ2224=0,0,(BB2224/AZ2224)*100)</f>
        <v>0</v>
      </c>
      <c r="BE2224" s="528"/>
      <c r="BF2224" s="541">
        <f>AT2224+AZ2224</f>
        <v>5</v>
      </c>
      <c r="BG2224" s="542"/>
      <c r="BH2224" s="545">
        <f>AV2224+BB2224</f>
        <v>3</v>
      </c>
      <c r="BI2224" s="546"/>
      <c r="BJ2224" s="527">
        <f>IF(BF2224=0,0,(BH2224/BF2224)*100)</f>
        <v>60</v>
      </c>
      <c r="BK2224" s="528"/>
      <c r="BL2224" s="549">
        <f>(AD2224*2)+(AJ2224*2)+(AP2224*3)+BB2224</f>
        <v>9</v>
      </c>
      <c r="BM2224" s="550"/>
      <c r="BN2224" s="551"/>
      <c r="BO2224" s="501" t="e">
        <f>(BL2224*BR$2216)+(N2224*BR$2217)+(X2224*BR$2218)+(R2224*BR$2219)+(V2224*BR$2220)+(Z2224*BR$2221)</f>
        <v>#REF!</v>
      </c>
      <c r="BP2224" s="501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06"/>
      <c r="C2225" s="503" t="str">
        <f>IF(ROSTER!D$16="","",ROSTER!D$16)</f>
        <v>Graham</v>
      </c>
      <c r="D2225" s="504"/>
      <c r="E2225" s="510"/>
      <c r="F2225" s="512"/>
      <c r="G2225" s="514"/>
      <c r="H2225" s="517"/>
      <c r="I2225" s="518"/>
      <c r="J2225" s="521"/>
      <c r="K2225" s="522"/>
      <c r="L2225" s="525"/>
      <c r="M2225" s="526"/>
      <c r="N2225" s="539" t="s">
        <v>14</v>
      </c>
      <c r="O2225" s="540"/>
      <c r="P2225" s="521"/>
      <c r="Q2225" s="522"/>
      <c r="R2225" s="525"/>
      <c r="S2225" s="526"/>
      <c r="T2225" s="529"/>
      <c r="U2225" s="530"/>
      <c r="V2225" s="532"/>
      <c r="W2225" s="518"/>
      <c r="X2225" s="521"/>
      <c r="Y2225" s="518"/>
      <c r="Z2225" s="521"/>
      <c r="AA2225" s="518"/>
      <c r="AB2225" s="521"/>
      <c r="AC2225" s="522"/>
      <c r="AD2225" s="525"/>
      <c r="AE2225" s="526"/>
      <c r="AF2225" s="535"/>
      <c r="AG2225" s="536"/>
      <c r="AH2225" s="521"/>
      <c r="AI2225" s="522"/>
      <c r="AJ2225" s="525"/>
      <c r="AK2225" s="526"/>
      <c r="AL2225" s="529"/>
      <c r="AM2225" s="530"/>
      <c r="AN2225" s="521"/>
      <c r="AO2225" s="522"/>
      <c r="AP2225" s="525"/>
      <c r="AQ2225" s="526"/>
      <c r="AR2225" s="529"/>
      <c r="AS2225" s="530"/>
      <c r="AT2225" s="543"/>
      <c r="AU2225" s="544"/>
      <c r="AV2225" s="547"/>
      <c r="AW2225" s="548"/>
      <c r="AX2225" s="529"/>
      <c r="AY2225" s="530"/>
      <c r="AZ2225" s="521"/>
      <c r="BA2225" s="522"/>
      <c r="BB2225" s="525"/>
      <c r="BC2225" s="526"/>
      <c r="BD2225" s="529"/>
      <c r="BE2225" s="530"/>
      <c r="BF2225" s="543"/>
      <c r="BG2225" s="544"/>
      <c r="BH2225" s="547"/>
      <c r="BI2225" s="548"/>
      <c r="BJ2225" s="529"/>
      <c r="BK2225" s="530"/>
      <c r="BL2225" s="552"/>
      <c r="BM2225" s="553"/>
      <c r="BN2225" s="554"/>
      <c r="BO2225" s="502"/>
      <c r="BP2225" s="502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05" t="str">
        <f>IF(ROSTER!B$18="","",ROSTER!B$18)</f>
        <v>11</v>
      </c>
      <c r="C2226" s="507" t="str">
        <f>IF(ROSTER!C$18="","",ROSTER!C$18)</f>
        <v>Kaylee</v>
      </c>
      <c r="D2226" s="508"/>
      <c r="E2226" s="509"/>
      <c r="F2226" s="511">
        <f>IF(E2226="y",1,IF(E2226="S",1,0))</f>
        <v>0</v>
      </c>
      <c r="G2226" s="513">
        <f>IF(E2226="S",1,0)</f>
        <v>0</v>
      </c>
      <c r="H2226" s="515"/>
      <c r="I2226" s="516"/>
      <c r="J2226" s="519"/>
      <c r="K2226" s="520"/>
      <c r="L2226" s="523"/>
      <c r="M2226" s="524"/>
      <c r="N2226" s="537">
        <f>L2226+J2226</f>
        <v>0</v>
      </c>
      <c r="O2226" s="538"/>
      <c r="P2226" s="519"/>
      <c r="Q2226" s="520"/>
      <c r="R2226" s="523"/>
      <c r="S2226" s="524"/>
      <c r="T2226" s="527">
        <f t="shared" ref="T2226" si="1999">R2226-P2226</f>
        <v>0</v>
      </c>
      <c r="U2226" s="528"/>
      <c r="V2226" s="531"/>
      <c r="W2226" s="516"/>
      <c r="X2226" s="519"/>
      <c r="Y2226" s="516"/>
      <c r="Z2226" s="519"/>
      <c r="AA2226" s="516"/>
      <c r="AB2226" s="519"/>
      <c r="AC2226" s="520"/>
      <c r="AD2226" s="523"/>
      <c r="AE2226" s="524"/>
      <c r="AF2226" s="533">
        <f>IF(AB2226=0,0,(AD2226/AB2226)*100)</f>
        <v>0</v>
      </c>
      <c r="AG2226" s="534"/>
      <c r="AH2226" s="519"/>
      <c r="AI2226" s="520"/>
      <c r="AJ2226" s="523"/>
      <c r="AK2226" s="524"/>
      <c r="AL2226" s="527">
        <f>IF(AH2226=0,0,(AJ2226/AH2226)*100)</f>
        <v>0</v>
      </c>
      <c r="AM2226" s="528"/>
      <c r="AN2226" s="519"/>
      <c r="AO2226" s="520"/>
      <c r="AP2226" s="523"/>
      <c r="AQ2226" s="524"/>
      <c r="AR2226" s="527">
        <f>IF(AN2226=0,0,(AP2226/AN2226)*100)</f>
        <v>0</v>
      </c>
      <c r="AS2226" s="528"/>
      <c r="AT2226" s="541">
        <f>AB2226+AH2226+AN2226</f>
        <v>0</v>
      </c>
      <c r="AU2226" s="542"/>
      <c r="AV2226" s="545">
        <f>AD2226+AJ2226+AP2226</f>
        <v>0</v>
      </c>
      <c r="AW2226" s="546"/>
      <c r="AX2226" s="527">
        <f>IF(AT2226=0,0,(AV2226/AT2226)*100)</f>
        <v>0</v>
      </c>
      <c r="AY2226" s="528"/>
      <c r="AZ2226" s="519"/>
      <c r="BA2226" s="520"/>
      <c r="BB2226" s="523"/>
      <c r="BC2226" s="524"/>
      <c r="BD2226" s="527">
        <f>IF(AZ2226=0,0,(BB2226/AZ2226)*100)</f>
        <v>0</v>
      </c>
      <c r="BE2226" s="528"/>
      <c r="BF2226" s="541">
        <f>AT2226+AZ2226</f>
        <v>0</v>
      </c>
      <c r="BG2226" s="542"/>
      <c r="BH2226" s="545">
        <f>AV2226+BB2226</f>
        <v>0</v>
      </c>
      <c r="BI2226" s="546"/>
      <c r="BJ2226" s="527">
        <f>IF(BF2226=0,0,(BH2226/BF2226)*100)</f>
        <v>0</v>
      </c>
      <c r="BK2226" s="528"/>
      <c r="BL2226" s="549">
        <f>(AD2226*2)+(AJ2226*2)+(AP2226*3)+BB2226</f>
        <v>0</v>
      </c>
      <c r="BM2226" s="550"/>
      <c r="BN2226" s="551"/>
      <c r="BO2226" s="501" t="e">
        <f>(BL2226*BR$2216)+(N2226*BR$2217)+(X2226*BR$2218)+(R2226*BR$2219)+(V2226*BR$2220)+(Z2226*BR$2221)</f>
        <v>#REF!</v>
      </c>
      <c r="BP2226" s="501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06"/>
      <c r="C2227" s="503" t="str">
        <f>IF(ROSTER!D$18="","",ROSTER!D$18)</f>
        <v>Smiler</v>
      </c>
      <c r="D2227" s="504"/>
      <c r="E2227" s="510"/>
      <c r="F2227" s="512"/>
      <c r="G2227" s="514"/>
      <c r="H2227" s="517"/>
      <c r="I2227" s="518"/>
      <c r="J2227" s="521"/>
      <c r="K2227" s="522"/>
      <c r="L2227" s="525"/>
      <c r="M2227" s="526"/>
      <c r="N2227" s="539"/>
      <c r="O2227" s="540"/>
      <c r="P2227" s="521"/>
      <c r="Q2227" s="522"/>
      <c r="R2227" s="525"/>
      <c r="S2227" s="526"/>
      <c r="T2227" s="529"/>
      <c r="U2227" s="530"/>
      <c r="V2227" s="532"/>
      <c r="W2227" s="518"/>
      <c r="X2227" s="521"/>
      <c r="Y2227" s="518"/>
      <c r="Z2227" s="521"/>
      <c r="AA2227" s="518"/>
      <c r="AB2227" s="521"/>
      <c r="AC2227" s="522"/>
      <c r="AD2227" s="525"/>
      <c r="AE2227" s="526"/>
      <c r="AF2227" s="535"/>
      <c r="AG2227" s="536"/>
      <c r="AH2227" s="521"/>
      <c r="AI2227" s="522"/>
      <c r="AJ2227" s="525"/>
      <c r="AK2227" s="526"/>
      <c r="AL2227" s="529"/>
      <c r="AM2227" s="530"/>
      <c r="AN2227" s="521"/>
      <c r="AO2227" s="522"/>
      <c r="AP2227" s="525"/>
      <c r="AQ2227" s="526"/>
      <c r="AR2227" s="529"/>
      <c r="AS2227" s="530"/>
      <c r="AT2227" s="543"/>
      <c r="AU2227" s="544"/>
      <c r="AV2227" s="547"/>
      <c r="AW2227" s="548"/>
      <c r="AX2227" s="529"/>
      <c r="AY2227" s="530"/>
      <c r="AZ2227" s="521"/>
      <c r="BA2227" s="522"/>
      <c r="BB2227" s="525"/>
      <c r="BC2227" s="526"/>
      <c r="BD2227" s="529"/>
      <c r="BE2227" s="530"/>
      <c r="BF2227" s="543"/>
      <c r="BG2227" s="544"/>
      <c r="BH2227" s="547"/>
      <c r="BI2227" s="548"/>
      <c r="BJ2227" s="529"/>
      <c r="BK2227" s="530"/>
      <c r="BL2227" s="552"/>
      <c r="BM2227" s="553"/>
      <c r="BN2227" s="554"/>
      <c r="BO2227" s="502"/>
      <c r="BP2227" s="502"/>
      <c r="BQ2227" s="54"/>
      <c r="BR2227" s="54"/>
      <c r="BS2227" s="54"/>
    </row>
    <row r="2228" spans="1:71" ht="21.75" customHeight="1" x14ac:dyDescent="0.2">
      <c r="A2228" s="54"/>
      <c r="B2228" s="505" t="str">
        <f>IF(ROSTER!B$20="","",ROSTER!B$20)</f>
        <v>12</v>
      </c>
      <c r="C2228" s="507" t="str">
        <f>IF(ROSTER!C$20="","",ROSTER!C$20)</f>
        <v>Lauren</v>
      </c>
      <c r="D2228" s="508"/>
      <c r="E2228" s="509"/>
      <c r="F2228" s="511">
        <f>IF(E2228="y",1,IF(E2228="S",1,0))</f>
        <v>0</v>
      </c>
      <c r="G2228" s="513">
        <f>IF(E2228="S",1,0)</f>
        <v>0</v>
      </c>
      <c r="H2228" s="515"/>
      <c r="I2228" s="516"/>
      <c r="J2228" s="519">
        <v>1</v>
      </c>
      <c r="K2228" s="520"/>
      <c r="L2228" s="523">
        <v>3</v>
      </c>
      <c r="M2228" s="524"/>
      <c r="N2228" s="537">
        <f>L2228+J2228</f>
        <v>4</v>
      </c>
      <c r="O2228" s="538"/>
      <c r="P2228" s="519"/>
      <c r="Q2228" s="520"/>
      <c r="R2228" s="523"/>
      <c r="S2228" s="524"/>
      <c r="T2228" s="527">
        <f t="shared" ref="T2228" si="2000">R2228-P2228</f>
        <v>0</v>
      </c>
      <c r="U2228" s="528"/>
      <c r="V2228" s="531"/>
      <c r="W2228" s="516"/>
      <c r="X2228" s="519">
        <v>1</v>
      </c>
      <c r="Y2228" s="516"/>
      <c r="Z2228" s="519"/>
      <c r="AA2228" s="516"/>
      <c r="AB2228" s="519"/>
      <c r="AC2228" s="520"/>
      <c r="AD2228" s="523"/>
      <c r="AE2228" s="524"/>
      <c r="AF2228" s="533">
        <f>IF(AB2228=0,0,(AD2228/AB2228)*100)</f>
        <v>0</v>
      </c>
      <c r="AG2228" s="534"/>
      <c r="AH2228" s="519">
        <v>3</v>
      </c>
      <c r="AI2228" s="520"/>
      <c r="AJ2228" s="523">
        <v>2</v>
      </c>
      <c r="AK2228" s="524"/>
      <c r="AL2228" s="527">
        <f>IF(AH2228=0,0,(AJ2228/AH2228)*100)</f>
        <v>66.666666666666657</v>
      </c>
      <c r="AM2228" s="528"/>
      <c r="AN2228" s="519"/>
      <c r="AO2228" s="520"/>
      <c r="AP2228" s="523"/>
      <c r="AQ2228" s="524"/>
      <c r="AR2228" s="527">
        <f>IF(AN2228=0,0,(AP2228/AN2228)*100)</f>
        <v>0</v>
      </c>
      <c r="AS2228" s="528"/>
      <c r="AT2228" s="541">
        <f>AB2228+AH2228+AN2228</f>
        <v>3</v>
      </c>
      <c r="AU2228" s="542"/>
      <c r="AV2228" s="545">
        <f>AD2228+AJ2228+AP2228</f>
        <v>2</v>
      </c>
      <c r="AW2228" s="546"/>
      <c r="AX2228" s="527">
        <f>IF(AT2228=0,0,(AV2228/AT2228)*100)</f>
        <v>66.666666666666657</v>
      </c>
      <c r="AY2228" s="528"/>
      <c r="AZ2228" s="519"/>
      <c r="BA2228" s="520"/>
      <c r="BB2228" s="523"/>
      <c r="BC2228" s="524"/>
      <c r="BD2228" s="527">
        <f>IF(AZ2228=0,0,(BB2228/AZ2228)*100)</f>
        <v>0</v>
      </c>
      <c r="BE2228" s="528"/>
      <c r="BF2228" s="541">
        <f>AT2228+AZ2228</f>
        <v>3</v>
      </c>
      <c r="BG2228" s="542"/>
      <c r="BH2228" s="545">
        <f>AV2228+BB2228</f>
        <v>2</v>
      </c>
      <c r="BI2228" s="546"/>
      <c r="BJ2228" s="527">
        <f>IF(BF2228=0,0,(BH2228/BF2228)*100)</f>
        <v>66.666666666666657</v>
      </c>
      <c r="BK2228" s="528"/>
      <c r="BL2228" s="549">
        <f>(AD2228*2)+(AJ2228*2)+(AP2228*3)+BB2228</f>
        <v>4</v>
      </c>
      <c r="BM2228" s="550"/>
      <c r="BN2228" s="551"/>
      <c r="BO2228" s="501" t="e">
        <f>(BL2228*BR$2216)+(N2228*BR$2217)+(X2228*BR$2218)+(R2228*BR$2219)+(V2228*BR$2220)+(Z2228*BR$2221)</f>
        <v>#REF!</v>
      </c>
      <c r="BP2228" s="501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06"/>
      <c r="C2229" s="503" t="str">
        <f>IF(ROSTER!D$20="","",ROSTER!D$20)</f>
        <v>Gustin</v>
      </c>
      <c r="D2229" s="504"/>
      <c r="E2229" s="510"/>
      <c r="F2229" s="512"/>
      <c r="G2229" s="514"/>
      <c r="H2229" s="517"/>
      <c r="I2229" s="518"/>
      <c r="J2229" s="521"/>
      <c r="K2229" s="522"/>
      <c r="L2229" s="525"/>
      <c r="M2229" s="526"/>
      <c r="N2229" s="539" t="s">
        <v>14</v>
      </c>
      <c r="O2229" s="540"/>
      <c r="P2229" s="521"/>
      <c r="Q2229" s="522"/>
      <c r="R2229" s="525"/>
      <c r="S2229" s="526"/>
      <c r="T2229" s="529"/>
      <c r="U2229" s="530"/>
      <c r="V2229" s="532"/>
      <c r="W2229" s="518"/>
      <c r="X2229" s="521"/>
      <c r="Y2229" s="518"/>
      <c r="Z2229" s="521"/>
      <c r="AA2229" s="518"/>
      <c r="AB2229" s="521"/>
      <c r="AC2229" s="522"/>
      <c r="AD2229" s="525"/>
      <c r="AE2229" s="526"/>
      <c r="AF2229" s="535"/>
      <c r="AG2229" s="536"/>
      <c r="AH2229" s="521"/>
      <c r="AI2229" s="522"/>
      <c r="AJ2229" s="525"/>
      <c r="AK2229" s="526"/>
      <c r="AL2229" s="529"/>
      <c r="AM2229" s="530"/>
      <c r="AN2229" s="521"/>
      <c r="AO2229" s="522"/>
      <c r="AP2229" s="525"/>
      <c r="AQ2229" s="526"/>
      <c r="AR2229" s="529"/>
      <c r="AS2229" s="530"/>
      <c r="AT2229" s="543"/>
      <c r="AU2229" s="544"/>
      <c r="AV2229" s="547"/>
      <c r="AW2229" s="548"/>
      <c r="AX2229" s="529"/>
      <c r="AY2229" s="530"/>
      <c r="AZ2229" s="521"/>
      <c r="BA2229" s="522"/>
      <c r="BB2229" s="525"/>
      <c r="BC2229" s="526"/>
      <c r="BD2229" s="529"/>
      <c r="BE2229" s="530"/>
      <c r="BF2229" s="543"/>
      <c r="BG2229" s="544"/>
      <c r="BH2229" s="547"/>
      <c r="BI2229" s="548"/>
      <c r="BJ2229" s="529"/>
      <c r="BK2229" s="530"/>
      <c r="BL2229" s="552"/>
      <c r="BM2229" s="553"/>
      <c r="BN2229" s="554"/>
      <c r="BO2229" s="502"/>
      <c r="BP2229" s="502"/>
      <c r="BQ2229" s="54"/>
      <c r="BR2229" s="54"/>
      <c r="BS2229" s="54"/>
    </row>
    <row r="2230" spans="1:71" ht="21.75" customHeight="1" x14ac:dyDescent="0.2">
      <c r="A2230" s="54"/>
      <c r="B2230" s="505" t="str">
        <f>IF(ROSTER!B$22="","",ROSTER!B$22)</f>
        <v>13</v>
      </c>
      <c r="C2230" s="507" t="str">
        <f>IF(ROSTER!C$22="","",ROSTER!C$22)</f>
        <v>Paisley</v>
      </c>
      <c r="D2230" s="508"/>
      <c r="E2230" s="509"/>
      <c r="F2230" s="511">
        <f>IF(E2230="y",1,IF(E2230="S",1,0))</f>
        <v>0</v>
      </c>
      <c r="G2230" s="513">
        <f>IF(E2230="S",1,0)</f>
        <v>0</v>
      </c>
      <c r="H2230" s="515"/>
      <c r="I2230" s="516"/>
      <c r="J2230" s="519">
        <v>3</v>
      </c>
      <c r="K2230" s="520"/>
      <c r="L2230" s="523"/>
      <c r="M2230" s="524"/>
      <c r="N2230" s="537">
        <f>L2230+J2230</f>
        <v>3</v>
      </c>
      <c r="O2230" s="538"/>
      <c r="P2230" s="519"/>
      <c r="Q2230" s="520"/>
      <c r="R2230" s="523"/>
      <c r="S2230" s="524"/>
      <c r="T2230" s="527">
        <f t="shared" ref="T2230" si="2001">R2230-P2230</f>
        <v>0</v>
      </c>
      <c r="U2230" s="528"/>
      <c r="V2230" s="531">
        <v>1</v>
      </c>
      <c r="W2230" s="516"/>
      <c r="X2230" s="519">
        <v>1</v>
      </c>
      <c r="Y2230" s="516"/>
      <c r="Z2230" s="519"/>
      <c r="AA2230" s="516"/>
      <c r="AB2230" s="519"/>
      <c r="AC2230" s="520"/>
      <c r="AD2230" s="523"/>
      <c r="AE2230" s="524"/>
      <c r="AF2230" s="533">
        <f>IF(AB2230=0,0,(AD2230/AB2230)*100)</f>
        <v>0</v>
      </c>
      <c r="AG2230" s="534"/>
      <c r="AH2230" s="519">
        <v>3</v>
      </c>
      <c r="AI2230" s="520"/>
      <c r="AJ2230" s="523">
        <v>2</v>
      </c>
      <c r="AK2230" s="524"/>
      <c r="AL2230" s="527">
        <f>IF(AH2230=0,0,(AJ2230/AH2230)*100)</f>
        <v>66.666666666666657</v>
      </c>
      <c r="AM2230" s="528"/>
      <c r="AN2230" s="519">
        <v>1</v>
      </c>
      <c r="AO2230" s="520"/>
      <c r="AP2230" s="523">
        <v>1</v>
      </c>
      <c r="AQ2230" s="524"/>
      <c r="AR2230" s="527">
        <f>IF(AN2230=0,0,(AP2230/AN2230)*100)</f>
        <v>100</v>
      </c>
      <c r="AS2230" s="528"/>
      <c r="AT2230" s="541">
        <f>AB2230+AH2230+AN2230</f>
        <v>4</v>
      </c>
      <c r="AU2230" s="542"/>
      <c r="AV2230" s="545">
        <f>AD2230+AJ2230+AP2230</f>
        <v>3</v>
      </c>
      <c r="AW2230" s="546"/>
      <c r="AX2230" s="527">
        <f>IF(AT2230=0,0,(AV2230/AT2230)*100)</f>
        <v>75</v>
      </c>
      <c r="AY2230" s="528"/>
      <c r="AZ2230" s="519"/>
      <c r="BA2230" s="520"/>
      <c r="BB2230" s="523"/>
      <c r="BC2230" s="524"/>
      <c r="BD2230" s="527">
        <f>IF(AZ2230=0,0,(BB2230/AZ2230)*100)</f>
        <v>0</v>
      </c>
      <c r="BE2230" s="528"/>
      <c r="BF2230" s="541">
        <f>AT2230+AZ2230</f>
        <v>4</v>
      </c>
      <c r="BG2230" s="542"/>
      <c r="BH2230" s="545">
        <f>AV2230+BB2230</f>
        <v>3</v>
      </c>
      <c r="BI2230" s="546"/>
      <c r="BJ2230" s="527">
        <f>IF(BF2230=0,0,(BH2230/BF2230)*100)</f>
        <v>75</v>
      </c>
      <c r="BK2230" s="528"/>
      <c r="BL2230" s="549">
        <f>(AD2230*2)+(AJ2230*2)+(AP2230*3)+BB2230</f>
        <v>7</v>
      </c>
      <c r="BM2230" s="550"/>
      <c r="BN2230" s="551"/>
      <c r="BO2230" s="501" t="e">
        <f>(BL2230*BR$2216)+(N2230*BR$2217)+(X2230*BR$2218)+(R2230*BR$2219)+(V2230*BR$2220)+(Z2230*BR$2221)</f>
        <v>#REF!</v>
      </c>
      <c r="BP2230" s="501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06"/>
      <c r="C2231" s="503" t="str">
        <f>IF(ROSTER!D$22="","",ROSTER!D$22)</f>
        <v>Harding</v>
      </c>
      <c r="D2231" s="504"/>
      <c r="E2231" s="510"/>
      <c r="F2231" s="512"/>
      <c r="G2231" s="514"/>
      <c r="H2231" s="517"/>
      <c r="I2231" s="518"/>
      <c r="J2231" s="521"/>
      <c r="K2231" s="522"/>
      <c r="L2231" s="525"/>
      <c r="M2231" s="526"/>
      <c r="N2231" s="539" t="s">
        <v>14</v>
      </c>
      <c r="O2231" s="540"/>
      <c r="P2231" s="521"/>
      <c r="Q2231" s="522"/>
      <c r="R2231" s="525"/>
      <c r="S2231" s="526"/>
      <c r="T2231" s="529"/>
      <c r="U2231" s="530"/>
      <c r="V2231" s="532"/>
      <c r="W2231" s="518"/>
      <c r="X2231" s="521"/>
      <c r="Y2231" s="518"/>
      <c r="Z2231" s="521"/>
      <c r="AA2231" s="518"/>
      <c r="AB2231" s="521"/>
      <c r="AC2231" s="522"/>
      <c r="AD2231" s="525"/>
      <c r="AE2231" s="526"/>
      <c r="AF2231" s="535"/>
      <c r="AG2231" s="536"/>
      <c r="AH2231" s="521"/>
      <c r="AI2231" s="522"/>
      <c r="AJ2231" s="525"/>
      <c r="AK2231" s="526"/>
      <c r="AL2231" s="529"/>
      <c r="AM2231" s="530"/>
      <c r="AN2231" s="521"/>
      <c r="AO2231" s="522"/>
      <c r="AP2231" s="525"/>
      <c r="AQ2231" s="526"/>
      <c r="AR2231" s="529"/>
      <c r="AS2231" s="530"/>
      <c r="AT2231" s="543"/>
      <c r="AU2231" s="544"/>
      <c r="AV2231" s="547"/>
      <c r="AW2231" s="548"/>
      <c r="AX2231" s="529"/>
      <c r="AY2231" s="530"/>
      <c r="AZ2231" s="521"/>
      <c r="BA2231" s="522"/>
      <c r="BB2231" s="525"/>
      <c r="BC2231" s="526"/>
      <c r="BD2231" s="529"/>
      <c r="BE2231" s="530"/>
      <c r="BF2231" s="543"/>
      <c r="BG2231" s="544"/>
      <c r="BH2231" s="547"/>
      <c r="BI2231" s="548"/>
      <c r="BJ2231" s="529"/>
      <c r="BK2231" s="530"/>
      <c r="BL2231" s="552"/>
      <c r="BM2231" s="553"/>
      <c r="BN2231" s="554"/>
      <c r="BO2231" s="502"/>
      <c r="BP2231" s="502"/>
      <c r="BQ2231" s="54"/>
      <c r="BR2231" s="54"/>
      <c r="BS2231" s="54"/>
    </row>
    <row r="2232" spans="1:71" ht="21.75" customHeight="1" x14ac:dyDescent="0.2">
      <c r="A2232" s="54"/>
      <c r="B2232" s="505" t="str">
        <f>IF(ROSTER!B$24="","",ROSTER!B$24)</f>
        <v>22</v>
      </c>
      <c r="C2232" s="507" t="str">
        <f>IF(ROSTER!C$24="","",ROSTER!C$24)</f>
        <v>Sara</v>
      </c>
      <c r="D2232" s="508"/>
      <c r="E2232" s="509"/>
      <c r="F2232" s="511">
        <f>IF(E2232="y",1,IF(E2232="S",1,0))</f>
        <v>0</v>
      </c>
      <c r="G2232" s="513">
        <f>IF(E2232="S",1,0)</f>
        <v>0</v>
      </c>
      <c r="H2232" s="515"/>
      <c r="I2232" s="516"/>
      <c r="J2232" s="519">
        <v>2</v>
      </c>
      <c r="K2232" s="520"/>
      <c r="L2232" s="523">
        <v>1</v>
      </c>
      <c r="M2232" s="524"/>
      <c r="N2232" s="537">
        <f>L2232+J2232</f>
        <v>3</v>
      </c>
      <c r="O2232" s="538"/>
      <c r="P2232" s="519"/>
      <c r="Q2232" s="520"/>
      <c r="R2232" s="523">
        <v>1</v>
      </c>
      <c r="S2232" s="524"/>
      <c r="T2232" s="527">
        <f t="shared" ref="T2232" si="2002">R2232-P2232</f>
        <v>1</v>
      </c>
      <c r="U2232" s="528"/>
      <c r="V2232" s="531">
        <v>1</v>
      </c>
      <c r="W2232" s="516"/>
      <c r="X2232" s="519">
        <v>1</v>
      </c>
      <c r="Y2232" s="516"/>
      <c r="Z2232" s="519"/>
      <c r="AA2232" s="516"/>
      <c r="AB2232" s="519"/>
      <c r="AC2232" s="520"/>
      <c r="AD2232" s="523"/>
      <c r="AE2232" s="524"/>
      <c r="AF2232" s="533">
        <f>IF(AB2232=0,0,(AD2232/AB2232)*100)</f>
        <v>0</v>
      </c>
      <c r="AG2232" s="534"/>
      <c r="AH2232" s="519">
        <v>5</v>
      </c>
      <c r="AI2232" s="520"/>
      <c r="AJ2232" s="523">
        <v>2</v>
      </c>
      <c r="AK2232" s="524"/>
      <c r="AL2232" s="527">
        <f>IF(AH2232=0,0,(AJ2232/AH2232)*100)</f>
        <v>40</v>
      </c>
      <c r="AM2232" s="528"/>
      <c r="AN2232" s="519"/>
      <c r="AO2232" s="520"/>
      <c r="AP2232" s="523"/>
      <c r="AQ2232" s="524"/>
      <c r="AR2232" s="527">
        <f>IF(AN2232=0,0,(AP2232/AN2232)*100)</f>
        <v>0</v>
      </c>
      <c r="AS2232" s="528"/>
      <c r="AT2232" s="541">
        <f>AB2232+AH2232+AN2232</f>
        <v>5</v>
      </c>
      <c r="AU2232" s="542"/>
      <c r="AV2232" s="545">
        <f>AD2232+AJ2232+AP2232</f>
        <v>2</v>
      </c>
      <c r="AW2232" s="546"/>
      <c r="AX2232" s="527">
        <f>IF(AT2232=0,0,(AV2232/AT2232)*100)</f>
        <v>40</v>
      </c>
      <c r="AY2232" s="528"/>
      <c r="AZ2232" s="519"/>
      <c r="BA2232" s="520"/>
      <c r="BB2232" s="523"/>
      <c r="BC2232" s="524"/>
      <c r="BD2232" s="527">
        <f>IF(AZ2232=0,0,(BB2232/AZ2232)*100)</f>
        <v>0</v>
      </c>
      <c r="BE2232" s="528"/>
      <c r="BF2232" s="541">
        <f>AT2232+AZ2232</f>
        <v>5</v>
      </c>
      <c r="BG2232" s="542"/>
      <c r="BH2232" s="545">
        <f>AV2232+BB2232</f>
        <v>2</v>
      </c>
      <c r="BI2232" s="546"/>
      <c r="BJ2232" s="527">
        <f>IF(BF2232=0,0,(BH2232/BF2232)*100)</f>
        <v>40</v>
      </c>
      <c r="BK2232" s="528"/>
      <c r="BL2232" s="549">
        <f>(AD2232*2)+(AJ2232*2)+(AP2232*3)+BB2232</f>
        <v>4</v>
      </c>
      <c r="BM2232" s="550"/>
      <c r="BN2232" s="551"/>
      <c r="BO2232" s="501" t="e">
        <f>(BL2232*BR$2216)+(N2232*BR$2217)+(X2232*BR$2218)+(R2232*BR$2219)+(V2232*BR$2220)+(Z2232*BR$2221)</f>
        <v>#REF!</v>
      </c>
      <c r="BP2232" s="501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06"/>
      <c r="C2233" s="503" t="str">
        <f>IF(ROSTER!D$24="","",ROSTER!D$24)</f>
        <v>Hamson</v>
      </c>
      <c r="D2233" s="504"/>
      <c r="E2233" s="510"/>
      <c r="F2233" s="512"/>
      <c r="G2233" s="514"/>
      <c r="H2233" s="517"/>
      <c r="I2233" s="518"/>
      <c r="J2233" s="521"/>
      <c r="K2233" s="522"/>
      <c r="L2233" s="525"/>
      <c r="M2233" s="526"/>
      <c r="N2233" s="539" t="s">
        <v>14</v>
      </c>
      <c r="O2233" s="540"/>
      <c r="P2233" s="521"/>
      <c r="Q2233" s="522"/>
      <c r="R2233" s="525"/>
      <c r="S2233" s="526"/>
      <c r="T2233" s="529"/>
      <c r="U2233" s="530"/>
      <c r="V2233" s="532"/>
      <c r="W2233" s="518"/>
      <c r="X2233" s="521"/>
      <c r="Y2233" s="518"/>
      <c r="Z2233" s="521"/>
      <c r="AA2233" s="518"/>
      <c r="AB2233" s="521"/>
      <c r="AC2233" s="522"/>
      <c r="AD2233" s="525"/>
      <c r="AE2233" s="526"/>
      <c r="AF2233" s="535"/>
      <c r="AG2233" s="536"/>
      <c r="AH2233" s="521"/>
      <c r="AI2233" s="522"/>
      <c r="AJ2233" s="525"/>
      <c r="AK2233" s="526"/>
      <c r="AL2233" s="529"/>
      <c r="AM2233" s="530"/>
      <c r="AN2233" s="521"/>
      <c r="AO2233" s="522"/>
      <c r="AP2233" s="525"/>
      <c r="AQ2233" s="526"/>
      <c r="AR2233" s="529"/>
      <c r="AS2233" s="530"/>
      <c r="AT2233" s="543"/>
      <c r="AU2233" s="544"/>
      <c r="AV2233" s="547"/>
      <c r="AW2233" s="548"/>
      <c r="AX2233" s="529"/>
      <c r="AY2233" s="530"/>
      <c r="AZ2233" s="521"/>
      <c r="BA2233" s="522"/>
      <c r="BB2233" s="525"/>
      <c r="BC2233" s="526"/>
      <c r="BD2233" s="529"/>
      <c r="BE2233" s="530"/>
      <c r="BF2233" s="543"/>
      <c r="BG2233" s="544"/>
      <c r="BH2233" s="547"/>
      <c r="BI2233" s="548"/>
      <c r="BJ2233" s="529"/>
      <c r="BK2233" s="530"/>
      <c r="BL2233" s="552"/>
      <c r="BM2233" s="553"/>
      <c r="BN2233" s="554"/>
      <c r="BO2233" s="502"/>
      <c r="BP2233" s="502"/>
      <c r="BQ2233" s="54"/>
      <c r="BR2233" s="54"/>
      <c r="BS2233" s="54"/>
    </row>
    <row r="2234" spans="1:71" ht="21.75" customHeight="1" x14ac:dyDescent="0.2">
      <c r="A2234" s="54"/>
      <c r="B2234" s="505" t="str">
        <f>IF(ROSTER!B$26="","",ROSTER!B$26)</f>
        <v>30</v>
      </c>
      <c r="C2234" s="507" t="str">
        <f>IF(ROSTER!C$26="","",ROSTER!C$26)</f>
        <v>Kate</v>
      </c>
      <c r="D2234" s="508"/>
      <c r="E2234" s="509"/>
      <c r="F2234" s="511">
        <f>IF(E2234="y",1,IF(E2234="S",1,0))</f>
        <v>0</v>
      </c>
      <c r="G2234" s="513">
        <f>IF(E2234="S",1,0)</f>
        <v>0</v>
      </c>
      <c r="H2234" s="515"/>
      <c r="I2234" s="516"/>
      <c r="J2234" s="519">
        <v>2</v>
      </c>
      <c r="K2234" s="520"/>
      <c r="L2234" s="523"/>
      <c r="M2234" s="524"/>
      <c r="N2234" s="537">
        <f>L2234+J2234</f>
        <v>2</v>
      </c>
      <c r="O2234" s="538"/>
      <c r="P2234" s="519"/>
      <c r="Q2234" s="520"/>
      <c r="R2234" s="523"/>
      <c r="S2234" s="524"/>
      <c r="T2234" s="527">
        <f t="shared" ref="T2234" si="2003">R2234-P2234</f>
        <v>0</v>
      </c>
      <c r="U2234" s="528"/>
      <c r="V2234" s="531"/>
      <c r="W2234" s="516"/>
      <c r="X2234" s="519"/>
      <c r="Y2234" s="516"/>
      <c r="Z2234" s="519"/>
      <c r="AA2234" s="516"/>
      <c r="AB2234" s="519"/>
      <c r="AC2234" s="520"/>
      <c r="AD2234" s="523"/>
      <c r="AE2234" s="524"/>
      <c r="AF2234" s="533">
        <f>IF(AB2234=0,0,(AD2234/AB2234)*100)</f>
        <v>0</v>
      </c>
      <c r="AG2234" s="534"/>
      <c r="AH2234" s="519">
        <v>4</v>
      </c>
      <c r="AI2234" s="520"/>
      <c r="AJ2234" s="523">
        <v>1</v>
      </c>
      <c r="AK2234" s="524"/>
      <c r="AL2234" s="527">
        <f>IF(AH2234=0,0,(AJ2234/AH2234)*100)</f>
        <v>25</v>
      </c>
      <c r="AM2234" s="528"/>
      <c r="AN2234" s="519">
        <v>4</v>
      </c>
      <c r="AO2234" s="520"/>
      <c r="AP2234" s="523">
        <v>1</v>
      </c>
      <c r="AQ2234" s="524"/>
      <c r="AR2234" s="527">
        <f>IF(AN2234=0,0,(AP2234/AN2234)*100)</f>
        <v>25</v>
      </c>
      <c r="AS2234" s="528"/>
      <c r="AT2234" s="541">
        <f>AB2234+AH2234+AN2234</f>
        <v>8</v>
      </c>
      <c r="AU2234" s="542"/>
      <c r="AV2234" s="545">
        <f>AD2234+AJ2234+AP2234</f>
        <v>2</v>
      </c>
      <c r="AW2234" s="546"/>
      <c r="AX2234" s="527">
        <f>IF(AT2234=0,0,(AV2234/AT2234)*100)</f>
        <v>25</v>
      </c>
      <c r="AY2234" s="528"/>
      <c r="AZ2234" s="519"/>
      <c r="BA2234" s="520"/>
      <c r="BB2234" s="523"/>
      <c r="BC2234" s="524"/>
      <c r="BD2234" s="527">
        <f>IF(AZ2234=0,0,(BB2234/AZ2234)*100)</f>
        <v>0</v>
      </c>
      <c r="BE2234" s="528"/>
      <c r="BF2234" s="541">
        <f>AT2234+AZ2234</f>
        <v>8</v>
      </c>
      <c r="BG2234" s="542"/>
      <c r="BH2234" s="545">
        <f>AV2234+BB2234</f>
        <v>2</v>
      </c>
      <c r="BI2234" s="546"/>
      <c r="BJ2234" s="527">
        <f>IF(BF2234=0,0,(BH2234/BF2234)*100)</f>
        <v>25</v>
      </c>
      <c r="BK2234" s="528"/>
      <c r="BL2234" s="549">
        <f>(AD2234*2)+(AJ2234*2)+(AP2234*3)+BB2234</f>
        <v>5</v>
      </c>
      <c r="BM2234" s="550"/>
      <c r="BN2234" s="551"/>
      <c r="BO2234" s="501" t="e">
        <f>(BL2234*BR$2216)+(N2234*BR$2217)+(X2234*BR$2218)+(R2234*BR$2219)+(V2234*BR$2220)+(Z2234*BR$2221)</f>
        <v>#REF!</v>
      </c>
      <c r="BP2234" s="501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06"/>
      <c r="C2235" s="503" t="str">
        <f>IF(ROSTER!D$26="","",ROSTER!D$26)</f>
        <v>Vorwaller</v>
      </c>
      <c r="D2235" s="504"/>
      <c r="E2235" s="510"/>
      <c r="F2235" s="512"/>
      <c r="G2235" s="514"/>
      <c r="H2235" s="517"/>
      <c r="I2235" s="518"/>
      <c r="J2235" s="521"/>
      <c r="K2235" s="522"/>
      <c r="L2235" s="525"/>
      <c r="M2235" s="526"/>
      <c r="N2235" s="539" t="s">
        <v>14</v>
      </c>
      <c r="O2235" s="540"/>
      <c r="P2235" s="521"/>
      <c r="Q2235" s="522"/>
      <c r="R2235" s="525"/>
      <c r="S2235" s="526"/>
      <c r="T2235" s="529"/>
      <c r="U2235" s="530"/>
      <c r="V2235" s="532"/>
      <c r="W2235" s="518"/>
      <c r="X2235" s="521"/>
      <c r="Y2235" s="518"/>
      <c r="Z2235" s="521"/>
      <c r="AA2235" s="518"/>
      <c r="AB2235" s="521"/>
      <c r="AC2235" s="522"/>
      <c r="AD2235" s="525"/>
      <c r="AE2235" s="526"/>
      <c r="AF2235" s="535"/>
      <c r="AG2235" s="536"/>
      <c r="AH2235" s="521"/>
      <c r="AI2235" s="522"/>
      <c r="AJ2235" s="525"/>
      <c r="AK2235" s="526"/>
      <c r="AL2235" s="529"/>
      <c r="AM2235" s="530"/>
      <c r="AN2235" s="521"/>
      <c r="AO2235" s="522"/>
      <c r="AP2235" s="525"/>
      <c r="AQ2235" s="526"/>
      <c r="AR2235" s="529"/>
      <c r="AS2235" s="530"/>
      <c r="AT2235" s="543"/>
      <c r="AU2235" s="544"/>
      <c r="AV2235" s="547"/>
      <c r="AW2235" s="548"/>
      <c r="AX2235" s="529"/>
      <c r="AY2235" s="530"/>
      <c r="AZ2235" s="521"/>
      <c r="BA2235" s="522"/>
      <c r="BB2235" s="525"/>
      <c r="BC2235" s="526"/>
      <c r="BD2235" s="529"/>
      <c r="BE2235" s="530"/>
      <c r="BF2235" s="543"/>
      <c r="BG2235" s="544"/>
      <c r="BH2235" s="547"/>
      <c r="BI2235" s="548"/>
      <c r="BJ2235" s="529"/>
      <c r="BK2235" s="530"/>
      <c r="BL2235" s="552"/>
      <c r="BM2235" s="553"/>
      <c r="BN2235" s="554"/>
      <c r="BO2235" s="502"/>
      <c r="BP2235" s="502"/>
      <c r="BQ2235" s="54"/>
      <c r="BR2235" s="54"/>
      <c r="BS2235" s="54"/>
    </row>
    <row r="2236" spans="1:71" ht="21.75" customHeight="1" x14ac:dyDescent="0.2">
      <c r="A2236" s="54"/>
      <c r="B2236" s="505" t="str">
        <f>IF(ROSTER!B$28="","",ROSTER!B$28)</f>
        <v>32</v>
      </c>
      <c r="C2236" s="507" t="str">
        <f>IF(ROSTER!C$28="","",ROSTER!C$28)</f>
        <v>Signe</v>
      </c>
      <c r="D2236" s="508"/>
      <c r="E2236" s="509"/>
      <c r="F2236" s="511">
        <f>IF(E2236="y",1,IF(E2236="S",1,0))</f>
        <v>0</v>
      </c>
      <c r="G2236" s="513">
        <f>IF(E2236="S",1,0)</f>
        <v>0</v>
      </c>
      <c r="H2236" s="515"/>
      <c r="I2236" s="516"/>
      <c r="J2236" s="519">
        <v>1</v>
      </c>
      <c r="K2236" s="520"/>
      <c r="L2236" s="523"/>
      <c r="M2236" s="524"/>
      <c r="N2236" s="537">
        <f>L2236+J2236</f>
        <v>1</v>
      </c>
      <c r="O2236" s="538"/>
      <c r="P2236" s="519"/>
      <c r="Q2236" s="520"/>
      <c r="R2236" s="523"/>
      <c r="S2236" s="524"/>
      <c r="T2236" s="527">
        <f t="shared" ref="T2236" si="2004">R2236-P2236</f>
        <v>0</v>
      </c>
      <c r="U2236" s="528"/>
      <c r="V2236" s="531"/>
      <c r="W2236" s="516"/>
      <c r="X2236" s="519"/>
      <c r="Y2236" s="516"/>
      <c r="Z2236" s="519"/>
      <c r="AA2236" s="516"/>
      <c r="AB2236" s="519"/>
      <c r="AC2236" s="520"/>
      <c r="AD2236" s="523"/>
      <c r="AE2236" s="524"/>
      <c r="AF2236" s="533">
        <f>IF(AB2236=0,0,(AD2236/AB2236)*100)</f>
        <v>0</v>
      </c>
      <c r="AG2236" s="534"/>
      <c r="AH2236" s="519"/>
      <c r="AI2236" s="520"/>
      <c r="AJ2236" s="523"/>
      <c r="AK2236" s="524"/>
      <c r="AL2236" s="527">
        <f>IF(AH2236=0,0,(AJ2236/AH2236)*100)</f>
        <v>0</v>
      </c>
      <c r="AM2236" s="528"/>
      <c r="AN2236" s="519"/>
      <c r="AO2236" s="520"/>
      <c r="AP2236" s="523"/>
      <c r="AQ2236" s="524"/>
      <c r="AR2236" s="527">
        <f>IF(AN2236=0,0,(AP2236/AN2236)*100)</f>
        <v>0</v>
      </c>
      <c r="AS2236" s="528"/>
      <c r="AT2236" s="541">
        <f>AB2236+AH2236+AN2236</f>
        <v>0</v>
      </c>
      <c r="AU2236" s="542"/>
      <c r="AV2236" s="545">
        <f>AD2236+AJ2236+AP2236</f>
        <v>0</v>
      </c>
      <c r="AW2236" s="546"/>
      <c r="AX2236" s="527">
        <f>IF(AT2236=0,0,(AV2236/AT2236)*100)</f>
        <v>0</v>
      </c>
      <c r="AY2236" s="528"/>
      <c r="AZ2236" s="519"/>
      <c r="BA2236" s="520"/>
      <c r="BB2236" s="523"/>
      <c r="BC2236" s="524"/>
      <c r="BD2236" s="527">
        <f>IF(AZ2236=0,0,(BB2236/AZ2236)*100)</f>
        <v>0</v>
      </c>
      <c r="BE2236" s="528"/>
      <c r="BF2236" s="541">
        <f>AT2236+AZ2236</f>
        <v>0</v>
      </c>
      <c r="BG2236" s="542"/>
      <c r="BH2236" s="545">
        <f>AV2236+BB2236</f>
        <v>0</v>
      </c>
      <c r="BI2236" s="546"/>
      <c r="BJ2236" s="527">
        <f>IF(BF2236=0,0,(BH2236/BF2236)*100)</f>
        <v>0</v>
      </c>
      <c r="BK2236" s="528"/>
      <c r="BL2236" s="549">
        <f>(AD2236*2)+(AJ2236*2)+(AP2236*3)+BB2236</f>
        <v>0</v>
      </c>
      <c r="BM2236" s="550"/>
      <c r="BN2236" s="551"/>
      <c r="BO2236" s="501" t="e">
        <f>(BL2236*BR$2216)+(N2236*BR$2217)+(X2236*BR$2218)+(R2236*BR$2219)+(V2236*BR$2220)+(Z2236*BR$2221)</f>
        <v>#REF!</v>
      </c>
      <c r="BP2236" s="501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06"/>
      <c r="C2237" s="503" t="str">
        <f>IF(ROSTER!D$28="","",ROSTER!D$28)</f>
        <v>Glantz</v>
      </c>
      <c r="D2237" s="504"/>
      <c r="E2237" s="510"/>
      <c r="F2237" s="512"/>
      <c r="G2237" s="514"/>
      <c r="H2237" s="517"/>
      <c r="I2237" s="518"/>
      <c r="J2237" s="521"/>
      <c r="K2237" s="522"/>
      <c r="L2237" s="525"/>
      <c r="M2237" s="526"/>
      <c r="N2237" s="539" t="s">
        <v>14</v>
      </c>
      <c r="O2237" s="540"/>
      <c r="P2237" s="521"/>
      <c r="Q2237" s="522"/>
      <c r="R2237" s="525"/>
      <c r="S2237" s="526"/>
      <c r="T2237" s="529"/>
      <c r="U2237" s="530"/>
      <c r="V2237" s="532"/>
      <c r="W2237" s="518"/>
      <c r="X2237" s="521"/>
      <c r="Y2237" s="518"/>
      <c r="Z2237" s="521"/>
      <c r="AA2237" s="518"/>
      <c r="AB2237" s="521"/>
      <c r="AC2237" s="522"/>
      <c r="AD2237" s="525"/>
      <c r="AE2237" s="526"/>
      <c r="AF2237" s="535"/>
      <c r="AG2237" s="536"/>
      <c r="AH2237" s="521"/>
      <c r="AI2237" s="522"/>
      <c r="AJ2237" s="525"/>
      <c r="AK2237" s="526"/>
      <c r="AL2237" s="529"/>
      <c r="AM2237" s="530"/>
      <c r="AN2237" s="521"/>
      <c r="AO2237" s="522"/>
      <c r="AP2237" s="525"/>
      <c r="AQ2237" s="526"/>
      <c r="AR2237" s="529"/>
      <c r="AS2237" s="530"/>
      <c r="AT2237" s="543"/>
      <c r="AU2237" s="544"/>
      <c r="AV2237" s="547"/>
      <c r="AW2237" s="548"/>
      <c r="AX2237" s="529"/>
      <c r="AY2237" s="530"/>
      <c r="AZ2237" s="521"/>
      <c r="BA2237" s="522"/>
      <c r="BB2237" s="525"/>
      <c r="BC2237" s="526"/>
      <c r="BD2237" s="529"/>
      <c r="BE2237" s="530"/>
      <c r="BF2237" s="543"/>
      <c r="BG2237" s="544"/>
      <c r="BH2237" s="547"/>
      <c r="BI2237" s="548"/>
      <c r="BJ2237" s="529"/>
      <c r="BK2237" s="530"/>
      <c r="BL2237" s="552"/>
      <c r="BM2237" s="553"/>
      <c r="BN2237" s="554"/>
      <c r="BO2237" s="502"/>
      <c r="BP2237" s="502"/>
      <c r="BQ2237" s="54"/>
      <c r="BR2237" s="54"/>
      <c r="BS2237" s="54"/>
    </row>
    <row r="2238" spans="1:71" ht="21.75" customHeight="1" x14ac:dyDescent="0.2">
      <c r="A2238" s="54"/>
      <c r="B2238" s="505" t="str">
        <f>IF(ROSTER!B$30="","",ROSTER!B$30)</f>
        <v>34</v>
      </c>
      <c r="C2238" s="507" t="str">
        <f>IF(ROSTER!C$30="","",ROSTER!C$30)</f>
        <v/>
      </c>
      <c r="D2238" s="508"/>
      <c r="E2238" s="509"/>
      <c r="F2238" s="511">
        <f>IF(E2238="y",1,IF(E2238="S",1,0))</f>
        <v>0</v>
      </c>
      <c r="G2238" s="513">
        <f>IF(E2238="S",1,0)</f>
        <v>0</v>
      </c>
      <c r="H2238" s="515"/>
      <c r="I2238" s="516"/>
      <c r="J2238" s="519"/>
      <c r="K2238" s="520"/>
      <c r="L2238" s="523"/>
      <c r="M2238" s="524"/>
      <c r="N2238" s="537">
        <f>L2238+J2238</f>
        <v>0</v>
      </c>
      <c r="O2238" s="538"/>
      <c r="P2238" s="519"/>
      <c r="Q2238" s="520"/>
      <c r="R2238" s="523"/>
      <c r="S2238" s="524"/>
      <c r="T2238" s="527">
        <f t="shared" ref="T2238" si="2005">R2238-P2238</f>
        <v>0</v>
      </c>
      <c r="U2238" s="528"/>
      <c r="V2238" s="531"/>
      <c r="W2238" s="516"/>
      <c r="X2238" s="519"/>
      <c r="Y2238" s="516"/>
      <c r="Z2238" s="519"/>
      <c r="AA2238" s="516"/>
      <c r="AB2238" s="519"/>
      <c r="AC2238" s="520"/>
      <c r="AD2238" s="523"/>
      <c r="AE2238" s="524"/>
      <c r="AF2238" s="533">
        <f>IF(AB2238=0,0,(AD2238/AB2238)*100)</f>
        <v>0</v>
      </c>
      <c r="AG2238" s="534"/>
      <c r="AH2238" s="519"/>
      <c r="AI2238" s="520"/>
      <c r="AJ2238" s="523"/>
      <c r="AK2238" s="524"/>
      <c r="AL2238" s="527">
        <f>IF(AH2238=0,0,(AJ2238/AH2238)*100)</f>
        <v>0</v>
      </c>
      <c r="AM2238" s="528"/>
      <c r="AN2238" s="519"/>
      <c r="AO2238" s="520"/>
      <c r="AP2238" s="523"/>
      <c r="AQ2238" s="524"/>
      <c r="AR2238" s="527">
        <f>IF(AN2238=0,0,(AP2238/AN2238)*100)</f>
        <v>0</v>
      </c>
      <c r="AS2238" s="528"/>
      <c r="AT2238" s="541">
        <f>AB2238+AH2238+AN2238</f>
        <v>0</v>
      </c>
      <c r="AU2238" s="542"/>
      <c r="AV2238" s="545">
        <f>AD2238+AJ2238+AP2238</f>
        <v>0</v>
      </c>
      <c r="AW2238" s="546"/>
      <c r="AX2238" s="527">
        <f>IF(AT2238=0,0,(AV2238/AT2238)*100)</f>
        <v>0</v>
      </c>
      <c r="AY2238" s="528"/>
      <c r="AZ2238" s="519"/>
      <c r="BA2238" s="520"/>
      <c r="BB2238" s="523"/>
      <c r="BC2238" s="524"/>
      <c r="BD2238" s="527">
        <f>IF(AZ2238=0,0,(BB2238/AZ2238)*100)</f>
        <v>0</v>
      </c>
      <c r="BE2238" s="528"/>
      <c r="BF2238" s="541">
        <f>AT2238+AZ2238</f>
        <v>0</v>
      </c>
      <c r="BG2238" s="542"/>
      <c r="BH2238" s="545">
        <f>AV2238+BB2238</f>
        <v>0</v>
      </c>
      <c r="BI2238" s="546"/>
      <c r="BJ2238" s="527">
        <f>IF(BF2238=0,0,(BH2238/BF2238)*100)</f>
        <v>0</v>
      </c>
      <c r="BK2238" s="528"/>
      <c r="BL2238" s="549">
        <f>(AD2238*2)+(AJ2238*2)+(AP2238*3)+BB2238</f>
        <v>0</v>
      </c>
      <c r="BM2238" s="550"/>
      <c r="BN2238" s="551"/>
      <c r="BO2238" s="501" t="e">
        <f>(BL2238*BR$2216)+(N2238*BR$2217)+(X2238*BR$2218)+(R2238*BR$2219)+(V2238*BR$2220)+(Z2238*BR$2221)</f>
        <v>#REF!</v>
      </c>
      <c r="BP2238" s="501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06"/>
      <c r="C2239" s="503" t="str">
        <f>IF(ROSTER!D$30="","",ROSTER!D$30)</f>
        <v/>
      </c>
      <c r="D2239" s="504"/>
      <c r="E2239" s="510"/>
      <c r="F2239" s="512"/>
      <c r="G2239" s="514"/>
      <c r="H2239" s="517"/>
      <c r="I2239" s="518"/>
      <c r="J2239" s="521"/>
      <c r="K2239" s="522"/>
      <c r="L2239" s="525"/>
      <c r="M2239" s="526"/>
      <c r="N2239" s="539" t="s">
        <v>14</v>
      </c>
      <c r="O2239" s="540"/>
      <c r="P2239" s="521"/>
      <c r="Q2239" s="522"/>
      <c r="R2239" s="525"/>
      <c r="S2239" s="526"/>
      <c r="T2239" s="529"/>
      <c r="U2239" s="530"/>
      <c r="V2239" s="532"/>
      <c r="W2239" s="518"/>
      <c r="X2239" s="521"/>
      <c r="Y2239" s="518"/>
      <c r="Z2239" s="521"/>
      <c r="AA2239" s="518"/>
      <c r="AB2239" s="521"/>
      <c r="AC2239" s="522"/>
      <c r="AD2239" s="525"/>
      <c r="AE2239" s="526"/>
      <c r="AF2239" s="535"/>
      <c r="AG2239" s="536"/>
      <c r="AH2239" s="521"/>
      <c r="AI2239" s="522"/>
      <c r="AJ2239" s="525"/>
      <c r="AK2239" s="526"/>
      <c r="AL2239" s="529"/>
      <c r="AM2239" s="530"/>
      <c r="AN2239" s="521"/>
      <c r="AO2239" s="522"/>
      <c r="AP2239" s="525"/>
      <c r="AQ2239" s="526"/>
      <c r="AR2239" s="529"/>
      <c r="AS2239" s="530"/>
      <c r="AT2239" s="543"/>
      <c r="AU2239" s="544"/>
      <c r="AV2239" s="547"/>
      <c r="AW2239" s="548"/>
      <c r="AX2239" s="529"/>
      <c r="AY2239" s="530"/>
      <c r="AZ2239" s="521"/>
      <c r="BA2239" s="522"/>
      <c r="BB2239" s="525"/>
      <c r="BC2239" s="526"/>
      <c r="BD2239" s="529"/>
      <c r="BE2239" s="530"/>
      <c r="BF2239" s="543"/>
      <c r="BG2239" s="544"/>
      <c r="BH2239" s="547"/>
      <c r="BI2239" s="548"/>
      <c r="BJ2239" s="529"/>
      <c r="BK2239" s="530"/>
      <c r="BL2239" s="552"/>
      <c r="BM2239" s="553"/>
      <c r="BN2239" s="554"/>
      <c r="BO2239" s="502"/>
      <c r="BP2239" s="502"/>
      <c r="BQ2239" s="54"/>
      <c r="BR2239" s="54"/>
      <c r="BS2239" s="54"/>
    </row>
    <row r="2240" spans="1:71" ht="21.75" customHeight="1" x14ac:dyDescent="0.2">
      <c r="A2240" s="54"/>
      <c r="B2240" s="505" t="str">
        <f>IF(ROSTER!B$32="","",ROSTER!B$32)</f>
        <v>42</v>
      </c>
      <c r="C2240" s="507" t="str">
        <f>IF(ROSTER!C$32="","",ROSTER!C$32)</f>
        <v/>
      </c>
      <c r="D2240" s="508"/>
      <c r="E2240" s="509"/>
      <c r="F2240" s="511">
        <f>IF(E2240="y",1,IF(E2240="S",1,0))</f>
        <v>0</v>
      </c>
      <c r="G2240" s="513">
        <f>IF(E2240="S",1,0)</f>
        <v>0</v>
      </c>
      <c r="H2240" s="515"/>
      <c r="I2240" s="516"/>
      <c r="J2240" s="519"/>
      <c r="K2240" s="520"/>
      <c r="L2240" s="523"/>
      <c r="M2240" s="524"/>
      <c r="N2240" s="537">
        <f>L2240+J2240</f>
        <v>0</v>
      </c>
      <c r="O2240" s="538"/>
      <c r="P2240" s="519"/>
      <c r="Q2240" s="520"/>
      <c r="R2240" s="523"/>
      <c r="S2240" s="524"/>
      <c r="T2240" s="527">
        <f t="shared" ref="T2240" si="2006">R2240-P2240</f>
        <v>0</v>
      </c>
      <c r="U2240" s="528"/>
      <c r="V2240" s="531"/>
      <c r="W2240" s="516"/>
      <c r="X2240" s="519"/>
      <c r="Y2240" s="516"/>
      <c r="Z2240" s="519"/>
      <c r="AA2240" s="516"/>
      <c r="AB2240" s="519"/>
      <c r="AC2240" s="520"/>
      <c r="AD2240" s="523"/>
      <c r="AE2240" s="524"/>
      <c r="AF2240" s="533">
        <f>IF(AB2240=0,0,(AD2240/AB2240)*100)</f>
        <v>0</v>
      </c>
      <c r="AG2240" s="534"/>
      <c r="AH2240" s="519"/>
      <c r="AI2240" s="520"/>
      <c r="AJ2240" s="523"/>
      <c r="AK2240" s="524"/>
      <c r="AL2240" s="527">
        <f>IF(AH2240=0,0,(AJ2240/AH2240)*100)</f>
        <v>0</v>
      </c>
      <c r="AM2240" s="528"/>
      <c r="AN2240" s="519"/>
      <c r="AO2240" s="520"/>
      <c r="AP2240" s="523"/>
      <c r="AQ2240" s="524"/>
      <c r="AR2240" s="527">
        <f>IF(AN2240=0,0,(AP2240/AN2240)*100)</f>
        <v>0</v>
      </c>
      <c r="AS2240" s="528"/>
      <c r="AT2240" s="541">
        <f>AB2240+AH2240+AN2240</f>
        <v>0</v>
      </c>
      <c r="AU2240" s="542"/>
      <c r="AV2240" s="545">
        <f>AD2240+AJ2240+AP2240</f>
        <v>0</v>
      </c>
      <c r="AW2240" s="546"/>
      <c r="AX2240" s="527">
        <f>IF(AT2240=0,0,(AV2240/AT2240)*100)</f>
        <v>0</v>
      </c>
      <c r="AY2240" s="528"/>
      <c r="AZ2240" s="519"/>
      <c r="BA2240" s="520"/>
      <c r="BB2240" s="523"/>
      <c r="BC2240" s="524"/>
      <c r="BD2240" s="527">
        <f>IF(AZ2240=0,0,(BB2240/AZ2240)*100)</f>
        <v>0</v>
      </c>
      <c r="BE2240" s="528"/>
      <c r="BF2240" s="541">
        <f>AT2240+AZ2240</f>
        <v>0</v>
      </c>
      <c r="BG2240" s="542"/>
      <c r="BH2240" s="545">
        <f>AV2240+BB2240</f>
        <v>0</v>
      </c>
      <c r="BI2240" s="546"/>
      <c r="BJ2240" s="527">
        <f>IF(BF2240=0,0,(BH2240/BF2240)*100)</f>
        <v>0</v>
      </c>
      <c r="BK2240" s="528"/>
      <c r="BL2240" s="549">
        <f>(AD2240*2)+(AJ2240*2)+(AP2240*3)+BB2240</f>
        <v>0</v>
      </c>
      <c r="BM2240" s="550"/>
      <c r="BN2240" s="551"/>
      <c r="BO2240" s="501" t="e">
        <f>(BL2240*BR$2216)+(N2240*BR$2217)+(X2240*BR$2218)+(R2240*BR$2219)+(V2240*BR$2220)+(Z2240*BR$2221)</f>
        <v>#REF!</v>
      </c>
      <c r="BP2240" s="501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06"/>
      <c r="C2241" s="503" t="str">
        <f>IF(ROSTER!D$32="","",ROSTER!D$32)</f>
        <v/>
      </c>
      <c r="D2241" s="504"/>
      <c r="E2241" s="510"/>
      <c r="F2241" s="512"/>
      <c r="G2241" s="514"/>
      <c r="H2241" s="517"/>
      <c r="I2241" s="518"/>
      <c r="J2241" s="521"/>
      <c r="K2241" s="522"/>
      <c r="L2241" s="525"/>
      <c r="M2241" s="526"/>
      <c r="N2241" s="539" t="s">
        <v>14</v>
      </c>
      <c r="O2241" s="540"/>
      <c r="P2241" s="521"/>
      <c r="Q2241" s="522"/>
      <c r="R2241" s="525"/>
      <c r="S2241" s="526"/>
      <c r="T2241" s="529"/>
      <c r="U2241" s="530"/>
      <c r="V2241" s="532"/>
      <c r="W2241" s="518"/>
      <c r="X2241" s="521"/>
      <c r="Y2241" s="518"/>
      <c r="Z2241" s="521"/>
      <c r="AA2241" s="518"/>
      <c r="AB2241" s="521"/>
      <c r="AC2241" s="522"/>
      <c r="AD2241" s="525"/>
      <c r="AE2241" s="526"/>
      <c r="AF2241" s="535"/>
      <c r="AG2241" s="536"/>
      <c r="AH2241" s="521"/>
      <c r="AI2241" s="522"/>
      <c r="AJ2241" s="525"/>
      <c r="AK2241" s="526"/>
      <c r="AL2241" s="529"/>
      <c r="AM2241" s="530"/>
      <c r="AN2241" s="521"/>
      <c r="AO2241" s="522"/>
      <c r="AP2241" s="525"/>
      <c r="AQ2241" s="526"/>
      <c r="AR2241" s="529"/>
      <c r="AS2241" s="530"/>
      <c r="AT2241" s="543"/>
      <c r="AU2241" s="544"/>
      <c r="AV2241" s="547"/>
      <c r="AW2241" s="548"/>
      <c r="AX2241" s="529"/>
      <c r="AY2241" s="530"/>
      <c r="AZ2241" s="521"/>
      <c r="BA2241" s="522"/>
      <c r="BB2241" s="525"/>
      <c r="BC2241" s="526"/>
      <c r="BD2241" s="529"/>
      <c r="BE2241" s="530"/>
      <c r="BF2241" s="543"/>
      <c r="BG2241" s="544"/>
      <c r="BH2241" s="547"/>
      <c r="BI2241" s="548"/>
      <c r="BJ2241" s="529"/>
      <c r="BK2241" s="530"/>
      <c r="BL2241" s="552"/>
      <c r="BM2241" s="553"/>
      <c r="BN2241" s="554"/>
      <c r="BO2241" s="502"/>
      <c r="BP2241" s="502"/>
      <c r="BQ2241" s="54"/>
      <c r="BR2241" s="54"/>
      <c r="BS2241" s="54"/>
    </row>
    <row r="2242" spans="1:71" ht="21.75" customHeight="1" x14ac:dyDescent="0.2">
      <c r="A2242" s="54"/>
      <c r="B2242" s="505" t="str">
        <f>IF(ROSTER!B$34="","",ROSTER!B$34)</f>
        <v/>
      </c>
      <c r="C2242" s="507" t="str">
        <f>IF(ROSTER!C$34="","",ROSTER!C$34)</f>
        <v/>
      </c>
      <c r="D2242" s="508"/>
      <c r="E2242" s="509"/>
      <c r="F2242" s="511">
        <f>IF(E2242="y",1,IF(E2242="S",1,0))</f>
        <v>0</v>
      </c>
      <c r="G2242" s="513">
        <f>IF(E2242="S",1,0)</f>
        <v>0</v>
      </c>
      <c r="H2242" s="515"/>
      <c r="I2242" s="516"/>
      <c r="J2242" s="519"/>
      <c r="K2242" s="520"/>
      <c r="L2242" s="523"/>
      <c r="M2242" s="524"/>
      <c r="N2242" s="537">
        <f>L2242+J2242</f>
        <v>0</v>
      </c>
      <c r="O2242" s="538"/>
      <c r="P2242" s="519"/>
      <c r="Q2242" s="520"/>
      <c r="R2242" s="523"/>
      <c r="S2242" s="524"/>
      <c r="T2242" s="527">
        <f t="shared" ref="T2242" si="2007">R2242-P2242</f>
        <v>0</v>
      </c>
      <c r="U2242" s="528"/>
      <c r="V2242" s="531"/>
      <c r="W2242" s="516"/>
      <c r="X2242" s="519"/>
      <c r="Y2242" s="516"/>
      <c r="Z2242" s="519"/>
      <c r="AA2242" s="516"/>
      <c r="AB2242" s="519"/>
      <c r="AC2242" s="520"/>
      <c r="AD2242" s="523"/>
      <c r="AE2242" s="524"/>
      <c r="AF2242" s="533">
        <f>IF(AB2242=0,0,(AD2242/AB2242)*100)</f>
        <v>0</v>
      </c>
      <c r="AG2242" s="534"/>
      <c r="AH2242" s="519"/>
      <c r="AI2242" s="520"/>
      <c r="AJ2242" s="523"/>
      <c r="AK2242" s="524"/>
      <c r="AL2242" s="527">
        <f>IF(AH2242=0,0,(AJ2242/AH2242)*100)</f>
        <v>0</v>
      </c>
      <c r="AM2242" s="528"/>
      <c r="AN2242" s="519"/>
      <c r="AO2242" s="520"/>
      <c r="AP2242" s="523"/>
      <c r="AQ2242" s="524"/>
      <c r="AR2242" s="527">
        <f>IF(AN2242=0,0,(AP2242/AN2242)*100)</f>
        <v>0</v>
      </c>
      <c r="AS2242" s="528"/>
      <c r="AT2242" s="541">
        <f>AB2242+AH2242+AN2242</f>
        <v>0</v>
      </c>
      <c r="AU2242" s="542"/>
      <c r="AV2242" s="545">
        <f>AD2242+AJ2242+AP2242</f>
        <v>0</v>
      </c>
      <c r="AW2242" s="546"/>
      <c r="AX2242" s="527">
        <f>IF(AT2242=0,0,(AV2242/AT2242)*100)</f>
        <v>0</v>
      </c>
      <c r="AY2242" s="528"/>
      <c r="AZ2242" s="519"/>
      <c r="BA2242" s="520"/>
      <c r="BB2242" s="523"/>
      <c r="BC2242" s="524"/>
      <c r="BD2242" s="527">
        <f>IF(AZ2242=0,0,(BB2242/AZ2242)*100)</f>
        <v>0</v>
      </c>
      <c r="BE2242" s="528"/>
      <c r="BF2242" s="541">
        <f>AT2242+AZ2242</f>
        <v>0</v>
      </c>
      <c r="BG2242" s="542"/>
      <c r="BH2242" s="545">
        <f>AV2242+BB2242</f>
        <v>0</v>
      </c>
      <c r="BI2242" s="546"/>
      <c r="BJ2242" s="527">
        <f>IF(BF2242=0,0,(BH2242/BF2242)*100)</f>
        <v>0</v>
      </c>
      <c r="BK2242" s="528"/>
      <c r="BL2242" s="549">
        <f>(AD2242*2)+(AJ2242*2)+(AP2242*3)+BB2242</f>
        <v>0</v>
      </c>
      <c r="BM2242" s="550"/>
      <c r="BN2242" s="551"/>
      <c r="BO2242" s="501" t="e">
        <f>(BL2242*BR$2216)+(N2242*BR$2217)+(X2242*BR$2218)+(R2242*BR$2219)+(V2242*BR$2220)+(Z2242*BR$2221)</f>
        <v>#REF!</v>
      </c>
      <c r="BP2242" s="501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06"/>
      <c r="C2243" s="503" t="str">
        <f>IF(ROSTER!D$34="","",ROSTER!D$34)</f>
        <v/>
      </c>
      <c r="D2243" s="504"/>
      <c r="E2243" s="510"/>
      <c r="F2243" s="512"/>
      <c r="G2243" s="514"/>
      <c r="H2243" s="517"/>
      <c r="I2243" s="518"/>
      <c r="J2243" s="521"/>
      <c r="K2243" s="522"/>
      <c r="L2243" s="525"/>
      <c r="M2243" s="526"/>
      <c r="N2243" s="539" t="s">
        <v>14</v>
      </c>
      <c r="O2243" s="540"/>
      <c r="P2243" s="521"/>
      <c r="Q2243" s="522"/>
      <c r="R2243" s="525"/>
      <c r="S2243" s="526"/>
      <c r="T2243" s="529"/>
      <c r="U2243" s="530"/>
      <c r="V2243" s="532"/>
      <c r="W2243" s="518"/>
      <c r="X2243" s="521"/>
      <c r="Y2243" s="518"/>
      <c r="Z2243" s="521"/>
      <c r="AA2243" s="518"/>
      <c r="AB2243" s="521"/>
      <c r="AC2243" s="522"/>
      <c r="AD2243" s="525"/>
      <c r="AE2243" s="526"/>
      <c r="AF2243" s="535"/>
      <c r="AG2243" s="536"/>
      <c r="AH2243" s="521"/>
      <c r="AI2243" s="522"/>
      <c r="AJ2243" s="525"/>
      <c r="AK2243" s="526"/>
      <c r="AL2243" s="529"/>
      <c r="AM2243" s="530"/>
      <c r="AN2243" s="521"/>
      <c r="AO2243" s="522"/>
      <c r="AP2243" s="525"/>
      <c r="AQ2243" s="526"/>
      <c r="AR2243" s="529"/>
      <c r="AS2243" s="530"/>
      <c r="AT2243" s="543"/>
      <c r="AU2243" s="544"/>
      <c r="AV2243" s="547"/>
      <c r="AW2243" s="548"/>
      <c r="AX2243" s="529"/>
      <c r="AY2243" s="530"/>
      <c r="AZ2243" s="521"/>
      <c r="BA2243" s="522"/>
      <c r="BB2243" s="525"/>
      <c r="BC2243" s="526"/>
      <c r="BD2243" s="529"/>
      <c r="BE2243" s="530"/>
      <c r="BF2243" s="543"/>
      <c r="BG2243" s="544"/>
      <c r="BH2243" s="547"/>
      <c r="BI2243" s="548"/>
      <c r="BJ2243" s="529"/>
      <c r="BK2243" s="530"/>
      <c r="BL2243" s="552"/>
      <c r="BM2243" s="553"/>
      <c r="BN2243" s="554"/>
      <c r="BO2243" s="502"/>
      <c r="BP2243" s="502"/>
      <c r="BQ2243" s="54"/>
      <c r="BR2243" s="54"/>
      <c r="BS2243" s="54"/>
    </row>
    <row r="2244" spans="1:71" ht="21.75" customHeight="1" x14ac:dyDescent="0.2">
      <c r="A2244" s="54"/>
      <c r="B2244" s="505" t="str">
        <f>IF(ROSTER!B$36="","",ROSTER!B$36)</f>
        <v/>
      </c>
      <c r="C2244" s="507" t="str">
        <f>IF(ROSTER!C$36="","",ROSTER!C$36)</f>
        <v>Heather</v>
      </c>
      <c r="D2244" s="508"/>
      <c r="E2244" s="509"/>
      <c r="F2244" s="511">
        <f>IF(E2244="y",1,IF(E2244="S",1,0))</f>
        <v>0</v>
      </c>
      <c r="G2244" s="513">
        <f>IF(E2244="S",1,0)</f>
        <v>0</v>
      </c>
      <c r="H2244" s="515"/>
      <c r="I2244" s="516"/>
      <c r="J2244" s="519">
        <v>1</v>
      </c>
      <c r="K2244" s="520"/>
      <c r="L2244" s="523">
        <v>1</v>
      </c>
      <c r="M2244" s="524"/>
      <c r="N2244" s="537">
        <f>L2244+J2244</f>
        <v>2</v>
      </c>
      <c r="O2244" s="538"/>
      <c r="P2244" s="519"/>
      <c r="Q2244" s="520"/>
      <c r="R2244" s="523"/>
      <c r="S2244" s="524"/>
      <c r="T2244" s="527">
        <f t="shared" ref="T2244" si="2008">R2244-P2244</f>
        <v>0</v>
      </c>
      <c r="U2244" s="528"/>
      <c r="V2244" s="531"/>
      <c r="W2244" s="516"/>
      <c r="X2244" s="519"/>
      <c r="Y2244" s="516"/>
      <c r="Z2244" s="519"/>
      <c r="AA2244" s="516"/>
      <c r="AB2244" s="519"/>
      <c r="AC2244" s="520"/>
      <c r="AD2244" s="523"/>
      <c r="AE2244" s="524"/>
      <c r="AF2244" s="533">
        <f>IF(AB2244=0,0,(AD2244/AB2244)*100)</f>
        <v>0</v>
      </c>
      <c r="AG2244" s="534"/>
      <c r="AH2244" s="519">
        <v>3</v>
      </c>
      <c r="AI2244" s="520"/>
      <c r="AJ2244" s="523">
        <v>2</v>
      </c>
      <c r="AK2244" s="524"/>
      <c r="AL2244" s="527">
        <f>IF(AH2244=0,0,(AJ2244/AH2244)*100)</f>
        <v>66.666666666666657</v>
      </c>
      <c r="AM2244" s="528"/>
      <c r="AN2244" s="519">
        <v>1</v>
      </c>
      <c r="AO2244" s="520"/>
      <c r="AP2244" s="523">
        <v>0</v>
      </c>
      <c r="AQ2244" s="524"/>
      <c r="AR2244" s="527">
        <f>IF(AN2244=0,0,(AP2244/AN2244)*100)</f>
        <v>0</v>
      </c>
      <c r="AS2244" s="528"/>
      <c r="AT2244" s="541">
        <f>AB2244+AH2244+AN2244</f>
        <v>4</v>
      </c>
      <c r="AU2244" s="542"/>
      <c r="AV2244" s="545">
        <f>AD2244+AJ2244+AP2244</f>
        <v>2</v>
      </c>
      <c r="AW2244" s="546"/>
      <c r="AX2244" s="527">
        <f>IF(AT2244=0,0,(AV2244/AT2244)*100)</f>
        <v>50</v>
      </c>
      <c r="AY2244" s="528"/>
      <c r="AZ2244" s="519"/>
      <c r="BA2244" s="520"/>
      <c r="BB2244" s="523"/>
      <c r="BC2244" s="524"/>
      <c r="BD2244" s="527">
        <f>IF(AZ2244=0,0,(BB2244/AZ2244)*100)</f>
        <v>0</v>
      </c>
      <c r="BE2244" s="528"/>
      <c r="BF2244" s="541">
        <f>AT2244+AZ2244</f>
        <v>4</v>
      </c>
      <c r="BG2244" s="542"/>
      <c r="BH2244" s="545">
        <f>AV2244+BB2244</f>
        <v>2</v>
      </c>
      <c r="BI2244" s="546"/>
      <c r="BJ2244" s="527">
        <f>IF(BF2244=0,0,(BH2244/BF2244)*100)</f>
        <v>50</v>
      </c>
      <c r="BK2244" s="528"/>
      <c r="BL2244" s="549">
        <f>(AD2244*2)+(AJ2244*2)+(AP2244*3)+BB2244</f>
        <v>4</v>
      </c>
      <c r="BM2244" s="550"/>
      <c r="BN2244" s="551"/>
      <c r="BO2244" s="501" t="e">
        <f>(BL2244*BR$2216)+(N2244*BR$2217)+(X2244*BR$2218)+(R2244*BR$2219)+(V2244*BR$2220)+(Z2244*BR$2221)</f>
        <v>#REF!</v>
      </c>
      <c r="BP2244" s="501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06"/>
      <c r="C2245" s="503" t="str">
        <f>IF(ROSTER!D$36="","",ROSTER!D$36)</f>
        <v>Hamson</v>
      </c>
      <c r="D2245" s="504"/>
      <c r="E2245" s="510"/>
      <c r="F2245" s="512"/>
      <c r="G2245" s="514"/>
      <c r="H2245" s="517"/>
      <c r="I2245" s="518"/>
      <c r="J2245" s="521"/>
      <c r="K2245" s="522"/>
      <c r="L2245" s="525"/>
      <c r="M2245" s="526"/>
      <c r="N2245" s="539" t="s">
        <v>14</v>
      </c>
      <c r="O2245" s="540"/>
      <c r="P2245" s="521"/>
      <c r="Q2245" s="522"/>
      <c r="R2245" s="525"/>
      <c r="S2245" s="526"/>
      <c r="T2245" s="529"/>
      <c r="U2245" s="530"/>
      <c r="V2245" s="532"/>
      <c r="W2245" s="518"/>
      <c r="X2245" s="521"/>
      <c r="Y2245" s="518"/>
      <c r="Z2245" s="521"/>
      <c r="AA2245" s="518"/>
      <c r="AB2245" s="521"/>
      <c r="AC2245" s="522"/>
      <c r="AD2245" s="525"/>
      <c r="AE2245" s="526"/>
      <c r="AF2245" s="535"/>
      <c r="AG2245" s="536"/>
      <c r="AH2245" s="521"/>
      <c r="AI2245" s="522"/>
      <c r="AJ2245" s="525"/>
      <c r="AK2245" s="526"/>
      <c r="AL2245" s="529"/>
      <c r="AM2245" s="530"/>
      <c r="AN2245" s="521"/>
      <c r="AO2245" s="522"/>
      <c r="AP2245" s="525"/>
      <c r="AQ2245" s="526"/>
      <c r="AR2245" s="529"/>
      <c r="AS2245" s="530"/>
      <c r="AT2245" s="543"/>
      <c r="AU2245" s="544"/>
      <c r="AV2245" s="547"/>
      <c r="AW2245" s="548"/>
      <c r="AX2245" s="529"/>
      <c r="AY2245" s="530"/>
      <c r="AZ2245" s="521"/>
      <c r="BA2245" s="522"/>
      <c r="BB2245" s="525"/>
      <c r="BC2245" s="526"/>
      <c r="BD2245" s="529"/>
      <c r="BE2245" s="530"/>
      <c r="BF2245" s="543"/>
      <c r="BG2245" s="544"/>
      <c r="BH2245" s="547"/>
      <c r="BI2245" s="548"/>
      <c r="BJ2245" s="529"/>
      <c r="BK2245" s="530"/>
      <c r="BL2245" s="552"/>
      <c r="BM2245" s="553"/>
      <c r="BN2245" s="554"/>
      <c r="BO2245" s="502"/>
      <c r="BP2245" s="502"/>
      <c r="BQ2245" s="54"/>
      <c r="BR2245" s="54"/>
      <c r="BS2245" s="54"/>
    </row>
    <row r="2246" spans="1:71" ht="21.75" customHeight="1" x14ac:dyDescent="0.2">
      <c r="A2246" s="54"/>
      <c r="B2246" s="505" t="str">
        <f>IF(ROSTER!B$38="","",ROSTER!B$38)</f>
        <v/>
      </c>
      <c r="C2246" s="507" t="str">
        <f>IF(ROSTER!C$38="","",ROSTER!C$38)</f>
        <v>Emma</v>
      </c>
      <c r="D2246" s="508"/>
      <c r="E2246" s="509"/>
      <c r="F2246" s="511">
        <f>IF(E2246="y",1,IF(E2246="S",1,0))</f>
        <v>0</v>
      </c>
      <c r="G2246" s="513">
        <f>IF(E2246="S",1,0)</f>
        <v>0</v>
      </c>
      <c r="H2246" s="515"/>
      <c r="I2246" s="516"/>
      <c r="J2246" s="519">
        <v>1</v>
      </c>
      <c r="K2246" s="520"/>
      <c r="L2246" s="523"/>
      <c r="M2246" s="524"/>
      <c r="N2246" s="537">
        <f>L2246+J2246</f>
        <v>1</v>
      </c>
      <c r="O2246" s="538"/>
      <c r="P2246" s="519">
        <v>2</v>
      </c>
      <c r="Q2246" s="520"/>
      <c r="R2246" s="523"/>
      <c r="S2246" s="524"/>
      <c r="T2246" s="527">
        <f t="shared" ref="T2246" si="2009">R2246-P2246</f>
        <v>-2</v>
      </c>
      <c r="U2246" s="528"/>
      <c r="V2246" s="531">
        <v>1</v>
      </c>
      <c r="W2246" s="516"/>
      <c r="X2246" s="519"/>
      <c r="Y2246" s="516"/>
      <c r="Z2246" s="519"/>
      <c r="AA2246" s="516"/>
      <c r="AB2246" s="519"/>
      <c r="AC2246" s="520"/>
      <c r="AD2246" s="523"/>
      <c r="AE2246" s="524"/>
      <c r="AF2246" s="533">
        <f>IF(AB2246=0,0,(AD2246/AB2246)*100)</f>
        <v>0</v>
      </c>
      <c r="AG2246" s="534"/>
      <c r="AH2246" s="519">
        <v>3</v>
      </c>
      <c r="AI2246" s="520"/>
      <c r="AJ2246" s="523">
        <v>3</v>
      </c>
      <c r="AK2246" s="524"/>
      <c r="AL2246" s="527">
        <f>IF(AH2246=0,0,(AJ2246/AH2246)*100)</f>
        <v>100</v>
      </c>
      <c r="AM2246" s="528"/>
      <c r="AN2246" s="519">
        <v>2</v>
      </c>
      <c r="AO2246" s="520"/>
      <c r="AP2246" s="523">
        <v>1</v>
      </c>
      <c r="AQ2246" s="524"/>
      <c r="AR2246" s="527">
        <f>IF(AN2246=0,0,(AP2246/AN2246)*100)</f>
        <v>50</v>
      </c>
      <c r="AS2246" s="528"/>
      <c r="AT2246" s="541">
        <f>AB2246+AH2246+AN2246</f>
        <v>5</v>
      </c>
      <c r="AU2246" s="542"/>
      <c r="AV2246" s="545">
        <f>AD2246+AJ2246+AP2246</f>
        <v>4</v>
      </c>
      <c r="AW2246" s="546"/>
      <c r="AX2246" s="527">
        <f>IF(AT2246=0,0,(AV2246/AT2246)*100)</f>
        <v>80</v>
      </c>
      <c r="AY2246" s="528"/>
      <c r="AZ2246" s="519"/>
      <c r="BA2246" s="520"/>
      <c r="BB2246" s="523"/>
      <c r="BC2246" s="524"/>
      <c r="BD2246" s="527">
        <f>IF(AZ2246=0,0,(BB2246/AZ2246)*100)</f>
        <v>0</v>
      </c>
      <c r="BE2246" s="528"/>
      <c r="BF2246" s="541">
        <f>AT2246+AZ2246</f>
        <v>5</v>
      </c>
      <c r="BG2246" s="542"/>
      <c r="BH2246" s="545">
        <f>AV2246+BB2246</f>
        <v>4</v>
      </c>
      <c r="BI2246" s="546"/>
      <c r="BJ2246" s="527">
        <f>IF(BF2246=0,0,(BH2246/BF2246)*100)</f>
        <v>80</v>
      </c>
      <c r="BK2246" s="528"/>
      <c r="BL2246" s="549">
        <f>(AD2246*2)+(AJ2246*2)+(AP2246*3)+BB2246</f>
        <v>9</v>
      </c>
      <c r="BM2246" s="550"/>
      <c r="BN2246" s="551"/>
      <c r="BO2246" s="501" t="e">
        <f>(BL2246*BR$2216)+(N2246*BR$2217)+(X2246*BR$2218)+(R2246*BR$2219)+(V2246*BR$2220)+(Z2246*BR$2221)</f>
        <v>#REF!</v>
      </c>
      <c r="BP2246" s="501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06"/>
      <c r="C2247" s="503" t="str">
        <f>IF(ROSTER!D$38="","",ROSTER!D$38)</f>
        <v>Calvert</v>
      </c>
      <c r="D2247" s="504"/>
      <c r="E2247" s="510"/>
      <c r="F2247" s="512"/>
      <c r="G2247" s="514"/>
      <c r="H2247" s="517"/>
      <c r="I2247" s="518"/>
      <c r="J2247" s="521"/>
      <c r="K2247" s="522"/>
      <c r="L2247" s="525"/>
      <c r="M2247" s="526"/>
      <c r="N2247" s="539" t="s">
        <v>14</v>
      </c>
      <c r="O2247" s="540"/>
      <c r="P2247" s="521"/>
      <c r="Q2247" s="522"/>
      <c r="R2247" s="525"/>
      <c r="S2247" s="526"/>
      <c r="T2247" s="529"/>
      <c r="U2247" s="530"/>
      <c r="V2247" s="532"/>
      <c r="W2247" s="518"/>
      <c r="X2247" s="521"/>
      <c r="Y2247" s="518"/>
      <c r="Z2247" s="521"/>
      <c r="AA2247" s="518"/>
      <c r="AB2247" s="521"/>
      <c r="AC2247" s="522"/>
      <c r="AD2247" s="525"/>
      <c r="AE2247" s="526"/>
      <c r="AF2247" s="535"/>
      <c r="AG2247" s="536"/>
      <c r="AH2247" s="521"/>
      <c r="AI2247" s="522"/>
      <c r="AJ2247" s="525"/>
      <c r="AK2247" s="526"/>
      <c r="AL2247" s="529"/>
      <c r="AM2247" s="530"/>
      <c r="AN2247" s="521"/>
      <c r="AO2247" s="522"/>
      <c r="AP2247" s="525"/>
      <c r="AQ2247" s="526"/>
      <c r="AR2247" s="529"/>
      <c r="AS2247" s="530"/>
      <c r="AT2247" s="543"/>
      <c r="AU2247" s="544"/>
      <c r="AV2247" s="547"/>
      <c r="AW2247" s="548"/>
      <c r="AX2247" s="529"/>
      <c r="AY2247" s="530"/>
      <c r="AZ2247" s="521"/>
      <c r="BA2247" s="522"/>
      <c r="BB2247" s="525"/>
      <c r="BC2247" s="526"/>
      <c r="BD2247" s="529"/>
      <c r="BE2247" s="530"/>
      <c r="BF2247" s="543"/>
      <c r="BG2247" s="544"/>
      <c r="BH2247" s="547"/>
      <c r="BI2247" s="548"/>
      <c r="BJ2247" s="529"/>
      <c r="BK2247" s="530"/>
      <c r="BL2247" s="552"/>
      <c r="BM2247" s="553"/>
      <c r="BN2247" s="554"/>
      <c r="BO2247" s="502"/>
      <c r="BP2247" s="502"/>
      <c r="BQ2247" s="54"/>
      <c r="BR2247" s="54"/>
      <c r="BS2247" s="54"/>
    </row>
    <row r="2248" spans="1:71" ht="21.75" customHeight="1" x14ac:dyDescent="0.2">
      <c r="A2248" s="54"/>
      <c r="B2248" s="505" t="str">
        <f>IF(ROSTER!B$40="","",ROSTER!B$40)</f>
        <v>1</v>
      </c>
      <c r="C2248" s="507" t="str">
        <f>IF(ROSTER!C$40="","",ROSTER!C$40)</f>
        <v>Amanda</v>
      </c>
      <c r="D2248" s="508"/>
      <c r="E2248" s="509"/>
      <c r="F2248" s="511">
        <f>IF(E2248="y",1,IF(E2248="S",1,0))</f>
        <v>0</v>
      </c>
      <c r="G2248" s="513">
        <f>IF(E2248="S",1,0)</f>
        <v>0</v>
      </c>
      <c r="H2248" s="515"/>
      <c r="I2248" s="516"/>
      <c r="J2248" s="519">
        <v>1</v>
      </c>
      <c r="K2248" s="520"/>
      <c r="L2248" s="523">
        <v>1</v>
      </c>
      <c r="M2248" s="524"/>
      <c r="N2248" s="537">
        <f>L2248+J2248</f>
        <v>2</v>
      </c>
      <c r="O2248" s="538"/>
      <c r="P2248" s="519"/>
      <c r="Q2248" s="520"/>
      <c r="R2248" s="523"/>
      <c r="S2248" s="524"/>
      <c r="T2248" s="527">
        <f t="shared" ref="T2248" si="2010">R2248-P2248</f>
        <v>0</v>
      </c>
      <c r="U2248" s="528"/>
      <c r="V2248" s="531"/>
      <c r="W2248" s="516"/>
      <c r="X2248" s="519"/>
      <c r="Y2248" s="516"/>
      <c r="Z2248" s="519"/>
      <c r="AA2248" s="516"/>
      <c r="AB2248" s="519"/>
      <c r="AC2248" s="520"/>
      <c r="AD2248" s="523"/>
      <c r="AE2248" s="524"/>
      <c r="AF2248" s="533">
        <f>IF(AB2248=0,0,(AD2248/AB2248)*100)</f>
        <v>0</v>
      </c>
      <c r="AG2248" s="534"/>
      <c r="AH2248" s="519"/>
      <c r="AI2248" s="520"/>
      <c r="AJ2248" s="523"/>
      <c r="AK2248" s="524"/>
      <c r="AL2248" s="527">
        <f>IF(AH2248=0,0,(AJ2248/AH2248)*100)</f>
        <v>0</v>
      </c>
      <c r="AM2248" s="528"/>
      <c r="AN2248" s="519"/>
      <c r="AO2248" s="520"/>
      <c r="AP2248" s="523"/>
      <c r="AQ2248" s="524"/>
      <c r="AR2248" s="527">
        <f>IF(AN2248=0,0,(AP2248/AN2248)*100)</f>
        <v>0</v>
      </c>
      <c r="AS2248" s="528"/>
      <c r="AT2248" s="541">
        <f>AB2248+AH2248+AN2248</f>
        <v>0</v>
      </c>
      <c r="AU2248" s="542"/>
      <c r="AV2248" s="545">
        <f>AD2248+AJ2248+AP2248</f>
        <v>0</v>
      </c>
      <c r="AW2248" s="546"/>
      <c r="AX2248" s="527">
        <f>IF(AT2248=0,0,(AV2248/AT2248)*100)</f>
        <v>0</v>
      </c>
      <c r="AY2248" s="528"/>
      <c r="AZ2248" s="519"/>
      <c r="BA2248" s="520"/>
      <c r="BB2248" s="523"/>
      <c r="BC2248" s="524"/>
      <c r="BD2248" s="527">
        <f>IF(AZ2248=0,0,(BB2248/AZ2248)*100)</f>
        <v>0</v>
      </c>
      <c r="BE2248" s="528"/>
      <c r="BF2248" s="541">
        <f>AT2248+AZ2248</f>
        <v>0</v>
      </c>
      <c r="BG2248" s="542"/>
      <c r="BH2248" s="545">
        <f>AV2248+BB2248</f>
        <v>0</v>
      </c>
      <c r="BI2248" s="546"/>
      <c r="BJ2248" s="527">
        <f>IF(BF2248=0,0,(BH2248/BF2248)*100)</f>
        <v>0</v>
      </c>
      <c r="BK2248" s="528"/>
      <c r="BL2248" s="549">
        <f>(AD2248*2)+(AJ2248*2)+(AP2248*3)+BB2248</f>
        <v>0</v>
      </c>
      <c r="BM2248" s="550"/>
      <c r="BN2248" s="551"/>
      <c r="BO2248" s="501" t="e">
        <f>(BL2248*BR$2216)+(N2248*BR$2217)+(X2248*BR$2218)+(R2248*BR$2219)+(V2248*BR$2220)+(Z2248*BR$2221)</f>
        <v>#REF!</v>
      </c>
      <c r="BP2248" s="501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06"/>
      <c r="C2249" s="503" t="str">
        <f>IF(ROSTER!D$40="","",ROSTER!D$40)</f>
        <v>Barcello</v>
      </c>
      <c r="D2249" s="504"/>
      <c r="E2249" s="510"/>
      <c r="F2249" s="512"/>
      <c r="G2249" s="514"/>
      <c r="H2249" s="517"/>
      <c r="I2249" s="518"/>
      <c r="J2249" s="521"/>
      <c r="K2249" s="522"/>
      <c r="L2249" s="525"/>
      <c r="M2249" s="526"/>
      <c r="N2249" s="539" t="s">
        <v>14</v>
      </c>
      <c r="O2249" s="540"/>
      <c r="P2249" s="521"/>
      <c r="Q2249" s="522"/>
      <c r="R2249" s="525"/>
      <c r="S2249" s="526"/>
      <c r="T2249" s="529"/>
      <c r="U2249" s="530"/>
      <c r="V2249" s="532"/>
      <c r="W2249" s="518"/>
      <c r="X2249" s="521"/>
      <c r="Y2249" s="518"/>
      <c r="Z2249" s="521"/>
      <c r="AA2249" s="518"/>
      <c r="AB2249" s="521"/>
      <c r="AC2249" s="522"/>
      <c r="AD2249" s="525"/>
      <c r="AE2249" s="526"/>
      <c r="AF2249" s="535"/>
      <c r="AG2249" s="536"/>
      <c r="AH2249" s="521"/>
      <c r="AI2249" s="522"/>
      <c r="AJ2249" s="525"/>
      <c r="AK2249" s="526"/>
      <c r="AL2249" s="529"/>
      <c r="AM2249" s="530"/>
      <c r="AN2249" s="521"/>
      <c r="AO2249" s="522"/>
      <c r="AP2249" s="525"/>
      <c r="AQ2249" s="526"/>
      <c r="AR2249" s="529"/>
      <c r="AS2249" s="530"/>
      <c r="AT2249" s="543"/>
      <c r="AU2249" s="544"/>
      <c r="AV2249" s="547"/>
      <c r="AW2249" s="548"/>
      <c r="AX2249" s="529"/>
      <c r="AY2249" s="530"/>
      <c r="AZ2249" s="521"/>
      <c r="BA2249" s="522"/>
      <c r="BB2249" s="525"/>
      <c r="BC2249" s="526"/>
      <c r="BD2249" s="529"/>
      <c r="BE2249" s="530"/>
      <c r="BF2249" s="543"/>
      <c r="BG2249" s="544"/>
      <c r="BH2249" s="547"/>
      <c r="BI2249" s="548"/>
      <c r="BJ2249" s="529"/>
      <c r="BK2249" s="530"/>
      <c r="BL2249" s="552"/>
      <c r="BM2249" s="553"/>
      <c r="BN2249" s="554"/>
      <c r="BO2249" s="502"/>
      <c r="BP2249" s="502"/>
      <c r="BQ2249" s="54"/>
      <c r="BR2249" s="54"/>
      <c r="BS2249" s="54"/>
    </row>
    <row r="2250" spans="1:71" ht="21.75" customHeight="1" x14ac:dyDescent="0.2">
      <c r="A2250" s="54"/>
      <c r="B2250" s="505" t="str">
        <f>IF(ROSTER!B$42="","",ROSTER!B$42)</f>
        <v>4</v>
      </c>
      <c r="C2250" s="507" t="str">
        <f>IF(ROSTER!C$42="","",ROSTER!C$42)</f>
        <v>Arielle</v>
      </c>
      <c r="D2250" s="508"/>
      <c r="E2250" s="509"/>
      <c r="F2250" s="511">
        <f>IF(E2250="y",1,IF(E2250="S",1,0))</f>
        <v>0</v>
      </c>
      <c r="G2250" s="513">
        <f>IF(E2250="S",1,0)</f>
        <v>0</v>
      </c>
      <c r="H2250" s="515"/>
      <c r="I2250" s="516"/>
      <c r="J2250" s="519"/>
      <c r="K2250" s="520"/>
      <c r="L2250" s="523"/>
      <c r="M2250" s="524"/>
      <c r="N2250" s="537">
        <f>L2250+J2250</f>
        <v>0</v>
      </c>
      <c r="O2250" s="538"/>
      <c r="P2250" s="519">
        <v>1</v>
      </c>
      <c r="Q2250" s="520"/>
      <c r="R2250" s="523">
        <v>1</v>
      </c>
      <c r="S2250" s="524"/>
      <c r="T2250" s="527">
        <f t="shared" ref="T2250" si="2011">R2250-P2250</f>
        <v>0</v>
      </c>
      <c r="U2250" s="528"/>
      <c r="V2250" s="531"/>
      <c r="W2250" s="516"/>
      <c r="X2250" s="519">
        <v>1</v>
      </c>
      <c r="Y2250" s="516"/>
      <c r="Z2250" s="519"/>
      <c r="AA2250" s="516"/>
      <c r="AB2250" s="519"/>
      <c r="AC2250" s="520"/>
      <c r="AD2250" s="523"/>
      <c r="AE2250" s="524"/>
      <c r="AF2250" s="533">
        <f>IF(AB2250=0,0,(AD2250/AB2250)*100)</f>
        <v>0</v>
      </c>
      <c r="AG2250" s="534"/>
      <c r="AH2250" s="519">
        <v>2</v>
      </c>
      <c r="AI2250" s="520"/>
      <c r="AJ2250" s="523">
        <v>0</v>
      </c>
      <c r="AK2250" s="524"/>
      <c r="AL2250" s="527">
        <f>IF(AH2250=0,0,(AJ2250/AH2250)*100)</f>
        <v>0</v>
      </c>
      <c r="AM2250" s="528"/>
      <c r="AN2250" s="519">
        <v>1</v>
      </c>
      <c r="AO2250" s="520"/>
      <c r="AP2250" s="523">
        <v>0</v>
      </c>
      <c r="AQ2250" s="524"/>
      <c r="AR2250" s="527">
        <f>IF(AN2250=0,0,(AP2250/AN2250)*100)</f>
        <v>0</v>
      </c>
      <c r="AS2250" s="528"/>
      <c r="AT2250" s="541">
        <f>AB2250+AH2250+AN2250</f>
        <v>3</v>
      </c>
      <c r="AU2250" s="542"/>
      <c r="AV2250" s="545">
        <f>AD2250+AJ2250+AP2250</f>
        <v>0</v>
      </c>
      <c r="AW2250" s="546"/>
      <c r="AX2250" s="527">
        <f>IF(AT2250=0,0,(AV2250/AT2250)*100)</f>
        <v>0</v>
      </c>
      <c r="AY2250" s="528"/>
      <c r="AZ2250" s="519"/>
      <c r="BA2250" s="520"/>
      <c r="BB2250" s="523"/>
      <c r="BC2250" s="524"/>
      <c r="BD2250" s="527">
        <f>IF(AZ2250=0,0,(BB2250/AZ2250)*100)</f>
        <v>0</v>
      </c>
      <c r="BE2250" s="528"/>
      <c r="BF2250" s="541">
        <f>AT2250+AZ2250</f>
        <v>3</v>
      </c>
      <c r="BG2250" s="542"/>
      <c r="BH2250" s="545">
        <f>AV2250+BB2250</f>
        <v>0</v>
      </c>
      <c r="BI2250" s="546"/>
      <c r="BJ2250" s="527">
        <f>IF(BF2250=0,0,(BH2250/BF2250)*100)</f>
        <v>0</v>
      </c>
      <c r="BK2250" s="528"/>
      <c r="BL2250" s="549">
        <f>(AD2250*2)+(AJ2250*2)+(AP2250*3)+BB2250</f>
        <v>0</v>
      </c>
      <c r="BM2250" s="550"/>
      <c r="BN2250" s="551"/>
      <c r="BO2250" s="501" t="e">
        <f>(BL2250*BR$2216)+(N2250*BR$2217)+(X2250*BR$2218)+(R2250*BR$2219)+(V2250*BR$2220)+(Z2250*BR$2221)</f>
        <v>#REF!</v>
      </c>
      <c r="BP2250" s="501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06"/>
      <c r="C2251" s="503" t="str">
        <f>IF(ROSTER!D$42="","",ROSTER!D$42)</f>
        <v>Mackey-Williams</v>
      </c>
      <c r="D2251" s="504"/>
      <c r="E2251" s="510"/>
      <c r="F2251" s="512"/>
      <c r="G2251" s="514"/>
      <c r="H2251" s="517"/>
      <c r="I2251" s="518"/>
      <c r="J2251" s="521"/>
      <c r="K2251" s="522"/>
      <c r="L2251" s="525"/>
      <c r="M2251" s="526"/>
      <c r="N2251" s="539" t="s">
        <v>14</v>
      </c>
      <c r="O2251" s="540"/>
      <c r="P2251" s="521"/>
      <c r="Q2251" s="522"/>
      <c r="R2251" s="525"/>
      <c r="S2251" s="526"/>
      <c r="T2251" s="529"/>
      <c r="U2251" s="530"/>
      <c r="V2251" s="532"/>
      <c r="W2251" s="518"/>
      <c r="X2251" s="521"/>
      <c r="Y2251" s="518"/>
      <c r="Z2251" s="521"/>
      <c r="AA2251" s="518"/>
      <c r="AB2251" s="521"/>
      <c r="AC2251" s="522"/>
      <c r="AD2251" s="525"/>
      <c r="AE2251" s="526"/>
      <c r="AF2251" s="535"/>
      <c r="AG2251" s="536"/>
      <c r="AH2251" s="521"/>
      <c r="AI2251" s="522"/>
      <c r="AJ2251" s="525"/>
      <c r="AK2251" s="526"/>
      <c r="AL2251" s="529"/>
      <c r="AM2251" s="530"/>
      <c r="AN2251" s="521"/>
      <c r="AO2251" s="522"/>
      <c r="AP2251" s="525"/>
      <c r="AQ2251" s="526"/>
      <c r="AR2251" s="529"/>
      <c r="AS2251" s="530"/>
      <c r="AT2251" s="543"/>
      <c r="AU2251" s="544"/>
      <c r="AV2251" s="547"/>
      <c r="AW2251" s="548"/>
      <c r="AX2251" s="529"/>
      <c r="AY2251" s="530"/>
      <c r="AZ2251" s="521"/>
      <c r="BA2251" s="522"/>
      <c r="BB2251" s="525"/>
      <c r="BC2251" s="526"/>
      <c r="BD2251" s="529"/>
      <c r="BE2251" s="530"/>
      <c r="BF2251" s="543"/>
      <c r="BG2251" s="544"/>
      <c r="BH2251" s="547"/>
      <c r="BI2251" s="548"/>
      <c r="BJ2251" s="529"/>
      <c r="BK2251" s="530"/>
      <c r="BL2251" s="552"/>
      <c r="BM2251" s="553"/>
      <c r="BN2251" s="554"/>
      <c r="BO2251" s="502"/>
      <c r="BP2251" s="502"/>
      <c r="BQ2251" s="54"/>
      <c r="BR2251" s="54"/>
      <c r="BS2251" s="54"/>
    </row>
    <row r="2252" spans="1:71" ht="21.75" customHeight="1" x14ac:dyDescent="0.2">
      <c r="A2252" s="54"/>
      <c r="B2252" s="505" t="str">
        <f>IF(ROSTER!B$44="","",ROSTER!B$44)</f>
        <v/>
      </c>
      <c r="C2252" s="507" t="str">
        <f>IF(ROSTER!C$44="","",ROSTER!C$44)</f>
        <v>Rose</v>
      </c>
      <c r="D2252" s="508"/>
      <c r="E2252" s="509"/>
      <c r="F2252" s="511">
        <f>IF(E2252="y",1,IF(E2252="S",1,0))</f>
        <v>0</v>
      </c>
      <c r="G2252" s="513">
        <f>IF(E2252="S",1,0)</f>
        <v>0</v>
      </c>
      <c r="H2252" s="515"/>
      <c r="I2252" s="516"/>
      <c r="J2252" s="519">
        <v>1</v>
      </c>
      <c r="K2252" s="520"/>
      <c r="L2252" s="523">
        <v>2</v>
      </c>
      <c r="M2252" s="524"/>
      <c r="N2252" s="537">
        <f>L2252+J2252</f>
        <v>3</v>
      </c>
      <c r="O2252" s="538"/>
      <c r="P2252" s="519">
        <v>1</v>
      </c>
      <c r="Q2252" s="520"/>
      <c r="R2252" s="523"/>
      <c r="S2252" s="524"/>
      <c r="T2252" s="527">
        <f t="shared" ref="T2252" si="2012">R2252-P2252</f>
        <v>-1</v>
      </c>
      <c r="U2252" s="528"/>
      <c r="V2252" s="531"/>
      <c r="W2252" s="516"/>
      <c r="X2252" s="519">
        <v>1</v>
      </c>
      <c r="Y2252" s="516"/>
      <c r="Z2252" s="519"/>
      <c r="AA2252" s="516"/>
      <c r="AB2252" s="519"/>
      <c r="AC2252" s="520"/>
      <c r="AD2252" s="523"/>
      <c r="AE2252" s="524"/>
      <c r="AF2252" s="533">
        <f>IF(AB2252=0,0,(AD2252/AB2252)*100)</f>
        <v>0</v>
      </c>
      <c r="AG2252" s="534"/>
      <c r="AH2252" s="519">
        <v>6</v>
      </c>
      <c r="AI2252" s="520"/>
      <c r="AJ2252" s="523">
        <v>2</v>
      </c>
      <c r="AK2252" s="524"/>
      <c r="AL2252" s="527">
        <f>IF(AH2252=0,0,(AJ2252/AH2252)*100)</f>
        <v>33.333333333333329</v>
      </c>
      <c r="AM2252" s="528"/>
      <c r="AN2252" s="519"/>
      <c r="AO2252" s="520"/>
      <c r="AP2252" s="523"/>
      <c r="AQ2252" s="524"/>
      <c r="AR2252" s="527">
        <f>IF(AN2252=0,0,(AP2252/AN2252)*100)</f>
        <v>0</v>
      </c>
      <c r="AS2252" s="528"/>
      <c r="AT2252" s="541">
        <f>AB2252+AH2252+AN2252</f>
        <v>6</v>
      </c>
      <c r="AU2252" s="542"/>
      <c r="AV2252" s="545">
        <f>AD2252+AJ2252+AP2252</f>
        <v>2</v>
      </c>
      <c r="AW2252" s="546"/>
      <c r="AX2252" s="527">
        <f>IF(AT2252=0,0,(AV2252/AT2252)*100)</f>
        <v>33.333333333333329</v>
      </c>
      <c r="AY2252" s="528"/>
      <c r="AZ2252" s="519"/>
      <c r="BA2252" s="520"/>
      <c r="BB2252" s="523"/>
      <c r="BC2252" s="524"/>
      <c r="BD2252" s="527">
        <f>IF(AZ2252=0,0,(BB2252/AZ2252)*100)</f>
        <v>0</v>
      </c>
      <c r="BE2252" s="528"/>
      <c r="BF2252" s="541">
        <f>AT2252+AZ2252</f>
        <v>6</v>
      </c>
      <c r="BG2252" s="542"/>
      <c r="BH2252" s="545">
        <f>AV2252+BB2252</f>
        <v>2</v>
      </c>
      <c r="BI2252" s="546"/>
      <c r="BJ2252" s="527">
        <f>IF(BF2252=0,0,(BH2252/BF2252)*100)</f>
        <v>33.333333333333329</v>
      </c>
      <c r="BK2252" s="528"/>
      <c r="BL2252" s="549">
        <f>(AD2252*2)+(AJ2252*2)+(AP2252*3)+BB2252</f>
        <v>4</v>
      </c>
      <c r="BM2252" s="550"/>
      <c r="BN2252" s="551"/>
      <c r="BO2252" s="501" t="e">
        <f>(BL2252*BR$2216)+(N2252*BR$2217)+(X2252*BR$2218)+(R2252*BR$2219)+(V2252*BR$2220)+(Z2252*BR$2221)</f>
        <v>#REF!</v>
      </c>
      <c r="BP2252" s="501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06"/>
      <c r="C2253" s="503" t="str">
        <f>IF(ROSTER!D$44="","",ROSTER!D$44)</f>
        <v>Bubakar</v>
      </c>
      <c r="D2253" s="504"/>
      <c r="E2253" s="510"/>
      <c r="F2253" s="512"/>
      <c r="G2253" s="514"/>
      <c r="H2253" s="517"/>
      <c r="I2253" s="518"/>
      <c r="J2253" s="521"/>
      <c r="K2253" s="522"/>
      <c r="L2253" s="525"/>
      <c r="M2253" s="526"/>
      <c r="N2253" s="539" t="s">
        <v>14</v>
      </c>
      <c r="O2253" s="540"/>
      <c r="P2253" s="521"/>
      <c r="Q2253" s="522"/>
      <c r="R2253" s="525"/>
      <c r="S2253" s="526"/>
      <c r="T2253" s="529"/>
      <c r="U2253" s="530"/>
      <c r="V2253" s="532"/>
      <c r="W2253" s="518"/>
      <c r="X2253" s="521"/>
      <c r="Y2253" s="518"/>
      <c r="Z2253" s="521"/>
      <c r="AA2253" s="518"/>
      <c r="AB2253" s="521"/>
      <c r="AC2253" s="522"/>
      <c r="AD2253" s="525"/>
      <c r="AE2253" s="526"/>
      <c r="AF2253" s="535"/>
      <c r="AG2253" s="536"/>
      <c r="AH2253" s="521"/>
      <c r="AI2253" s="522"/>
      <c r="AJ2253" s="525"/>
      <c r="AK2253" s="526"/>
      <c r="AL2253" s="529"/>
      <c r="AM2253" s="530"/>
      <c r="AN2253" s="521"/>
      <c r="AO2253" s="522"/>
      <c r="AP2253" s="525"/>
      <c r="AQ2253" s="526"/>
      <c r="AR2253" s="529"/>
      <c r="AS2253" s="530"/>
      <c r="AT2253" s="543"/>
      <c r="AU2253" s="544"/>
      <c r="AV2253" s="547"/>
      <c r="AW2253" s="548"/>
      <c r="AX2253" s="529"/>
      <c r="AY2253" s="530"/>
      <c r="AZ2253" s="521"/>
      <c r="BA2253" s="522"/>
      <c r="BB2253" s="525"/>
      <c r="BC2253" s="526"/>
      <c r="BD2253" s="529"/>
      <c r="BE2253" s="530"/>
      <c r="BF2253" s="543"/>
      <c r="BG2253" s="544"/>
      <c r="BH2253" s="547"/>
      <c r="BI2253" s="548"/>
      <c r="BJ2253" s="529"/>
      <c r="BK2253" s="530"/>
      <c r="BL2253" s="552"/>
      <c r="BM2253" s="553"/>
      <c r="BN2253" s="554"/>
      <c r="BO2253" s="502"/>
      <c r="BP2253" s="502"/>
      <c r="BQ2253" s="54"/>
      <c r="BR2253" s="54"/>
      <c r="BS2253" s="54"/>
    </row>
    <row r="2254" spans="1:71" ht="21.75" customHeight="1" x14ac:dyDescent="0.2">
      <c r="A2254" s="54"/>
      <c r="B2254" s="505" t="str">
        <f>IF(ROSTER!B$46="","",ROSTER!B$46)</f>
        <v/>
      </c>
      <c r="C2254" s="507" t="str">
        <f>IF(ROSTER!C$46="","",ROSTER!C$46)</f>
        <v/>
      </c>
      <c r="D2254" s="508"/>
      <c r="E2254" s="509"/>
      <c r="F2254" s="511">
        <f>IF(E2254="y",1,IF(E2254="S",1,0))</f>
        <v>0</v>
      </c>
      <c r="G2254" s="513">
        <f>IF(E2254="S",1,0)</f>
        <v>0</v>
      </c>
      <c r="H2254" s="515"/>
      <c r="I2254" s="516"/>
      <c r="J2254" s="519"/>
      <c r="K2254" s="520"/>
      <c r="L2254" s="523"/>
      <c r="M2254" s="524"/>
      <c r="N2254" s="537">
        <f>L2254+J2254</f>
        <v>0</v>
      </c>
      <c r="O2254" s="538"/>
      <c r="P2254" s="519"/>
      <c r="Q2254" s="520"/>
      <c r="R2254" s="523"/>
      <c r="S2254" s="524"/>
      <c r="T2254" s="527">
        <f t="shared" ref="T2254" si="2013">R2254-P2254</f>
        <v>0</v>
      </c>
      <c r="U2254" s="528"/>
      <c r="V2254" s="531"/>
      <c r="W2254" s="516"/>
      <c r="X2254" s="519"/>
      <c r="Y2254" s="516"/>
      <c r="Z2254" s="519"/>
      <c r="AA2254" s="516"/>
      <c r="AB2254" s="519"/>
      <c r="AC2254" s="520"/>
      <c r="AD2254" s="523"/>
      <c r="AE2254" s="524"/>
      <c r="AF2254" s="533">
        <f>IF(AB2254=0,0,(AD2254/AB2254)*100)</f>
        <v>0</v>
      </c>
      <c r="AG2254" s="534"/>
      <c r="AH2254" s="519"/>
      <c r="AI2254" s="520"/>
      <c r="AJ2254" s="523"/>
      <c r="AK2254" s="524"/>
      <c r="AL2254" s="527">
        <f>IF(AH2254=0,0,(AJ2254/AH2254)*100)</f>
        <v>0</v>
      </c>
      <c r="AM2254" s="528"/>
      <c r="AN2254" s="519"/>
      <c r="AO2254" s="520"/>
      <c r="AP2254" s="523"/>
      <c r="AQ2254" s="524"/>
      <c r="AR2254" s="527">
        <f>IF(AN2254=0,0,(AP2254/AN2254)*100)</f>
        <v>0</v>
      </c>
      <c r="AS2254" s="528"/>
      <c r="AT2254" s="541">
        <f>AB2254+AH2254+AN2254</f>
        <v>0</v>
      </c>
      <c r="AU2254" s="542"/>
      <c r="AV2254" s="545">
        <f>AD2254+AJ2254+AP2254</f>
        <v>0</v>
      </c>
      <c r="AW2254" s="546"/>
      <c r="AX2254" s="527">
        <f>IF(AT2254=0,0,(AV2254/AT2254)*100)</f>
        <v>0</v>
      </c>
      <c r="AY2254" s="528"/>
      <c r="AZ2254" s="519"/>
      <c r="BA2254" s="520"/>
      <c r="BB2254" s="523"/>
      <c r="BC2254" s="524"/>
      <c r="BD2254" s="527">
        <f>IF(AZ2254=0,0,(BB2254/AZ2254)*100)</f>
        <v>0</v>
      </c>
      <c r="BE2254" s="528"/>
      <c r="BF2254" s="541">
        <f>AT2254+AZ2254</f>
        <v>0</v>
      </c>
      <c r="BG2254" s="542"/>
      <c r="BH2254" s="545">
        <f>AV2254+BB2254</f>
        <v>0</v>
      </c>
      <c r="BI2254" s="546"/>
      <c r="BJ2254" s="527">
        <f>IF(BF2254=0,0,(BH2254/BF2254)*100)</f>
        <v>0</v>
      </c>
      <c r="BK2254" s="528"/>
      <c r="BL2254" s="549">
        <f>(AD2254*2)+(AJ2254*2)+(AP2254*3)+BB2254</f>
        <v>0</v>
      </c>
      <c r="BM2254" s="550"/>
      <c r="BN2254" s="551"/>
      <c r="BO2254" s="499" t="e">
        <f>(BL2254*BR$74)+(N2254*BR$75)+(X2254*BR$76)+(R2254*BR$77)+(V2254*BR$78)+(Z2254*BR$79)</f>
        <v>#REF!</v>
      </c>
      <c r="BP2254" s="501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06"/>
      <c r="C2255" s="503" t="str">
        <f>IF(ROSTER!D$46="","",ROSTER!D$46)</f>
        <v/>
      </c>
      <c r="D2255" s="504"/>
      <c r="E2255" s="510"/>
      <c r="F2255" s="512"/>
      <c r="G2255" s="514"/>
      <c r="H2255" s="517"/>
      <c r="I2255" s="518"/>
      <c r="J2255" s="521"/>
      <c r="K2255" s="522"/>
      <c r="L2255" s="525"/>
      <c r="M2255" s="526"/>
      <c r="N2255" s="539" t="s">
        <v>14</v>
      </c>
      <c r="O2255" s="540"/>
      <c r="P2255" s="521"/>
      <c r="Q2255" s="522"/>
      <c r="R2255" s="525"/>
      <c r="S2255" s="526"/>
      <c r="T2255" s="529"/>
      <c r="U2255" s="530"/>
      <c r="V2255" s="532"/>
      <c r="W2255" s="518"/>
      <c r="X2255" s="521"/>
      <c r="Y2255" s="518"/>
      <c r="Z2255" s="521"/>
      <c r="AA2255" s="518"/>
      <c r="AB2255" s="521"/>
      <c r="AC2255" s="522"/>
      <c r="AD2255" s="525"/>
      <c r="AE2255" s="526"/>
      <c r="AF2255" s="535"/>
      <c r="AG2255" s="536"/>
      <c r="AH2255" s="521"/>
      <c r="AI2255" s="522"/>
      <c r="AJ2255" s="525"/>
      <c r="AK2255" s="526"/>
      <c r="AL2255" s="529"/>
      <c r="AM2255" s="530"/>
      <c r="AN2255" s="521"/>
      <c r="AO2255" s="522"/>
      <c r="AP2255" s="525"/>
      <c r="AQ2255" s="526"/>
      <c r="AR2255" s="529"/>
      <c r="AS2255" s="530"/>
      <c r="AT2255" s="543"/>
      <c r="AU2255" s="544"/>
      <c r="AV2255" s="547"/>
      <c r="AW2255" s="548"/>
      <c r="AX2255" s="529"/>
      <c r="AY2255" s="530"/>
      <c r="AZ2255" s="521"/>
      <c r="BA2255" s="522"/>
      <c r="BB2255" s="525"/>
      <c r="BC2255" s="526"/>
      <c r="BD2255" s="529"/>
      <c r="BE2255" s="530"/>
      <c r="BF2255" s="543"/>
      <c r="BG2255" s="544"/>
      <c r="BH2255" s="547"/>
      <c r="BI2255" s="548"/>
      <c r="BJ2255" s="529"/>
      <c r="BK2255" s="530"/>
      <c r="BL2255" s="552"/>
      <c r="BM2255" s="553"/>
      <c r="BN2255" s="554"/>
      <c r="BO2255" s="500"/>
      <c r="BP2255" s="502"/>
      <c r="BQ2255" s="54"/>
      <c r="BR2255" s="54"/>
      <c r="BS2255" s="54"/>
    </row>
    <row r="2256" spans="1:71" ht="21.75" customHeight="1" x14ac:dyDescent="0.2">
      <c r="A2256" s="54"/>
      <c r="B2256" s="505" t="str">
        <f>IF(ROSTER!B$48="","",ROSTER!B$48)</f>
        <v/>
      </c>
      <c r="C2256" s="507" t="str">
        <f>IF(ROSTER!C$48="","",ROSTER!C$48)</f>
        <v/>
      </c>
      <c r="D2256" s="508"/>
      <c r="E2256" s="509"/>
      <c r="F2256" s="511">
        <f t="shared" ref="F2256" si="2014">IF(E2256="y",1,IF(E2256="S",1,0))</f>
        <v>0</v>
      </c>
      <c r="G2256" s="513">
        <f t="shared" ref="G2256" si="2015">IF(E2256="S",1,0)</f>
        <v>0</v>
      </c>
      <c r="H2256" s="515"/>
      <c r="I2256" s="516"/>
      <c r="J2256" s="519"/>
      <c r="K2256" s="520"/>
      <c r="L2256" s="523"/>
      <c r="M2256" s="524"/>
      <c r="N2256" s="537">
        <f t="shared" ref="N2256" si="2016">L2256+J2256</f>
        <v>0</v>
      </c>
      <c r="O2256" s="538"/>
      <c r="P2256" s="519"/>
      <c r="Q2256" s="520"/>
      <c r="R2256" s="523"/>
      <c r="S2256" s="524"/>
      <c r="T2256" s="527">
        <f t="shared" ref="T2256" si="2017">R2256-P2256</f>
        <v>0</v>
      </c>
      <c r="U2256" s="528"/>
      <c r="V2256" s="531"/>
      <c r="W2256" s="516"/>
      <c r="X2256" s="519"/>
      <c r="Y2256" s="516"/>
      <c r="Z2256" s="519"/>
      <c r="AA2256" s="516"/>
      <c r="AB2256" s="519"/>
      <c r="AC2256" s="520"/>
      <c r="AD2256" s="523"/>
      <c r="AE2256" s="524"/>
      <c r="AF2256" s="533"/>
      <c r="AG2256" s="534"/>
      <c r="AH2256" s="519"/>
      <c r="AI2256" s="520"/>
      <c r="AJ2256" s="523"/>
      <c r="AK2256" s="524"/>
      <c r="AL2256" s="527">
        <f t="shared" ref="AL2256" si="2018">IF(AH2256=0,0,(AJ2256/AH2256)*100)</f>
        <v>0</v>
      </c>
      <c r="AM2256" s="528"/>
      <c r="AN2256" s="519"/>
      <c r="AO2256" s="520"/>
      <c r="AP2256" s="523"/>
      <c r="AQ2256" s="524"/>
      <c r="AR2256" s="527">
        <f t="shared" ref="AR2256" si="2019">IF(AN2256=0,0,(AP2256/AN2256)*100)</f>
        <v>0</v>
      </c>
      <c r="AS2256" s="528"/>
      <c r="AT2256" s="541">
        <f t="shared" ref="AT2256" si="2020">AB2256+AH2256+AN2256</f>
        <v>0</v>
      </c>
      <c r="AU2256" s="542"/>
      <c r="AV2256" s="545">
        <f t="shared" ref="AV2256" si="2021">AD2256+AJ2256+AP2256</f>
        <v>0</v>
      </c>
      <c r="AW2256" s="546"/>
      <c r="AX2256" s="527">
        <f t="shared" ref="AX2256" si="2022">IF(AT2256=0,0,(AV2256/AT2256)*100)</f>
        <v>0</v>
      </c>
      <c r="AY2256" s="528"/>
      <c r="AZ2256" s="519"/>
      <c r="BA2256" s="520"/>
      <c r="BB2256" s="523"/>
      <c r="BC2256" s="524"/>
      <c r="BD2256" s="527">
        <f t="shared" ref="BD2256" si="2023">IF(AZ2256=0,0,(BB2256/AZ2256)*100)</f>
        <v>0</v>
      </c>
      <c r="BE2256" s="528"/>
      <c r="BF2256" s="541">
        <f t="shared" ref="BF2256" si="2024">AT2256+AZ2256</f>
        <v>0</v>
      </c>
      <c r="BG2256" s="542"/>
      <c r="BH2256" s="545">
        <f t="shared" ref="BH2256" si="2025">AV2256+BB2256</f>
        <v>0</v>
      </c>
      <c r="BI2256" s="546"/>
      <c r="BJ2256" s="527">
        <f t="shared" ref="BJ2256" si="2026">IF(BF2256=0,0,(BH2256/BF2256)*100)</f>
        <v>0</v>
      </c>
      <c r="BK2256" s="528"/>
      <c r="BL2256" s="549">
        <f t="shared" ref="BL2256" si="2027">(AD2256*2)+(AJ2256*2)+(AP2256*3)+BB2256</f>
        <v>0</v>
      </c>
      <c r="BM2256" s="550"/>
      <c r="BN2256" s="551"/>
      <c r="BO2256" s="499" t="e">
        <f>(BL2256*BR$74)+(N2256*BR$75)+(X2256*BR$76)+(R2256*BR$77)+(V2256*BR$78)+(Z2256*BR$79)</f>
        <v>#REF!</v>
      </c>
      <c r="BP2256" s="501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06"/>
      <c r="C2257" s="503" t="str">
        <f>IF(ROSTER!D$48="","",ROSTER!D$48)</f>
        <v/>
      </c>
      <c r="D2257" s="504"/>
      <c r="E2257" s="510"/>
      <c r="F2257" s="512"/>
      <c r="G2257" s="514"/>
      <c r="H2257" s="517"/>
      <c r="I2257" s="518"/>
      <c r="J2257" s="521"/>
      <c r="K2257" s="522"/>
      <c r="L2257" s="525"/>
      <c r="M2257" s="526"/>
      <c r="N2257" s="539" t="s">
        <v>14</v>
      </c>
      <c r="O2257" s="540"/>
      <c r="P2257" s="521"/>
      <c r="Q2257" s="522"/>
      <c r="R2257" s="525"/>
      <c r="S2257" s="526"/>
      <c r="T2257" s="529"/>
      <c r="U2257" s="530"/>
      <c r="V2257" s="532"/>
      <c r="W2257" s="518"/>
      <c r="X2257" s="521"/>
      <c r="Y2257" s="518"/>
      <c r="Z2257" s="521"/>
      <c r="AA2257" s="518"/>
      <c r="AB2257" s="521"/>
      <c r="AC2257" s="522"/>
      <c r="AD2257" s="525"/>
      <c r="AE2257" s="526"/>
      <c r="AF2257" s="535"/>
      <c r="AG2257" s="536"/>
      <c r="AH2257" s="521"/>
      <c r="AI2257" s="522"/>
      <c r="AJ2257" s="525"/>
      <c r="AK2257" s="526"/>
      <c r="AL2257" s="529"/>
      <c r="AM2257" s="530"/>
      <c r="AN2257" s="521"/>
      <c r="AO2257" s="522"/>
      <c r="AP2257" s="525"/>
      <c r="AQ2257" s="526"/>
      <c r="AR2257" s="529"/>
      <c r="AS2257" s="530"/>
      <c r="AT2257" s="543"/>
      <c r="AU2257" s="544"/>
      <c r="AV2257" s="547"/>
      <c r="AW2257" s="548"/>
      <c r="AX2257" s="529"/>
      <c r="AY2257" s="530"/>
      <c r="AZ2257" s="521"/>
      <c r="BA2257" s="522"/>
      <c r="BB2257" s="525"/>
      <c r="BC2257" s="526"/>
      <c r="BD2257" s="529"/>
      <c r="BE2257" s="530"/>
      <c r="BF2257" s="543"/>
      <c r="BG2257" s="544"/>
      <c r="BH2257" s="547"/>
      <c r="BI2257" s="548"/>
      <c r="BJ2257" s="529"/>
      <c r="BK2257" s="530"/>
      <c r="BL2257" s="552"/>
      <c r="BM2257" s="553"/>
      <c r="BN2257" s="554"/>
      <c r="BO2257" s="500"/>
      <c r="BP2257" s="502"/>
      <c r="BQ2257" s="54"/>
      <c r="BR2257" s="54"/>
      <c r="BS2257" s="54"/>
    </row>
    <row r="2258" spans="1:71" ht="21.75" customHeight="1" x14ac:dyDescent="0.2">
      <c r="A2258" s="54"/>
      <c r="B2258" s="505" t="str">
        <f>IF(ROSTER!B$50="","",ROSTER!B$50)</f>
        <v/>
      </c>
      <c r="C2258" s="507" t="str">
        <f>IF(ROSTER!C$50="","",ROSTER!C$50)</f>
        <v/>
      </c>
      <c r="D2258" s="508"/>
      <c r="E2258" s="509"/>
      <c r="F2258" s="511">
        <f t="shared" ref="F2258" si="2028">IF(E2258="y",1,IF(E2258="S",1,0))</f>
        <v>0</v>
      </c>
      <c r="G2258" s="513">
        <f t="shared" ref="G2258" si="2029">IF(E2258="S",1,0)</f>
        <v>0</v>
      </c>
      <c r="H2258" s="515"/>
      <c r="I2258" s="516"/>
      <c r="J2258" s="519"/>
      <c r="K2258" s="520"/>
      <c r="L2258" s="523"/>
      <c r="M2258" s="524"/>
      <c r="N2258" s="537">
        <f t="shared" ref="N2258" si="2030">L2258+J2258</f>
        <v>0</v>
      </c>
      <c r="O2258" s="538"/>
      <c r="P2258" s="519"/>
      <c r="Q2258" s="520"/>
      <c r="R2258" s="523"/>
      <c r="S2258" s="524"/>
      <c r="T2258" s="527">
        <f t="shared" ref="T2258" si="2031">R2258-P2258</f>
        <v>0</v>
      </c>
      <c r="U2258" s="528"/>
      <c r="V2258" s="531"/>
      <c r="W2258" s="516"/>
      <c r="X2258" s="519"/>
      <c r="Y2258" s="516"/>
      <c r="Z2258" s="519"/>
      <c r="AA2258" s="516"/>
      <c r="AB2258" s="519"/>
      <c r="AC2258" s="520"/>
      <c r="AD2258" s="523"/>
      <c r="AE2258" s="524"/>
      <c r="AF2258" s="533"/>
      <c r="AG2258" s="534"/>
      <c r="AH2258" s="519"/>
      <c r="AI2258" s="520"/>
      <c r="AJ2258" s="523"/>
      <c r="AK2258" s="524"/>
      <c r="AL2258" s="527">
        <f t="shared" ref="AL2258" si="2032">IF(AH2258=0,0,(AJ2258/AH2258)*100)</f>
        <v>0</v>
      </c>
      <c r="AM2258" s="528"/>
      <c r="AN2258" s="519"/>
      <c r="AO2258" s="520"/>
      <c r="AP2258" s="523"/>
      <c r="AQ2258" s="524"/>
      <c r="AR2258" s="527">
        <f t="shared" ref="AR2258" si="2033">IF(AN2258=0,0,(AP2258/AN2258)*100)</f>
        <v>0</v>
      </c>
      <c r="AS2258" s="528"/>
      <c r="AT2258" s="541">
        <f t="shared" ref="AT2258" si="2034">AB2258+AH2258+AN2258</f>
        <v>0</v>
      </c>
      <c r="AU2258" s="542"/>
      <c r="AV2258" s="545">
        <f t="shared" ref="AV2258" si="2035">AD2258+AJ2258+AP2258</f>
        <v>0</v>
      </c>
      <c r="AW2258" s="546"/>
      <c r="AX2258" s="527">
        <f t="shared" ref="AX2258" si="2036">IF(AT2258=0,0,(AV2258/AT2258)*100)</f>
        <v>0</v>
      </c>
      <c r="AY2258" s="528"/>
      <c r="AZ2258" s="519"/>
      <c r="BA2258" s="520"/>
      <c r="BB2258" s="523"/>
      <c r="BC2258" s="524"/>
      <c r="BD2258" s="527">
        <f t="shared" ref="BD2258" si="2037">IF(AZ2258=0,0,(BB2258/AZ2258)*100)</f>
        <v>0</v>
      </c>
      <c r="BE2258" s="528"/>
      <c r="BF2258" s="541">
        <f t="shared" ref="BF2258" si="2038">AT2258+AZ2258</f>
        <v>0</v>
      </c>
      <c r="BG2258" s="542"/>
      <c r="BH2258" s="545">
        <f t="shared" ref="BH2258" si="2039">AV2258+BB2258</f>
        <v>0</v>
      </c>
      <c r="BI2258" s="546"/>
      <c r="BJ2258" s="527">
        <f t="shared" ref="BJ2258" si="2040">IF(BF2258=0,0,(BH2258/BF2258)*100)</f>
        <v>0</v>
      </c>
      <c r="BK2258" s="528"/>
      <c r="BL2258" s="549">
        <f t="shared" ref="BL2258" si="2041">(AD2258*2)+(AJ2258*2)+(AP2258*3)+BB2258</f>
        <v>0</v>
      </c>
      <c r="BM2258" s="550"/>
      <c r="BN2258" s="551"/>
      <c r="BO2258" s="499" t="e">
        <f>(BL2258*BR$74)+(N2258*BR$75)+(X2258*BR$76)+(R2258*BR$77)+(V2258*BR$78)+(Z2258*BR$79)</f>
        <v>#REF!</v>
      </c>
      <c r="BP2258" s="501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06"/>
      <c r="C2259" s="503" t="str">
        <f>IF(ROSTER!D$50="","",ROSTER!D$50)</f>
        <v/>
      </c>
      <c r="D2259" s="504"/>
      <c r="E2259" s="510"/>
      <c r="F2259" s="512"/>
      <c r="G2259" s="514"/>
      <c r="H2259" s="517"/>
      <c r="I2259" s="518"/>
      <c r="J2259" s="521"/>
      <c r="K2259" s="522"/>
      <c r="L2259" s="525"/>
      <c r="M2259" s="526"/>
      <c r="N2259" s="539" t="s">
        <v>14</v>
      </c>
      <c r="O2259" s="540"/>
      <c r="P2259" s="521"/>
      <c r="Q2259" s="522"/>
      <c r="R2259" s="525"/>
      <c r="S2259" s="526"/>
      <c r="T2259" s="529"/>
      <c r="U2259" s="530"/>
      <c r="V2259" s="532"/>
      <c r="W2259" s="518"/>
      <c r="X2259" s="521"/>
      <c r="Y2259" s="518"/>
      <c r="Z2259" s="521"/>
      <c r="AA2259" s="518"/>
      <c r="AB2259" s="521"/>
      <c r="AC2259" s="522"/>
      <c r="AD2259" s="525"/>
      <c r="AE2259" s="526"/>
      <c r="AF2259" s="535"/>
      <c r="AG2259" s="536"/>
      <c r="AH2259" s="521"/>
      <c r="AI2259" s="522"/>
      <c r="AJ2259" s="525"/>
      <c r="AK2259" s="526"/>
      <c r="AL2259" s="529"/>
      <c r="AM2259" s="530"/>
      <c r="AN2259" s="521"/>
      <c r="AO2259" s="522"/>
      <c r="AP2259" s="525"/>
      <c r="AQ2259" s="526"/>
      <c r="AR2259" s="529"/>
      <c r="AS2259" s="530"/>
      <c r="AT2259" s="543"/>
      <c r="AU2259" s="544"/>
      <c r="AV2259" s="547"/>
      <c r="AW2259" s="548"/>
      <c r="AX2259" s="529"/>
      <c r="AY2259" s="530"/>
      <c r="AZ2259" s="521"/>
      <c r="BA2259" s="522"/>
      <c r="BB2259" s="525"/>
      <c r="BC2259" s="526"/>
      <c r="BD2259" s="529"/>
      <c r="BE2259" s="530"/>
      <c r="BF2259" s="543"/>
      <c r="BG2259" s="544"/>
      <c r="BH2259" s="547"/>
      <c r="BI2259" s="548"/>
      <c r="BJ2259" s="529"/>
      <c r="BK2259" s="530"/>
      <c r="BL2259" s="552"/>
      <c r="BM2259" s="553"/>
      <c r="BN2259" s="554"/>
      <c r="BO2259" s="500"/>
      <c r="BP2259" s="502"/>
      <c r="BQ2259" s="54"/>
      <c r="BR2259" s="54"/>
      <c r="BS2259" s="54"/>
    </row>
    <row r="2260" spans="1:71" s="335" customFormat="1" ht="33.5" customHeight="1" x14ac:dyDescent="0.35">
      <c r="A2260" s="333"/>
      <c r="B2260" s="631"/>
      <c r="C2260" s="627"/>
      <c r="D2260" s="627" t="s">
        <v>10</v>
      </c>
      <c r="E2260" s="628"/>
      <c r="F2260" s="334"/>
      <c r="G2260" s="334"/>
      <c r="H2260" s="597">
        <f>SUM(H2216:I2259)</f>
        <v>0</v>
      </c>
      <c r="I2260" s="598"/>
      <c r="J2260" s="597">
        <f>SUM(J2216:K2259)</f>
        <v>19</v>
      </c>
      <c r="K2260" s="598"/>
      <c r="L2260" s="593">
        <f>SUM(L2216:M2259)</f>
        <v>8</v>
      </c>
      <c r="M2260" s="594"/>
      <c r="N2260" s="589">
        <f>L2260+J2260</f>
        <v>27</v>
      </c>
      <c r="O2260" s="590"/>
      <c r="P2260" s="593">
        <f>SUM(P2216:Q2259)</f>
        <v>4</v>
      </c>
      <c r="Q2260" s="598"/>
      <c r="R2260" s="593">
        <f t="shared" ref="R2260" si="2042">SUM(R2216:S2259)</f>
        <v>2</v>
      </c>
      <c r="S2260" s="594"/>
      <c r="T2260" s="593">
        <f t="shared" ref="T2260" si="2043">SUM(T2216:U2259)</f>
        <v>-2</v>
      </c>
      <c r="U2260" s="590"/>
      <c r="V2260" s="594">
        <f t="shared" ref="V2260" si="2044">SUM(V2216:W2259)</f>
        <v>3</v>
      </c>
      <c r="W2260" s="594"/>
      <c r="X2260" s="597">
        <f t="shared" ref="X2260" si="2045">SUM(X2216:Y2259)</f>
        <v>10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38</v>
      </c>
      <c r="AI2260" s="598"/>
      <c r="AJ2260" s="593">
        <f t="shared" ref="AJ2260" si="2051">SUM(AJ2216:AK2259)</f>
        <v>18</v>
      </c>
      <c r="AK2260" s="594"/>
      <c r="AL2260" s="589">
        <f>IF(AH2260=0,0,(AJ2260/AH2260)*100)</f>
        <v>47.368421052631575</v>
      </c>
      <c r="AM2260" s="590"/>
      <c r="AN2260" s="593">
        <f>SUM(AN2216:AO2259)</f>
        <v>21</v>
      </c>
      <c r="AO2260" s="598"/>
      <c r="AP2260" s="593">
        <f>SUM(AP2216:AQ2259)</f>
        <v>9</v>
      </c>
      <c r="AQ2260" s="594"/>
      <c r="AR2260" s="589">
        <f>IF(AN2260=0,0,(AP2260/AN2260)*100)</f>
        <v>42.857142857142854</v>
      </c>
      <c r="AS2260" s="590"/>
      <c r="AT2260" s="597">
        <f>AB2260+AH2260+AN2260</f>
        <v>59</v>
      </c>
      <c r="AU2260" s="598"/>
      <c r="AV2260" s="593">
        <f>AD2260+AJ2260+AP2260</f>
        <v>27</v>
      </c>
      <c r="AW2260" s="601"/>
      <c r="AX2260" s="589">
        <f>IF(AT2260=0,0,(AV2260/AT2260)*100)</f>
        <v>45.762711864406782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59</v>
      </c>
      <c r="BG2260" s="598"/>
      <c r="BH2260" s="593">
        <f>AV2260+BB2260</f>
        <v>27</v>
      </c>
      <c r="BI2260" s="601"/>
      <c r="BJ2260" s="589">
        <f>IF(BF2260=0,0,(BH2260/BF2260)*100)</f>
        <v>45.762711864406782</v>
      </c>
      <c r="BK2260" s="649"/>
      <c r="BL2260" s="643">
        <f>SUM(BL2216:BN2259)</f>
        <v>63</v>
      </c>
      <c r="BM2260" s="644"/>
      <c r="BN2260" s="645"/>
      <c r="BO2260" s="499" t="e">
        <f>(BL2260*BR$74)+(N2260*BR$75)+(X2260*BR$76)+(R2260*BR$77)+(V2260*BR$78)+(Z2260*BR$79)</f>
        <v>#REF!</v>
      </c>
      <c r="BP2260" s="501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32"/>
      <c r="C2261" s="629"/>
      <c r="D2261" s="629"/>
      <c r="E2261" s="630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50"/>
      <c r="BL2261" s="646"/>
      <c r="BM2261" s="647"/>
      <c r="BN2261" s="648"/>
      <c r="BO2261" s="500"/>
      <c r="BP2261" s="502"/>
      <c r="BQ2261" s="333"/>
      <c r="BR2261" s="333"/>
      <c r="BS2261" s="333"/>
    </row>
    <row r="2262" spans="1:71" s="341" customFormat="1" ht="48.25" customHeight="1" thickBot="1" x14ac:dyDescent="0.4">
      <c r="A2262" s="337"/>
      <c r="B2262" s="637"/>
      <c r="C2262" s="587"/>
      <c r="D2262" s="587" t="s">
        <v>13</v>
      </c>
      <c r="E2262" s="588"/>
      <c r="F2262" s="338"/>
      <c r="G2262" s="334"/>
      <c r="H2262" s="585"/>
      <c r="I2262" s="586"/>
      <c r="J2262" s="625"/>
      <c r="K2262" s="626"/>
      <c r="L2262" s="623"/>
      <c r="M2262" s="624"/>
      <c r="N2262" s="633">
        <f>J2262+L2262</f>
        <v>0</v>
      </c>
      <c r="O2262" s="634"/>
      <c r="P2262" s="625"/>
      <c r="Q2262" s="626"/>
      <c r="R2262" s="623"/>
      <c r="S2262" s="626"/>
      <c r="T2262" s="589">
        <f>R2262-P2262</f>
        <v>0</v>
      </c>
      <c r="U2262" s="590"/>
      <c r="V2262" s="625"/>
      <c r="W2262" s="638"/>
      <c r="X2262" s="639"/>
      <c r="Y2262" s="640"/>
      <c r="Z2262" s="625"/>
      <c r="AA2262" s="638"/>
      <c r="AB2262" s="625"/>
      <c r="AC2262" s="626"/>
      <c r="AD2262" s="623"/>
      <c r="AE2262" s="624"/>
      <c r="AF2262" s="635">
        <f>IF(AB2262=0,0,(AD2262/AB2262)*100)</f>
        <v>0</v>
      </c>
      <c r="AG2262" s="636"/>
      <c r="AH2262" s="625"/>
      <c r="AI2262" s="626"/>
      <c r="AJ2262" s="623"/>
      <c r="AK2262" s="624"/>
      <c r="AL2262" s="589">
        <f>IF(AH2262=0,0,(AJ2262/AH2262)*100)</f>
        <v>0</v>
      </c>
      <c r="AM2262" s="590"/>
      <c r="AN2262" s="625"/>
      <c r="AO2262" s="626"/>
      <c r="AP2262" s="623"/>
      <c r="AQ2262" s="624"/>
      <c r="AR2262" s="589">
        <f>IF(AN2262=0,0,(AP2262/AN2262)*100)</f>
        <v>0</v>
      </c>
      <c r="AS2262" s="590"/>
      <c r="AT2262" s="609">
        <f>AB2262+AH2262+AN2262</f>
        <v>0</v>
      </c>
      <c r="AU2262" s="610"/>
      <c r="AV2262" s="607">
        <f>AD2262+AJ2262+AP2262</f>
        <v>0</v>
      </c>
      <c r="AW2262" s="608"/>
      <c r="AX2262" s="589">
        <f>IF(AT2262=0,0,(AV2262/AT2262)*100)</f>
        <v>0</v>
      </c>
      <c r="AY2262" s="590"/>
      <c r="AZ2262" s="625"/>
      <c r="BA2262" s="626"/>
      <c r="BB2262" s="623"/>
      <c r="BC2262" s="624"/>
      <c r="BD2262" s="589">
        <f>IF(AZ2262=0,0,(BB2262/AZ2262)*100)</f>
        <v>0</v>
      </c>
      <c r="BE2262" s="590"/>
      <c r="BF2262" s="609">
        <f>AT2262+AZ2262</f>
        <v>0</v>
      </c>
      <c r="BG2262" s="610"/>
      <c r="BH2262" s="607">
        <f>AV2262+BB2262</f>
        <v>0</v>
      </c>
      <c r="BI2262" s="608"/>
      <c r="BJ2262" s="589">
        <f>IF(BF2262=0,0,(BH2262/BF2262)*100)</f>
        <v>0</v>
      </c>
      <c r="BK2262" s="590"/>
      <c r="BL2262" s="604"/>
      <c r="BM2262" s="605"/>
      <c r="BN2262" s="606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9" t="s">
        <v>95</v>
      </c>
      <c r="E2263" s="620"/>
      <c r="F2263" s="344"/>
      <c r="G2263" s="344"/>
      <c r="H2263" s="343"/>
      <c r="I2263" s="343"/>
      <c r="J2263" s="616">
        <f>IF((J2260+L2262)=0,0,J2260/(J2260+L2262)*100)</f>
        <v>100</v>
      </c>
      <c r="K2263" s="618"/>
      <c r="L2263" s="616">
        <f>IF((L2260+J2262)=0,0,L2260/(L2260+J2262)*100)</f>
        <v>100</v>
      </c>
      <c r="M2263" s="618"/>
      <c r="N2263" s="616">
        <f>IF((N2260+N2262)=0,0,N2260/(N2260+N2262)*100)</f>
        <v>100</v>
      </c>
      <c r="O2263" s="617"/>
      <c r="P2263" s="611"/>
      <c r="Q2263" s="583"/>
      <c r="R2263" s="583"/>
      <c r="S2263" s="583"/>
      <c r="T2263" s="612"/>
      <c r="U2263" s="612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14" t="s">
        <v>62</v>
      </c>
      <c r="C2265" s="615"/>
      <c r="D2265" s="613" t="s">
        <v>54</v>
      </c>
      <c r="E2265" s="613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21" t="s">
        <v>117</v>
      </c>
      <c r="BC2265" s="622"/>
      <c r="BD2265" s="622"/>
      <c r="BE2265" s="642"/>
      <c r="BF2265" s="574">
        <f>BL2260</f>
        <v>63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21" t="s">
        <v>47</v>
      </c>
      <c r="C2267" s="622"/>
      <c r="D2267" s="613" t="s">
        <v>55</v>
      </c>
      <c r="E2267" s="613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21" t="s">
        <v>118</v>
      </c>
      <c r="BC2267" s="622"/>
      <c r="BD2267" s="622"/>
      <c r="BE2267" s="642"/>
      <c r="BF2267" s="574">
        <f>BF2265-AU2265</f>
        <v>63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41" t="s">
        <v>11</v>
      </c>
      <c r="AF2272" s="641"/>
      <c r="AG2272" s="641"/>
      <c r="AH2272" s="641"/>
      <c r="AI2272" s="641"/>
      <c r="AJ2272" s="641"/>
      <c r="AK2272" s="641"/>
      <c r="AL2272" s="641"/>
      <c r="AM2272" s="641"/>
      <c r="AN2272" s="651"/>
      <c r="AO2272" s="651"/>
      <c r="AP2272" s="651"/>
      <c r="AQ2272" s="651"/>
      <c r="AR2272" s="651"/>
      <c r="AS2272" s="651"/>
      <c r="AT2272" s="651"/>
      <c r="AU2272" s="651"/>
      <c r="AV2272" s="651"/>
      <c r="AW2272" s="651"/>
      <c r="AX2272" s="651"/>
      <c r="AY2272" s="651"/>
      <c r="AZ2272" s="651"/>
      <c r="BA2272" s="651"/>
      <c r="BB2272" s="651"/>
      <c r="BC2272" s="651"/>
      <c r="BD2272" s="651"/>
      <c r="BE2272" s="651"/>
      <c r="BF2272" s="651"/>
      <c r="BG2272" s="651"/>
      <c r="BH2272" s="651"/>
      <c r="BI2272" s="651"/>
      <c r="BJ2272" s="651"/>
      <c r="BK2272" s="651"/>
      <c r="BL2272" s="651"/>
      <c r="BM2272" s="651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51"/>
      <c r="F2274" s="651"/>
      <c r="G2274" s="651"/>
      <c r="H2274" s="651"/>
      <c r="I2274" s="651"/>
      <c r="J2274" s="651"/>
      <c r="K2274" s="651"/>
      <c r="L2274" s="651"/>
      <c r="M2274" s="651"/>
      <c r="N2274" s="651"/>
      <c r="O2274" s="651"/>
      <c r="P2274" s="651"/>
      <c r="Q2274" s="651"/>
      <c r="R2274" s="651"/>
      <c r="S2274" s="651"/>
      <c r="T2274" s="651"/>
      <c r="U2274" s="651"/>
      <c r="V2274" s="651"/>
      <c r="W2274" s="651"/>
      <c r="X2274" s="651"/>
      <c r="Y2274" s="651"/>
      <c r="Z2274" s="651"/>
      <c r="AA2274" s="651"/>
      <c r="AB2274" s="651"/>
      <c r="AC2274" s="651"/>
      <c r="AD2274" s="198"/>
      <c r="AE2274" s="239" t="s">
        <v>19</v>
      </c>
      <c r="AF2274" s="239"/>
      <c r="AG2274" s="239"/>
      <c r="AH2274" s="641" t="s">
        <v>19</v>
      </c>
      <c r="AI2274" s="641"/>
      <c r="AJ2274" s="641"/>
      <c r="AK2274" s="641"/>
      <c r="AL2274" s="641"/>
      <c r="AM2274" s="641"/>
      <c r="AN2274" s="651"/>
      <c r="AO2274" s="651"/>
      <c r="AP2274" s="651"/>
      <c r="AQ2274" s="651"/>
      <c r="AR2274" s="651"/>
      <c r="AS2274" s="651"/>
      <c r="AT2274" s="651"/>
      <c r="AU2274" s="651"/>
      <c r="AV2274" s="651"/>
      <c r="AW2274" s="651"/>
      <c r="AX2274" s="651"/>
      <c r="AY2274" s="651"/>
      <c r="AZ2274" s="651"/>
      <c r="BA2274" s="641" t="s">
        <v>12</v>
      </c>
      <c r="BB2274" s="641"/>
      <c r="BC2274" s="641"/>
      <c r="BD2274" s="652"/>
      <c r="BE2274" s="652"/>
      <c r="BF2274" s="652"/>
      <c r="BG2274" s="652"/>
      <c r="BH2274" s="652"/>
      <c r="BI2274" s="652"/>
      <c r="BJ2274" s="652"/>
      <c r="BK2274" s="652"/>
      <c r="BL2274" s="652"/>
      <c r="BM2274" s="652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53" t="s">
        <v>119</v>
      </c>
      <c r="BM2277" s="654"/>
      <c r="BN2277" s="655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56"/>
      <c r="BM2278" s="657"/>
      <c r="BN2278" s="658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07" t="str">
        <f>IF(ROSTER!C$8="","",ROSTER!C$8)</f>
        <v>Shaylee</v>
      </c>
      <c r="D2279" s="508"/>
      <c r="E2279" s="509"/>
      <c r="F2279" s="511">
        <f>IF(E2279="y",1,IF(E2279="S",1,0))</f>
        <v>0</v>
      </c>
      <c r="G2279" s="513">
        <f>IF(E2279="S",1,0)</f>
        <v>0</v>
      </c>
      <c r="H2279" s="515"/>
      <c r="I2279" s="516"/>
      <c r="J2279" s="519"/>
      <c r="K2279" s="520"/>
      <c r="L2279" s="523"/>
      <c r="M2279" s="524"/>
      <c r="N2279" s="537">
        <f>L2279+J2279</f>
        <v>0</v>
      </c>
      <c r="O2279" s="538"/>
      <c r="P2279" s="519"/>
      <c r="Q2279" s="520"/>
      <c r="R2279" s="523"/>
      <c r="S2279" s="524"/>
      <c r="T2279" s="527">
        <f>R2279-P2279</f>
        <v>0</v>
      </c>
      <c r="U2279" s="528"/>
      <c r="V2279" s="531"/>
      <c r="W2279" s="516"/>
      <c r="X2279" s="519"/>
      <c r="Y2279" s="516"/>
      <c r="Z2279" s="519"/>
      <c r="AA2279" s="516"/>
      <c r="AB2279" s="519"/>
      <c r="AC2279" s="520"/>
      <c r="AD2279" s="523"/>
      <c r="AE2279" s="524"/>
      <c r="AF2279" s="533">
        <f>IF(AB2279=0,0,(AD2279/AB2279)*100)</f>
        <v>0</v>
      </c>
      <c r="AG2279" s="534"/>
      <c r="AH2279" s="519"/>
      <c r="AI2279" s="520"/>
      <c r="AJ2279" s="523"/>
      <c r="AK2279" s="524"/>
      <c r="AL2279" s="527">
        <f>IF(AH2279=0,0,(AJ2279/AH2279)*100)</f>
        <v>0</v>
      </c>
      <c r="AM2279" s="528"/>
      <c r="AN2279" s="519"/>
      <c r="AO2279" s="520"/>
      <c r="AP2279" s="523"/>
      <c r="AQ2279" s="524"/>
      <c r="AR2279" s="527">
        <f>IF(AN2279=0,0,(AP2279/AN2279)*100)</f>
        <v>0</v>
      </c>
      <c r="AS2279" s="528"/>
      <c r="AT2279" s="541">
        <f>AB2279+AH2279+AN2279</f>
        <v>0</v>
      </c>
      <c r="AU2279" s="542"/>
      <c r="AV2279" s="545">
        <f>AD2279+AJ2279+AP2279</f>
        <v>0</v>
      </c>
      <c r="AW2279" s="546"/>
      <c r="AX2279" s="527">
        <f>IF(AT2279=0,0,(AV2279/AT2279)*100)</f>
        <v>0</v>
      </c>
      <c r="AY2279" s="528"/>
      <c r="AZ2279" s="519"/>
      <c r="BA2279" s="520"/>
      <c r="BB2279" s="523"/>
      <c r="BC2279" s="524"/>
      <c r="BD2279" s="527">
        <f>IF(AZ2279=0,0,(BB2279/AZ2279)*100)</f>
        <v>0</v>
      </c>
      <c r="BE2279" s="528"/>
      <c r="BF2279" s="541">
        <f>AT2279+AZ2279</f>
        <v>0</v>
      </c>
      <c r="BG2279" s="542"/>
      <c r="BH2279" s="545">
        <f>AV2279+BB2279</f>
        <v>0</v>
      </c>
      <c r="BI2279" s="546"/>
      <c r="BJ2279" s="527">
        <f>IF(BF2279=0,0,(BH2279/BF2279)*100)</f>
        <v>0</v>
      </c>
      <c r="BK2279" s="528"/>
      <c r="BL2279" s="549">
        <f>(AD2279*2)+(AJ2279*2)+(AP2279*3)+BB2279</f>
        <v>0</v>
      </c>
      <c r="BM2279" s="550"/>
      <c r="BN2279" s="551"/>
      <c r="BO2279" s="501" t="e">
        <f>(BL2279*BR$2279)+(N2279*BR$2280)+(X2279*BR$2281)+(R2279*BR$2282)+(V2279*BR$2283)+(Z2279*BR$2284)</f>
        <v>#REF!</v>
      </c>
      <c r="BP2279" s="501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03" t="str">
        <f>IF(ROSTER!D$8="","",ROSTER!D$8)</f>
        <v>Gonzales</v>
      </c>
      <c r="D2280" s="504"/>
      <c r="E2280" s="510"/>
      <c r="F2280" s="512"/>
      <c r="G2280" s="514"/>
      <c r="H2280" s="517"/>
      <c r="I2280" s="518"/>
      <c r="J2280" s="521"/>
      <c r="K2280" s="522"/>
      <c r="L2280" s="525"/>
      <c r="M2280" s="526"/>
      <c r="N2280" s="539" t="s">
        <v>14</v>
      </c>
      <c r="O2280" s="540"/>
      <c r="P2280" s="521"/>
      <c r="Q2280" s="522"/>
      <c r="R2280" s="525"/>
      <c r="S2280" s="526"/>
      <c r="T2280" s="529"/>
      <c r="U2280" s="530"/>
      <c r="V2280" s="532"/>
      <c r="W2280" s="518"/>
      <c r="X2280" s="521"/>
      <c r="Y2280" s="518"/>
      <c r="Z2280" s="521"/>
      <c r="AA2280" s="518"/>
      <c r="AB2280" s="521"/>
      <c r="AC2280" s="522"/>
      <c r="AD2280" s="525"/>
      <c r="AE2280" s="526"/>
      <c r="AF2280" s="535"/>
      <c r="AG2280" s="536"/>
      <c r="AH2280" s="521"/>
      <c r="AI2280" s="522"/>
      <c r="AJ2280" s="525"/>
      <c r="AK2280" s="526"/>
      <c r="AL2280" s="529"/>
      <c r="AM2280" s="530"/>
      <c r="AN2280" s="521"/>
      <c r="AO2280" s="522"/>
      <c r="AP2280" s="525"/>
      <c r="AQ2280" s="526"/>
      <c r="AR2280" s="529"/>
      <c r="AS2280" s="530"/>
      <c r="AT2280" s="543"/>
      <c r="AU2280" s="544"/>
      <c r="AV2280" s="547"/>
      <c r="AW2280" s="548"/>
      <c r="AX2280" s="529"/>
      <c r="AY2280" s="530"/>
      <c r="AZ2280" s="521"/>
      <c r="BA2280" s="522"/>
      <c r="BB2280" s="525"/>
      <c r="BC2280" s="526"/>
      <c r="BD2280" s="529"/>
      <c r="BE2280" s="530"/>
      <c r="BF2280" s="543"/>
      <c r="BG2280" s="544"/>
      <c r="BH2280" s="547"/>
      <c r="BI2280" s="548"/>
      <c r="BJ2280" s="529"/>
      <c r="BK2280" s="530"/>
      <c r="BL2280" s="552"/>
      <c r="BM2280" s="553"/>
      <c r="BN2280" s="554"/>
      <c r="BO2280" s="502"/>
      <c r="BP2280" s="502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07" t="str">
        <f>IF(ROSTER!C$10="","",ROSTER!C$10)</f>
        <v>Nani</v>
      </c>
      <c r="D2281" s="508"/>
      <c r="E2281" s="509"/>
      <c r="F2281" s="511">
        <f>IF(E2281="y",1,IF(E2281="S",1,0))</f>
        <v>0</v>
      </c>
      <c r="G2281" s="513">
        <f>IF(E2281="S",1,0)</f>
        <v>0</v>
      </c>
      <c r="H2281" s="515"/>
      <c r="I2281" s="516"/>
      <c r="J2281" s="519"/>
      <c r="K2281" s="520"/>
      <c r="L2281" s="523"/>
      <c r="M2281" s="524"/>
      <c r="N2281" s="537">
        <f>L2281+J2281</f>
        <v>0</v>
      </c>
      <c r="O2281" s="538"/>
      <c r="P2281" s="519"/>
      <c r="Q2281" s="520"/>
      <c r="R2281" s="523"/>
      <c r="S2281" s="524"/>
      <c r="T2281" s="527">
        <f t="shared" ref="T2281" si="2052">R2281-P2281</f>
        <v>0</v>
      </c>
      <c r="U2281" s="528"/>
      <c r="V2281" s="531"/>
      <c r="W2281" s="516"/>
      <c r="X2281" s="519"/>
      <c r="Y2281" s="516"/>
      <c r="Z2281" s="519"/>
      <c r="AA2281" s="516"/>
      <c r="AB2281" s="519"/>
      <c r="AC2281" s="520"/>
      <c r="AD2281" s="523"/>
      <c r="AE2281" s="524"/>
      <c r="AF2281" s="533">
        <f>IF(AB2281=0,0,(AD2281/AB2281)*100)</f>
        <v>0</v>
      </c>
      <c r="AG2281" s="534"/>
      <c r="AH2281" s="519"/>
      <c r="AI2281" s="520"/>
      <c r="AJ2281" s="523"/>
      <c r="AK2281" s="524"/>
      <c r="AL2281" s="527">
        <f>IF(AH2281=0,0,(AJ2281/AH2281)*100)</f>
        <v>0</v>
      </c>
      <c r="AM2281" s="528"/>
      <c r="AN2281" s="519"/>
      <c r="AO2281" s="520"/>
      <c r="AP2281" s="523"/>
      <c r="AQ2281" s="524"/>
      <c r="AR2281" s="527">
        <f>IF(AN2281=0,0,(AP2281/AN2281)*100)</f>
        <v>0</v>
      </c>
      <c r="AS2281" s="528"/>
      <c r="AT2281" s="541">
        <f>AB2281+AH2281+AN2281</f>
        <v>0</v>
      </c>
      <c r="AU2281" s="542"/>
      <c r="AV2281" s="545">
        <f>AD2281+AJ2281+AP2281</f>
        <v>0</v>
      </c>
      <c r="AW2281" s="546"/>
      <c r="AX2281" s="527">
        <f>IF(AT2281=0,0,(AV2281/AT2281)*100)</f>
        <v>0</v>
      </c>
      <c r="AY2281" s="528"/>
      <c r="AZ2281" s="519"/>
      <c r="BA2281" s="520"/>
      <c r="BB2281" s="523"/>
      <c r="BC2281" s="524"/>
      <c r="BD2281" s="527">
        <f>IF(AZ2281=0,0,(BB2281/AZ2281)*100)</f>
        <v>0</v>
      </c>
      <c r="BE2281" s="528"/>
      <c r="BF2281" s="541">
        <f>AT2281+AZ2281</f>
        <v>0</v>
      </c>
      <c r="BG2281" s="542"/>
      <c r="BH2281" s="545">
        <f>AV2281+BB2281</f>
        <v>0</v>
      </c>
      <c r="BI2281" s="546"/>
      <c r="BJ2281" s="527">
        <f>IF(BF2281=0,0,(BH2281/BF2281)*100)</f>
        <v>0</v>
      </c>
      <c r="BK2281" s="528"/>
      <c r="BL2281" s="549">
        <f>(AD2281*2)+(AJ2281*2)+(AP2281*3)+BB2281</f>
        <v>0</v>
      </c>
      <c r="BM2281" s="550"/>
      <c r="BN2281" s="551"/>
      <c r="BO2281" s="501" t="e">
        <f>(BL2281*BR$2279)+(N2281*BR$2280)+(X2281*BR$2281)+(R2281*BR$2282)+(V2281*BR$2283)+(Z2281*BR$2284)</f>
        <v>#REF!</v>
      </c>
      <c r="BP2281" s="501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03" t="str">
        <f>IF(ROSTER!D$10="","",ROSTER!D$10)</f>
        <v>Falatea</v>
      </c>
      <c r="D2282" s="504"/>
      <c r="E2282" s="510"/>
      <c r="F2282" s="512"/>
      <c r="G2282" s="514"/>
      <c r="H2282" s="517"/>
      <c r="I2282" s="518"/>
      <c r="J2282" s="521"/>
      <c r="K2282" s="522"/>
      <c r="L2282" s="525"/>
      <c r="M2282" s="526"/>
      <c r="N2282" s="539" t="s">
        <v>14</v>
      </c>
      <c r="O2282" s="540"/>
      <c r="P2282" s="521"/>
      <c r="Q2282" s="522"/>
      <c r="R2282" s="525"/>
      <c r="S2282" s="526"/>
      <c r="T2282" s="529"/>
      <c r="U2282" s="530"/>
      <c r="V2282" s="532"/>
      <c r="W2282" s="518"/>
      <c r="X2282" s="521"/>
      <c r="Y2282" s="518"/>
      <c r="Z2282" s="521"/>
      <c r="AA2282" s="518"/>
      <c r="AB2282" s="521"/>
      <c r="AC2282" s="522"/>
      <c r="AD2282" s="525"/>
      <c r="AE2282" s="526"/>
      <c r="AF2282" s="535"/>
      <c r="AG2282" s="536"/>
      <c r="AH2282" s="521"/>
      <c r="AI2282" s="522"/>
      <c r="AJ2282" s="525"/>
      <c r="AK2282" s="526"/>
      <c r="AL2282" s="529"/>
      <c r="AM2282" s="530"/>
      <c r="AN2282" s="521"/>
      <c r="AO2282" s="522"/>
      <c r="AP2282" s="525"/>
      <c r="AQ2282" s="526"/>
      <c r="AR2282" s="529"/>
      <c r="AS2282" s="530"/>
      <c r="AT2282" s="543"/>
      <c r="AU2282" s="544"/>
      <c r="AV2282" s="547"/>
      <c r="AW2282" s="548"/>
      <c r="AX2282" s="529"/>
      <c r="AY2282" s="530"/>
      <c r="AZ2282" s="521"/>
      <c r="BA2282" s="522"/>
      <c r="BB2282" s="525"/>
      <c r="BC2282" s="526"/>
      <c r="BD2282" s="529"/>
      <c r="BE2282" s="530"/>
      <c r="BF2282" s="543"/>
      <c r="BG2282" s="544"/>
      <c r="BH2282" s="547"/>
      <c r="BI2282" s="548"/>
      <c r="BJ2282" s="529"/>
      <c r="BK2282" s="530"/>
      <c r="BL2282" s="552"/>
      <c r="BM2282" s="553"/>
      <c r="BN2282" s="554"/>
      <c r="BO2282" s="502"/>
      <c r="BP2282" s="502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05" t="str">
        <f>IF(ROSTER!B$12="","",ROSTER!B$12)</f>
        <v>20</v>
      </c>
      <c r="C2283" s="507" t="str">
        <f>IF(ROSTER!C$12="","",ROSTER!C$12)</f>
        <v>Devry</v>
      </c>
      <c r="D2283" s="508"/>
      <c r="E2283" s="509"/>
      <c r="F2283" s="511">
        <f>IF(E2283="y",1,IF(E2283="S",1,0))</f>
        <v>0</v>
      </c>
      <c r="G2283" s="513">
        <f>IF(E2283="S",1,0)</f>
        <v>0</v>
      </c>
      <c r="H2283" s="515"/>
      <c r="I2283" s="516"/>
      <c r="J2283" s="519"/>
      <c r="K2283" s="520"/>
      <c r="L2283" s="523"/>
      <c r="M2283" s="524"/>
      <c r="N2283" s="537">
        <f>L2283+J2283</f>
        <v>0</v>
      </c>
      <c r="O2283" s="538"/>
      <c r="P2283" s="519"/>
      <c r="Q2283" s="520"/>
      <c r="R2283" s="523"/>
      <c r="S2283" s="524"/>
      <c r="T2283" s="527">
        <f t="shared" ref="T2283" si="2053">R2283-P2283</f>
        <v>0</v>
      </c>
      <c r="U2283" s="528"/>
      <c r="V2283" s="531"/>
      <c r="W2283" s="516"/>
      <c r="X2283" s="519"/>
      <c r="Y2283" s="516"/>
      <c r="Z2283" s="519"/>
      <c r="AA2283" s="516"/>
      <c r="AB2283" s="519"/>
      <c r="AC2283" s="520"/>
      <c r="AD2283" s="523"/>
      <c r="AE2283" s="524"/>
      <c r="AF2283" s="533">
        <f>IF(AB2283=0,0,(AD2283/AB2283)*100)</f>
        <v>0</v>
      </c>
      <c r="AG2283" s="534"/>
      <c r="AH2283" s="519"/>
      <c r="AI2283" s="520"/>
      <c r="AJ2283" s="523"/>
      <c r="AK2283" s="524"/>
      <c r="AL2283" s="527">
        <f>IF(AH2283=0,0,(AJ2283/AH2283)*100)</f>
        <v>0</v>
      </c>
      <c r="AM2283" s="528"/>
      <c r="AN2283" s="519"/>
      <c r="AO2283" s="520"/>
      <c r="AP2283" s="523"/>
      <c r="AQ2283" s="524"/>
      <c r="AR2283" s="527">
        <f>IF(AN2283=0,0,(AP2283/AN2283)*100)</f>
        <v>0</v>
      </c>
      <c r="AS2283" s="528"/>
      <c r="AT2283" s="541">
        <f>AB2283+AH2283+AN2283</f>
        <v>0</v>
      </c>
      <c r="AU2283" s="542"/>
      <c r="AV2283" s="545">
        <f>AD2283+AJ2283+AP2283</f>
        <v>0</v>
      </c>
      <c r="AW2283" s="546"/>
      <c r="AX2283" s="527">
        <f>IF(AT2283=0,0,(AV2283/AT2283)*100)</f>
        <v>0</v>
      </c>
      <c r="AY2283" s="528"/>
      <c r="AZ2283" s="519"/>
      <c r="BA2283" s="520"/>
      <c r="BB2283" s="523"/>
      <c r="BC2283" s="524"/>
      <c r="BD2283" s="527">
        <f>IF(AZ2283=0,0,(BB2283/AZ2283)*100)</f>
        <v>0</v>
      </c>
      <c r="BE2283" s="528"/>
      <c r="BF2283" s="541">
        <f>AT2283+AZ2283</f>
        <v>0</v>
      </c>
      <c r="BG2283" s="542"/>
      <c r="BH2283" s="545">
        <f>AV2283+BB2283</f>
        <v>0</v>
      </c>
      <c r="BI2283" s="546"/>
      <c r="BJ2283" s="527">
        <f>IF(BF2283=0,0,(BH2283/BF2283)*100)</f>
        <v>0</v>
      </c>
      <c r="BK2283" s="528"/>
      <c r="BL2283" s="549">
        <f>(AD2283*2)+(AJ2283*2)+(AP2283*3)+BB2283</f>
        <v>0</v>
      </c>
      <c r="BM2283" s="550"/>
      <c r="BN2283" s="551"/>
      <c r="BO2283" s="501" t="e">
        <f>(BL2283*BR$2279)+(N2283*BR$2280)+(X2283*BR$2281)+(R2283*BR$2282)+(V2283*BR$2283)+(Z2283*BR$2284)</f>
        <v>#REF!</v>
      </c>
      <c r="BP2283" s="501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06"/>
      <c r="C2284" s="503" t="str">
        <f>IF(ROSTER!D$12="","",ROSTER!D$12)</f>
        <v>Millett</v>
      </c>
      <c r="D2284" s="504"/>
      <c r="E2284" s="510"/>
      <c r="F2284" s="512"/>
      <c r="G2284" s="514"/>
      <c r="H2284" s="517"/>
      <c r="I2284" s="518"/>
      <c r="J2284" s="521"/>
      <c r="K2284" s="522"/>
      <c r="L2284" s="525"/>
      <c r="M2284" s="526"/>
      <c r="N2284" s="539" t="s">
        <v>14</v>
      </c>
      <c r="O2284" s="540"/>
      <c r="P2284" s="521"/>
      <c r="Q2284" s="522"/>
      <c r="R2284" s="525"/>
      <c r="S2284" s="526"/>
      <c r="T2284" s="529"/>
      <c r="U2284" s="530"/>
      <c r="V2284" s="532"/>
      <c r="W2284" s="518"/>
      <c r="X2284" s="521"/>
      <c r="Y2284" s="518"/>
      <c r="Z2284" s="521"/>
      <c r="AA2284" s="518"/>
      <c r="AB2284" s="521"/>
      <c r="AC2284" s="522"/>
      <c r="AD2284" s="525"/>
      <c r="AE2284" s="526"/>
      <c r="AF2284" s="535"/>
      <c r="AG2284" s="536"/>
      <c r="AH2284" s="521"/>
      <c r="AI2284" s="522"/>
      <c r="AJ2284" s="525"/>
      <c r="AK2284" s="526"/>
      <c r="AL2284" s="529"/>
      <c r="AM2284" s="530"/>
      <c r="AN2284" s="521"/>
      <c r="AO2284" s="522"/>
      <c r="AP2284" s="525"/>
      <c r="AQ2284" s="526"/>
      <c r="AR2284" s="529"/>
      <c r="AS2284" s="530"/>
      <c r="AT2284" s="543"/>
      <c r="AU2284" s="544"/>
      <c r="AV2284" s="547"/>
      <c r="AW2284" s="548"/>
      <c r="AX2284" s="529"/>
      <c r="AY2284" s="530"/>
      <c r="AZ2284" s="521"/>
      <c r="BA2284" s="522"/>
      <c r="BB2284" s="525"/>
      <c r="BC2284" s="526"/>
      <c r="BD2284" s="529"/>
      <c r="BE2284" s="530"/>
      <c r="BF2284" s="543"/>
      <c r="BG2284" s="544"/>
      <c r="BH2284" s="547"/>
      <c r="BI2284" s="548"/>
      <c r="BJ2284" s="529"/>
      <c r="BK2284" s="530"/>
      <c r="BL2284" s="552"/>
      <c r="BM2284" s="553"/>
      <c r="BN2284" s="554"/>
      <c r="BO2284" s="502"/>
      <c r="BP2284" s="502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05" t="str">
        <f>IF(ROSTER!B$14="","",ROSTER!B$14)</f>
        <v>5</v>
      </c>
      <c r="C2285" s="507" t="str">
        <f>IF(ROSTER!C$14="","",ROSTER!C$14)</f>
        <v>Maria</v>
      </c>
      <c r="D2285" s="508"/>
      <c r="E2285" s="509"/>
      <c r="F2285" s="511">
        <f>IF(E2285="y",1,IF(E2285="S",1,0))</f>
        <v>0</v>
      </c>
      <c r="G2285" s="513">
        <f>IF(E2285="S",1,0)</f>
        <v>0</v>
      </c>
      <c r="H2285" s="515"/>
      <c r="I2285" s="516"/>
      <c r="J2285" s="519"/>
      <c r="K2285" s="520"/>
      <c r="L2285" s="523"/>
      <c r="M2285" s="524"/>
      <c r="N2285" s="537">
        <f>L2285+J2285</f>
        <v>0</v>
      </c>
      <c r="O2285" s="538"/>
      <c r="P2285" s="519"/>
      <c r="Q2285" s="520"/>
      <c r="R2285" s="523"/>
      <c r="S2285" s="524"/>
      <c r="T2285" s="527">
        <f t="shared" ref="T2285" si="2054">R2285-P2285</f>
        <v>0</v>
      </c>
      <c r="U2285" s="528"/>
      <c r="V2285" s="531"/>
      <c r="W2285" s="516"/>
      <c r="X2285" s="519"/>
      <c r="Y2285" s="516"/>
      <c r="Z2285" s="519"/>
      <c r="AA2285" s="516"/>
      <c r="AB2285" s="519"/>
      <c r="AC2285" s="520"/>
      <c r="AD2285" s="523"/>
      <c r="AE2285" s="524"/>
      <c r="AF2285" s="533">
        <f>IF(AB2285=0,0,(AD2285/AB2285)*100)</f>
        <v>0</v>
      </c>
      <c r="AG2285" s="534"/>
      <c r="AH2285" s="519"/>
      <c r="AI2285" s="520"/>
      <c r="AJ2285" s="523"/>
      <c r="AK2285" s="524"/>
      <c r="AL2285" s="527">
        <f>IF(AH2285=0,0,(AJ2285/AH2285)*100)</f>
        <v>0</v>
      </c>
      <c r="AM2285" s="528"/>
      <c r="AN2285" s="519"/>
      <c r="AO2285" s="520"/>
      <c r="AP2285" s="523"/>
      <c r="AQ2285" s="524"/>
      <c r="AR2285" s="527">
        <f>IF(AN2285=0,0,(AP2285/AN2285)*100)</f>
        <v>0</v>
      </c>
      <c r="AS2285" s="528"/>
      <c r="AT2285" s="541">
        <f>AB2285+AH2285+AN2285</f>
        <v>0</v>
      </c>
      <c r="AU2285" s="542"/>
      <c r="AV2285" s="545">
        <f>AD2285+AJ2285+AP2285</f>
        <v>0</v>
      </c>
      <c r="AW2285" s="546"/>
      <c r="AX2285" s="527">
        <f>IF(AT2285=0,0,(AV2285/AT2285)*100)</f>
        <v>0</v>
      </c>
      <c r="AY2285" s="528"/>
      <c r="AZ2285" s="519"/>
      <c r="BA2285" s="520"/>
      <c r="BB2285" s="523"/>
      <c r="BC2285" s="524"/>
      <c r="BD2285" s="527">
        <f>IF(AZ2285=0,0,(BB2285/AZ2285)*100)</f>
        <v>0</v>
      </c>
      <c r="BE2285" s="528"/>
      <c r="BF2285" s="541">
        <f>AT2285+AZ2285</f>
        <v>0</v>
      </c>
      <c r="BG2285" s="542"/>
      <c r="BH2285" s="545">
        <f>AV2285+BB2285</f>
        <v>0</v>
      </c>
      <c r="BI2285" s="546"/>
      <c r="BJ2285" s="527">
        <f>IF(BF2285=0,0,(BH2285/BF2285)*100)</f>
        <v>0</v>
      </c>
      <c r="BK2285" s="528"/>
      <c r="BL2285" s="549">
        <f>(AD2285*2)+(AJ2285*2)+(AP2285*3)+BB2285</f>
        <v>0</v>
      </c>
      <c r="BM2285" s="550"/>
      <c r="BN2285" s="551"/>
      <c r="BO2285" s="501" t="e">
        <f>(BL2285*BR$2279)+(N2285*BR$2280)+(X2285*BR$2281)+(R2285*BR$2282)+(V2285*BR$2283)+(Z2285*BR$2284)</f>
        <v>#REF!</v>
      </c>
      <c r="BP2285" s="501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06"/>
      <c r="C2286" s="503" t="str">
        <f>IF(ROSTER!D$14="","",ROSTER!D$14)</f>
        <v>Albiero</v>
      </c>
      <c r="D2286" s="504"/>
      <c r="E2286" s="510"/>
      <c r="F2286" s="512"/>
      <c r="G2286" s="514"/>
      <c r="H2286" s="517"/>
      <c r="I2286" s="518"/>
      <c r="J2286" s="521"/>
      <c r="K2286" s="522"/>
      <c r="L2286" s="525"/>
      <c r="M2286" s="526"/>
      <c r="N2286" s="539" t="s">
        <v>14</v>
      </c>
      <c r="O2286" s="540"/>
      <c r="P2286" s="521"/>
      <c r="Q2286" s="522"/>
      <c r="R2286" s="525"/>
      <c r="S2286" s="526"/>
      <c r="T2286" s="529"/>
      <c r="U2286" s="530"/>
      <c r="V2286" s="532"/>
      <c r="W2286" s="518"/>
      <c r="X2286" s="521"/>
      <c r="Y2286" s="518"/>
      <c r="Z2286" s="521"/>
      <c r="AA2286" s="518"/>
      <c r="AB2286" s="521"/>
      <c r="AC2286" s="522"/>
      <c r="AD2286" s="525"/>
      <c r="AE2286" s="526"/>
      <c r="AF2286" s="535"/>
      <c r="AG2286" s="536"/>
      <c r="AH2286" s="521"/>
      <c r="AI2286" s="522"/>
      <c r="AJ2286" s="525"/>
      <c r="AK2286" s="526"/>
      <c r="AL2286" s="529"/>
      <c r="AM2286" s="530"/>
      <c r="AN2286" s="521"/>
      <c r="AO2286" s="522"/>
      <c r="AP2286" s="525"/>
      <c r="AQ2286" s="526"/>
      <c r="AR2286" s="529"/>
      <c r="AS2286" s="530"/>
      <c r="AT2286" s="543"/>
      <c r="AU2286" s="544"/>
      <c r="AV2286" s="547"/>
      <c r="AW2286" s="548"/>
      <c r="AX2286" s="529"/>
      <c r="AY2286" s="530"/>
      <c r="AZ2286" s="521"/>
      <c r="BA2286" s="522"/>
      <c r="BB2286" s="525"/>
      <c r="BC2286" s="526"/>
      <c r="BD2286" s="529"/>
      <c r="BE2286" s="530"/>
      <c r="BF2286" s="543"/>
      <c r="BG2286" s="544"/>
      <c r="BH2286" s="547"/>
      <c r="BI2286" s="548"/>
      <c r="BJ2286" s="529"/>
      <c r="BK2286" s="530"/>
      <c r="BL2286" s="552"/>
      <c r="BM2286" s="553"/>
      <c r="BN2286" s="554"/>
      <c r="BO2286" s="502"/>
      <c r="BP2286" s="502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05" t="str">
        <f>IF(ROSTER!B$16="","",ROSTER!B$16)</f>
        <v>10</v>
      </c>
      <c r="C2287" s="507" t="str">
        <f>IF(ROSTER!C$16="","",ROSTER!C$16)</f>
        <v>Tegan</v>
      </c>
      <c r="D2287" s="508"/>
      <c r="E2287" s="509"/>
      <c r="F2287" s="511">
        <f>IF(E2287="y",1,IF(E2287="S",1,0))</f>
        <v>0</v>
      </c>
      <c r="G2287" s="513">
        <f>IF(E2287="S",1,0)</f>
        <v>0</v>
      </c>
      <c r="H2287" s="515"/>
      <c r="I2287" s="516"/>
      <c r="J2287" s="519"/>
      <c r="K2287" s="520"/>
      <c r="L2287" s="523"/>
      <c r="M2287" s="524"/>
      <c r="N2287" s="537">
        <f>L2287+J2287</f>
        <v>0</v>
      </c>
      <c r="O2287" s="538"/>
      <c r="P2287" s="519"/>
      <c r="Q2287" s="520"/>
      <c r="R2287" s="523"/>
      <c r="S2287" s="524"/>
      <c r="T2287" s="527">
        <f t="shared" ref="T2287" si="2055">R2287-P2287</f>
        <v>0</v>
      </c>
      <c r="U2287" s="528"/>
      <c r="V2287" s="531"/>
      <c r="W2287" s="516"/>
      <c r="X2287" s="519"/>
      <c r="Y2287" s="516"/>
      <c r="Z2287" s="519"/>
      <c r="AA2287" s="516"/>
      <c r="AB2287" s="519"/>
      <c r="AC2287" s="520"/>
      <c r="AD2287" s="523"/>
      <c r="AE2287" s="524"/>
      <c r="AF2287" s="533">
        <f>IF(AB2287=0,0,(AD2287/AB2287)*100)</f>
        <v>0</v>
      </c>
      <c r="AG2287" s="534"/>
      <c r="AH2287" s="519"/>
      <c r="AI2287" s="520"/>
      <c r="AJ2287" s="523"/>
      <c r="AK2287" s="524"/>
      <c r="AL2287" s="527">
        <f>IF(AH2287=0,0,(AJ2287/AH2287)*100)</f>
        <v>0</v>
      </c>
      <c r="AM2287" s="528"/>
      <c r="AN2287" s="519"/>
      <c r="AO2287" s="520"/>
      <c r="AP2287" s="523"/>
      <c r="AQ2287" s="524"/>
      <c r="AR2287" s="527">
        <f>IF(AN2287=0,0,(AP2287/AN2287)*100)</f>
        <v>0</v>
      </c>
      <c r="AS2287" s="528"/>
      <c r="AT2287" s="541">
        <f>AB2287+AH2287+AN2287</f>
        <v>0</v>
      </c>
      <c r="AU2287" s="542"/>
      <c r="AV2287" s="545">
        <f>AD2287+AJ2287+AP2287</f>
        <v>0</v>
      </c>
      <c r="AW2287" s="546"/>
      <c r="AX2287" s="527">
        <f>IF(AT2287=0,0,(AV2287/AT2287)*100)</f>
        <v>0</v>
      </c>
      <c r="AY2287" s="528"/>
      <c r="AZ2287" s="519"/>
      <c r="BA2287" s="520"/>
      <c r="BB2287" s="523"/>
      <c r="BC2287" s="524"/>
      <c r="BD2287" s="527">
        <f>IF(AZ2287=0,0,(BB2287/AZ2287)*100)</f>
        <v>0</v>
      </c>
      <c r="BE2287" s="528"/>
      <c r="BF2287" s="541">
        <f>AT2287+AZ2287</f>
        <v>0</v>
      </c>
      <c r="BG2287" s="542"/>
      <c r="BH2287" s="545">
        <f>AV2287+BB2287</f>
        <v>0</v>
      </c>
      <c r="BI2287" s="546"/>
      <c r="BJ2287" s="527">
        <f>IF(BF2287=0,0,(BH2287/BF2287)*100)</f>
        <v>0</v>
      </c>
      <c r="BK2287" s="528"/>
      <c r="BL2287" s="549">
        <f>(AD2287*2)+(AJ2287*2)+(AP2287*3)+BB2287</f>
        <v>0</v>
      </c>
      <c r="BM2287" s="550"/>
      <c r="BN2287" s="551"/>
      <c r="BO2287" s="501" t="e">
        <f>(BL2287*BR$2279)+(N2287*BR$2280)+(X2287*BR$2281)+(R2287*BR$2282)+(V2287*BR$2283)+(Z2287*BR$2284)</f>
        <v>#REF!</v>
      </c>
      <c r="BP2287" s="501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06"/>
      <c r="C2288" s="503" t="str">
        <f>IF(ROSTER!D$16="","",ROSTER!D$16)</f>
        <v>Graham</v>
      </c>
      <c r="D2288" s="504"/>
      <c r="E2288" s="510"/>
      <c r="F2288" s="512"/>
      <c r="G2288" s="514"/>
      <c r="H2288" s="517"/>
      <c r="I2288" s="518"/>
      <c r="J2288" s="521"/>
      <c r="K2288" s="522"/>
      <c r="L2288" s="525"/>
      <c r="M2288" s="526"/>
      <c r="N2288" s="539" t="s">
        <v>14</v>
      </c>
      <c r="O2288" s="540"/>
      <c r="P2288" s="521"/>
      <c r="Q2288" s="522"/>
      <c r="R2288" s="525"/>
      <c r="S2288" s="526"/>
      <c r="T2288" s="529"/>
      <c r="U2288" s="530"/>
      <c r="V2288" s="532"/>
      <c r="W2288" s="518"/>
      <c r="X2288" s="521"/>
      <c r="Y2288" s="518"/>
      <c r="Z2288" s="521"/>
      <c r="AA2288" s="518"/>
      <c r="AB2288" s="521"/>
      <c r="AC2288" s="522"/>
      <c r="AD2288" s="525"/>
      <c r="AE2288" s="526"/>
      <c r="AF2288" s="535"/>
      <c r="AG2288" s="536"/>
      <c r="AH2288" s="521"/>
      <c r="AI2288" s="522"/>
      <c r="AJ2288" s="525"/>
      <c r="AK2288" s="526"/>
      <c r="AL2288" s="529"/>
      <c r="AM2288" s="530"/>
      <c r="AN2288" s="521"/>
      <c r="AO2288" s="522"/>
      <c r="AP2288" s="525"/>
      <c r="AQ2288" s="526"/>
      <c r="AR2288" s="529"/>
      <c r="AS2288" s="530"/>
      <c r="AT2288" s="543"/>
      <c r="AU2288" s="544"/>
      <c r="AV2288" s="547"/>
      <c r="AW2288" s="548"/>
      <c r="AX2288" s="529"/>
      <c r="AY2288" s="530"/>
      <c r="AZ2288" s="521"/>
      <c r="BA2288" s="522"/>
      <c r="BB2288" s="525"/>
      <c r="BC2288" s="526"/>
      <c r="BD2288" s="529"/>
      <c r="BE2288" s="530"/>
      <c r="BF2288" s="543"/>
      <c r="BG2288" s="544"/>
      <c r="BH2288" s="547"/>
      <c r="BI2288" s="548"/>
      <c r="BJ2288" s="529"/>
      <c r="BK2288" s="530"/>
      <c r="BL2288" s="552"/>
      <c r="BM2288" s="553"/>
      <c r="BN2288" s="554"/>
      <c r="BO2288" s="502"/>
      <c r="BP2288" s="502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05" t="str">
        <f>IF(ROSTER!B$18="","",ROSTER!B$18)</f>
        <v>11</v>
      </c>
      <c r="C2289" s="507" t="str">
        <f>IF(ROSTER!C$18="","",ROSTER!C$18)</f>
        <v>Kaylee</v>
      </c>
      <c r="D2289" s="508"/>
      <c r="E2289" s="509"/>
      <c r="F2289" s="511">
        <f>IF(E2289="y",1,IF(E2289="S",1,0))</f>
        <v>0</v>
      </c>
      <c r="G2289" s="513">
        <f>IF(E2289="S",1,0)</f>
        <v>0</v>
      </c>
      <c r="H2289" s="515"/>
      <c r="I2289" s="516"/>
      <c r="J2289" s="519"/>
      <c r="K2289" s="520"/>
      <c r="L2289" s="523"/>
      <c r="M2289" s="524"/>
      <c r="N2289" s="537">
        <f>L2289+J2289</f>
        <v>0</v>
      </c>
      <c r="O2289" s="538"/>
      <c r="P2289" s="519"/>
      <c r="Q2289" s="520"/>
      <c r="R2289" s="523"/>
      <c r="S2289" s="524"/>
      <c r="T2289" s="527">
        <f t="shared" ref="T2289" si="2056">R2289-P2289</f>
        <v>0</v>
      </c>
      <c r="U2289" s="528"/>
      <c r="V2289" s="531"/>
      <c r="W2289" s="516"/>
      <c r="X2289" s="519"/>
      <c r="Y2289" s="516"/>
      <c r="Z2289" s="519"/>
      <c r="AA2289" s="516"/>
      <c r="AB2289" s="519"/>
      <c r="AC2289" s="520"/>
      <c r="AD2289" s="523"/>
      <c r="AE2289" s="524"/>
      <c r="AF2289" s="533">
        <f>IF(AB2289=0,0,(AD2289/AB2289)*100)</f>
        <v>0</v>
      </c>
      <c r="AG2289" s="534"/>
      <c r="AH2289" s="519"/>
      <c r="AI2289" s="520"/>
      <c r="AJ2289" s="523"/>
      <c r="AK2289" s="524"/>
      <c r="AL2289" s="527">
        <f>IF(AH2289=0,0,(AJ2289/AH2289)*100)</f>
        <v>0</v>
      </c>
      <c r="AM2289" s="528"/>
      <c r="AN2289" s="519"/>
      <c r="AO2289" s="520"/>
      <c r="AP2289" s="523"/>
      <c r="AQ2289" s="524"/>
      <c r="AR2289" s="527">
        <f>IF(AN2289=0,0,(AP2289/AN2289)*100)</f>
        <v>0</v>
      </c>
      <c r="AS2289" s="528"/>
      <c r="AT2289" s="541">
        <f>AB2289+AH2289+AN2289</f>
        <v>0</v>
      </c>
      <c r="AU2289" s="542"/>
      <c r="AV2289" s="545">
        <f>AD2289+AJ2289+AP2289</f>
        <v>0</v>
      </c>
      <c r="AW2289" s="546"/>
      <c r="AX2289" s="527">
        <f>IF(AT2289=0,0,(AV2289/AT2289)*100)</f>
        <v>0</v>
      </c>
      <c r="AY2289" s="528"/>
      <c r="AZ2289" s="519"/>
      <c r="BA2289" s="520"/>
      <c r="BB2289" s="523"/>
      <c r="BC2289" s="524"/>
      <c r="BD2289" s="527">
        <f>IF(AZ2289=0,0,(BB2289/AZ2289)*100)</f>
        <v>0</v>
      </c>
      <c r="BE2289" s="528"/>
      <c r="BF2289" s="541">
        <f>AT2289+AZ2289</f>
        <v>0</v>
      </c>
      <c r="BG2289" s="542"/>
      <c r="BH2289" s="545">
        <f>AV2289+BB2289</f>
        <v>0</v>
      </c>
      <c r="BI2289" s="546"/>
      <c r="BJ2289" s="527">
        <f>IF(BF2289=0,0,(BH2289/BF2289)*100)</f>
        <v>0</v>
      </c>
      <c r="BK2289" s="528"/>
      <c r="BL2289" s="549">
        <f>(AD2289*2)+(AJ2289*2)+(AP2289*3)+BB2289</f>
        <v>0</v>
      </c>
      <c r="BM2289" s="550"/>
      <c r="BN2289" s="551"/>
      <c r="BO2289" s="501" t="e">
        <f>(BL2289*BR$2279)+(N2289*BR$2280)+(X2289*BR$2281)+(R2289*BR$2282)+(V2289*BR$2283)+(Z2289*BR$2284)</f>
        <v>#REF!</v>
      </c>
      <c r="BP2289" s="501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06"/>
      <c r="C2290" s="503" t="str">
        <f>IF(ROSTER!D$18="","",ROSTER!D$18)</f>
        <v>Smiler</v>
      </c>
      <c r="D2290" s="504"/>
      <c r="E2290" s="510"/>
      <c r="F2290" s="512"/>
      <c r="G2290" s="514"/>
      <c r="H2290" s="517"/>
      <c r="I2290" s="518"/>
      <c r="J2290" s="521"/>
      <c r="K2290" s="522"/>
      <c r="L2290" s="525"/>
      <c r="M2290" s="526"/>
      <c r="N2290" s="539"/>
      <c r="O2290" s="540"/>
      <c r="P2290" s="521"/>
      <c r="Q2290" s="522"/>
      <c r="R2290" s="525"/>
      <c r="S2290" s="526"/>
      <c r="T2290" s="529"/>
      <c r="U2290" s="530"/>
      <c r="V2290" s="532"/>
      <c r="W2290" s="518"/>
      <c r="X2290" s="521"/>
      <c r="Y2290" s="518"/>
      <c r="Z2290" s="521"/>
      <c r="AA2290" s="518"/>
      <c r="AB2290" s="521"/>
      <c r="AC2290" s="522"/>
      <c r="AD2290" s="525"/>
      <c r="AE2290" s="526"/>
      <c r="AF2290" s="535"/>
      <c r="AG2290" s="536"/>
      <c r="AH2290" s="521"/>
      <c r="AI2290" s="522"/>
      <c r="AJ2290" s="525"/>
      <c r="AK2290" s="526"/>
      <c r="AL2290" s="529"/>
      <c r="AM2290" s="530"/>
      <c r="AN2290" s="521"/>
      <c r="AO2290" s="522"/>
      <c r="AP2290" s="525"/>
      <c r="AQ2290" s="526"/>
      <c r="AR2290" s="529"/>
      <c r="AS2290" s="530"/>
      <c r="AT2290" s="543"/>
      <c r="AU2290" s="544"/>
      <c r="AV2290" s="547"/>
      <c r="AW2290" s="548"/>
      <c r="AX2290" s="529"/>
      <c r="AY2290" s="530"/>
      <c r="AZ2290" s="521"/>
      <c r="BA2290" s="522"/>
      <c r="BB2290" s="525"/>
      <c r="BC2290" s="526"/>
      <c r="BD2290" s="529"/>
      <c r="BE2290" s="530"/>
      <c r="BF2290" s="543"/>
      <c r="BG2290" s="544"/>
      <c r="BH2290" s="547"/>
      <c r="BI2290" s="548"/>
      <c r="BJ2290" s="529"/>
      <c r="BK2290" s="530"/>
      <c r="BL2290" s="552"/>
      <c r="BM2290" s="553"/>
      <c r="BN2290" s="554"/>
      <c r="BO2290" s="502"/>
      <c r="BP2290" s="502"/>
      <c r="BQ2290" s="54"/>
      <c r="BR2290" s="54"/>
      <c r="BS2290" s="54"/>
    </row>
    <row r="2291" spans="1:71" ht="21.75" customHeight="1" x14ac:dyDescent="0.2">
      <c r="A2291" s="54"/>
      <c r="B2291" s="505" t="str">
        <f>IF(ROSTER!B$20="","",ROSTER!B$20)</f>
        <v>12</v>
      </c>
      <c r="C2291" s="507" t="str">
        <f>IF(ROSTER!C$20="","",ROSTER!C$20)</f>
        <v>Lauren</v>
      </c>
      <c r="D2291" s="508"/>
      <c r="E2291" s="509"/>
      <c r="F2291" s="511">
        <f>IF(E2291="y",1,IF(E2291="S",1,0))</f>
        <v>0</v>
      </c>
      <c r="G2291" s="513">
        <f>IF(E2291="S",1,0)</f>
        <v>0</v>
      </c>
      <c r="H2291" s="515"/>
      <c r="I2291" s="516"/>
      <c r="J2291" s="519"/>
      <c r="K2291" s="520"/>
      <c r="L2291" s="523"/>
      <c r="M2291" s="524"/>
      <c r="N2291" s="537">
        <f>L2291+J2291</f>
        <v>0</v>
      </c>
      <c r="O2291" s="538"/>
      <c r="P2291" s="519"/>
      <c r="Q2291" s="520"/>
      <c r="R2291" s="523"/>
      <c r="S2291" s="524"/>
      <c r="T2291" s="527">
        <f t="shared" ref="T2291" si="2057">R2291-P2291</f>
        <v>0</v>
      </c>
      <c r="U2291" s="528"/>
      <c r="V2291" s="531"/>
      <c r="W2291" s="516"/>
      <c r="X2291" s="519"/>
      <c r="Y2291" s="516"/>
      <c r="Z2291" s="519"/>
      <c r="AA2291" s="516"/>
      <c r="AB2291" s="519"/>
      <c r="AC2291" s="520"/>
      <c r="AD2291" s="523"/>
      <c r="AE2291" s="524"/>
      <c r="AF2291" s="533">
        <f>IF(AB2291=0,0,(AD2291/AB2291)*100)</f>
        <v>0</v>
      </c>
      <c r="AG2291" s="534"/>
      <c r="AH2291" s="519"/>
      <c r="AI2291" s="520"/>
      <c r="AJ2291" s="523"/>
      <c r="AK2291" s="524"/>
      <c r="AL2291" s="527">
        <f>IF(AH2291=0,0,(AJ2291/AH2291)*100)</f>
        <v>0</v>
      </c>
      <c r="AM2291" s="528"/>
      <c r="AN2291" s="519"/>
      <c r="AO2291" s="520"/>
      <c r="AP2291" s="523"/>
      <c r="AQ2291" s="524"/>
      <c r="AR2291" s="527">
        <f>IF(AN2291=0,0,(AP2291/AN2291)*100)</f>
        <v>0</v>
      </c>
      <c r="AS2291" s="528"/>
      <c r="AT2291" s="541">
        <f>AB2291+AH2291+AN2291</f>
        <v>0</v>
      </c>
      <c r="AU2291" s="542"/>
      <c r="AV2291" s="545">
        <f>AD2291+AJ2291+AP2291</f>
        <v>0</v>
      </c>
      <c r="AW2291" s="546"/>
      <c r="AX2291" s="527">
        <f>IF(AT2291=0,0,(AV2291/AT2291)*100)</f>
        <v>0</v>
      </c>
      <c r="AY2291" s="528"/>
      <c r="AZ2291" s="519"/>
      <c r="BA2291" s="520"/>
      <c r="BB2291" s="523"/>
      <c r="BC2291" s="524"/>
      <c r="BD2291" s="527">
        <f>IF(AZ2291=0,0,(BB2291/AZ2291)*100)</f>
        <v>0</v>
      </c>
      <c r="BE2291" s="528"/>
      <c r="BF2291" s="541">
        <f>AT2291+AZ2291</f>
        <v>0</v>
      </c>
      <c r="BG2291" s="542"/>
      <c r="BH2291" s="545">
        <f>AV2291+BB2291</f>
        <v>0</v>
      </c>
      <c r="BI2291" s="546"/>
      <c r="BJ2291" s="527">
        <f>IF(BF2291=0,0,(BH2291/BF2291)*100)</f>
        <v>0</v>
      </c>
      <c r="BK2291" s="528"/>
      <c r="BL2291" s="549">
        <f>(AD2291*2)+(AJ2291*2)+(AP2291*3)+BB2291</f>
        <v>0</v>
      </c>
      <c r="BM2291" s="550"/>
      <c r="BN2291" s="551"/>
      <c r="BO2291" s="501" t="e">
        <f>(BL2291*BR$2279)+(N2291*BR$2280)+(X2291*BR$2281)+(R2291*BR$2282)+(V2291*BR$2283)+(Z2291*BR$2284)</f>
        <v>#REF!</v>
      </c>
      <c r="BP2291" s="501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06"/>
      <c r="C2292" s="503" t="str">
        <f>IF(ROSTER!D$20="","",ROSTER!D$20)</f>
        <v>Gustin</v>
      </c>
      <c r="D2292" s="504"/>
      <c r="E2292" s="510"/>
      <c r="F2292" s="512"/>
      <c r="G2292" s="514"/>
      <c r="H2292" s="517"/>
      <c r="I2292" s="518"/>
      <c r="J2292" s="521"/>
      <c r="K2292" s="522"/>
      <c r="L2292" s="525"/>
      <c r="M2292" s="526"/>
      <c r="N2292" s="539" t="s">
        <v>14</v>
      </c>
      <c r="O2292" s="540"/>
      <c r="P2292" s="521"/>
      <c r="Q2292" s="522"/>
      <c r="R2292" s="525"/>
      <c r="S2292" s="526"/>
      <c r="T2292" s="529"/>
      <c r="U2292" s="530"/>
      <c r="V2292" s="532"/>
      <c r="W2292" s="518"/>
      <c r="X2292" s="521"/>
      <c r="Y2292" s="518"/>
      <c r="Z2292" s="521"/>
      <c r="AA2292" s="518"/>
      <c r="AB2292" s="521"/>
      <c r="AC2292" s="522"/>
      <c r="AD2292" s="525"/>
      <c r="AE2292" s="526"/>
      <c r="AF2292" s="535"/>
      <c r="AG2292" s="536"/>
      <c r="AH2292" s="521"/>
      <c r="AI2292" s="522"/>
      <c r="AJ2292" s="525"/>
      <c r="AK2292" s="526"/>
      <c r="AL2292" s="529"/>
      <c r="AM2292" s="530"/>
      <c r="AN2292" s="521"/>
      <c r="AO2292" s="522"/>
      <c r="AP2292" s="525"/>
      <c r="AQ2292" s="526"/>
      <c r="AR2292" s="529"/>
      <c r="AS2292" s="530"/>
      <c r="AT2292" s="543"/>
      <c r="AU2292" s="544"/>
      <c r="AV2292" s="547"/>
      <c r="AW2292" s="548"/>
      <c r="AX2292" s="529"/>
      <c r="AY2292" s="530"/>
      <c r="AZ2292" s="521"/>
      <c r="BA2292" s="522"/>
      <c r="BB2292" s="525"/>
      <c r="BC2292" s="526"/>
      <c r="BD2292" s="529"/>
      <c r="BE2292" s="530"/>
      <c r="BF2292" s="543"/>
      <c r="BG2292" s="544"/>
      <c r="BH2292" s="547"/>
      <c r="BI2292" s="548"/>
      <c r="BJ2292" s="529"/>
      <c r="BK2292" s="530"/>
      <c r="BL2292" s="552"/>
      <c r="BM2292" s="553"/>
      <c r="BN2292" s="554"/>
      <c r="BO2292" s="502"/>
      <c r="BP2292" s="502"/>
      <c r="BQ2292" s="54"/>
      <c r="BR2292" s="54"/>
      <c r="BS2292" s="54"/>
    </row>
    <row r="2293" spans="1:71" ht="21.75" customHeight="1" x14ac:dyDescent="0.2">
      <c r="A2293" s="54"/>
      <c r="B2293" s="505" t="str">
        <f>IF(ROSTER!B$22="","",ROSTER!B$22)</f>
        <v>13</v>
      </c>
      <c r="C2293" s="507" t="str">
        <f>IF(ROSTER!C$22="","",ROSTER!C$22)</f>
        <v>Paisley</v>
      </c>
      <c r="D2293" s="508"/>
      <c r="E2293" s="509"/>
      <c r="F2293" s="511">
        <f>IF(E2293="y",1,IF(E2293="S",1,0))</f>
        <v>0</v>
      </c>
      <c r="G2293" s="513">
        <f>IF(E2293="S",1,0)</f>
        <v>0</v>
      </c>
      <c r="H2293" s="515"/>
      <c r="I2293" s="516"/>
      <c r="J2293" s="519"/>
      <c r="K2293" s="520"/>
      <c r="L2293" s="523"/>
      <c r="M2293" s="524"/>
      <c r="N2293" s="537">
        <f>L2293+J2293</f>
        <v>0</v>
      </c>
      <c r="O2293" s="538"/>
      <c r="P2293" s="519"/>
      <c r="Q2293" s="520"/>
      <c r="R2293" s="523"/>
      <c r="S2293" s="524"/>
      <c r="T2293" s="527">
        <f t="shared" ref="T2293" si="2058">R2293-P2293</f>
        <v>0</v>
      </c>
      <c r="U2293" s="528"/>
      <c r="V2293" s="531"/>
      <c r="W2293" s="516"/>
      <c r="X2293" s="519"/>
      <c r="Y2293" s="516"/>
      <c r="Z2293" s="519"/>
      <c r="AA2293" s="516"/>
      <c r="AB2293" s="519"/>
      <c r="AC2293" s="520"/>
      <c r="AD2293" s="523"/>
      <c r="AE2293" s="524"/>
      <c r="AF2293" s="533">
        <f>IF(AB2293=0,0,(AD2293/AB2293)*100)</f>
        <v>0</v>
      </c>
      <c r="AG2293" s="534"/>
      <c r="AH2293" s="519"/>
      <c r="AI2293" s="520"/>
      <c r="AJ2293" s="523"/>
      <c r="AK2293" s="524"/>
      <c r="AL2293" s="527">
        <f>IF(AH2293=0,0,(AJ2293/AH2293)*100)</f>
        <v>0</v>
      </c>
      <c r="AM2293" s="528"/>
      <c r="AN2293" s="519"/>
      <c r="AO2293" s="520"/>
      <c r="AP2293" s="523"/>
      <c r="AQ2293" s="524"/>
      <c r="AR2293" s="527">
        <f>IF(AN2293=0,0,(AP2293/AN2293)*100)</f>
        <v>0</v>
      </c>
      <c r="AS2293" s="528"/>
      <c r="AT2293" s="541">
        <f>AB2293+AH2293+AN2293</f>
        <v>0</v>
      </c>
      <c r="AU2293" s="542"/>
      <c r="AV2293" s="545">
        <f>AD2293+AJ2293+AP2293</f>
        <v>0</v>
      </c>
      <c r="AW2293" s="546"/>
      <c r="AX2293" s="527">
        <f>IF(AT2293=0,0,(AV2293/AT2293)*100)</f>
        <v>0</v>
      </c>
      <c r="AY2293" s="528"/>
      <c r="AZ2293" s="519"/>
      <c r="BA2293" s="520"/>
      <c r="BB2293" s="523"/>
      <c r="BC2293" s="524"/>
      <c r="BD2293" s="527">
        <f>IF(AZ2293=0,0,(BB2293/AZ2293)*100)</f>
        <v>0</v>
      </c>
      <c r="BE2293" s="528"/>
      <c r="BF2293" s="541">
        <f>AT2293+AZ2293</f>
        <v>0</v>
      </c>
      <c r="BG2293" s="542"/>
      <c r="BH2293" s="545">
        <f>AV2293+BB2293</f>
        <v>0</v>
      </c>
      <c r="BI2293" s="546"/>
      <c r="BJ2293" s="527">
        <f>IF(BF2293=0,0,(BH2293/BF2293)*100)</f>
        <v>0</v>
      </c>
      <c r="BK2293" s="528"/>
      <c r="BL2293" s="549">
        <f>(AD2293*2)+(AJ2293*2)+(AP2293*3)+BB2293</f>
        <v>0</v>
      </c>
      <c r="BM2293" s="550"/>
      <c r="BN2293" s="551"/>
      <c r="BO2293" s="501" t="e">
        <f>(BL2293*BR$2279)+(N2293*BR$2280)+(X2293*BR$2281)+(R2293*BR$2282)+(V2293*BR$2283)+(Z2293*BR$2284)</f>
        <v>#REF!</v>
      </c>
      <c r="BP2293" s="501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06"/>
      <c r="C2294" s="503" t="str">
        <f>IF(ROSTER!D$22="","",ROSTER!D$22)</f>
        <v>Harding</v>
      </c>
      <c r="D2294" s="504"/>
      <c r="E2294" s="510"/>
      <c r="F2294" s="512"/>
      <c r="G2294" s="514"/>
      <c r="H2294" s="517"/>
      <c r="I2294" s="518"/>
      <c r="J2294" s="521"/>
      <c r="K2294" s="522"/>
      <c r="L2294" s="525"/>
      <c r="M2294" s="526"/>
      <c r="N2294" s="539" t="s">
        <v>14</v>
      </c>
      <c r="O2294" s="540"/>
      <c r="P2294" s="521"/>
      <c r="Q2294" s="522"/>
      <c r="R2294" s="525"/>
      <c r="S2294" s="526"/>
      <c r="T2294" s="529"/>
      <c r="U2294" s="530"/>
      <c r="V2294" s="532"/>
      <c r="W2294" s="518"/>
      <c r="X2294" s="521"/>
      <c r="Y2294" s="518"/>
      <c r="Z2294" s="521"/>
      <c r="AA2294" s="518"/>
      <c r="AB2294" s="521"/>
      <c r="AC2294" s="522"/>
      <c r="AD2294" s="525"/>
      <c r="AE2294" s="526"/>
      <c r="AF2294" s="535"/>
      <c r="AG2294" s="536"/>
      <c r="AH2294" s="521"/>
      <c r="AI2294" s="522"/>
      <c r="AJ2294" s="525"/>
      <c r="AK2294" s="526"/>
      <c r="AL2294" s="529"/>
      <c r="AM2294" s="530"/>
      <c r="AN2294" s="521"/>
      <c r="AO2294" s="522"/>
      <c r="AP2294" s="525"/>
      <c r="AQ2294" s="526"/>
      <c r="AR2294" s="529"/>
      <c r="AS2294" s="530"/>
      <c r="AT2294" s="543"/>
      <c r="AU2294" s="544"/>
      <c r="AV2294" s="547"/>
      <c r="AW2294" s="548"/>
      <c r="AX2294" s="529"/>
      <c r="AY2294" s="530"/>
      <c r="AZ2294" s="521"/>
      <c r="BA2294" s="522"/>
      <c r="BB2294" s="525"/>
      <c r="BC2294" s="526"/>
      <c r="BD2294" s="529"/>
      <c r="BE2294" s="530"/>
      <c r="BF2294" s="543"/>
      <c r="BG2294" s="544"/>
      <c r="BH2294" s="547"/>
      <c r="BI2294" s="548"/>
      <c r="BJ2294" s="529"/>
      <c r="BK2294" s="530"/>
      <c r="BL2294" s="552"/>
      <c r="BM2294" s="553"/>
      <c r="BN2294" s="554"/>
      <c r="BO2294" s="502"/>
      <c r="BP2294" s="502"/>
      <c r="BQ2294" s="54"/>
      <c r="BR2294" s="54"/>
      <c r="BS2294" s="54"/>
    </row>
    <row r="2295" spans="1:71" ht="21.75" customHeight="1" x14ac:dyDescent="0.2">
      <c r="A2295" s="54"/>
      <c r="B2295" s="505" t="str">
        <f>IF(ROSTER!B$24="","",ROSTER!B$24)</f>
        <v>22</v>
      </c>
      <c r="C2295" s="507" t="str">
        <f>IF(ROSTER!C$24="","",ROSTER!C$24)</f>
        <v>Sara</v>
      </c>
      <c r="D2295" s="508"/>
      <c r="E2295" s="509"/>
      <c r="F2295" s="511">
        <f>IF(E2295="y",1,IF(E2295="S",1,0))</f>
        <v>0</v>
      </c>
      <c r="G2295" s="513">
        <f>IF(E2295="S",1,0)</f>
        <v>0</v>
      </c>
      <c r="H2295" s="515"/>
      <c r="I2295" s="516"/>
      <c r="J2295" s="519"/>
      <c r="K2295" s="520"/>
      <c r="L2295" s="523"/>
      <c r="M2295" s="524"/>
      <c r="N2295" s="537">
        <f>L2295+J2295</f>
        <v>0</v>
      </c>
      <c r="O2295" s="538"/>
      <c r="P2295" s="519"/>
      <c r="Q2295" s="520"/>
      <c r="R2295" s="523"/>
      <c r="S2295" s="524"/>
      <c r="T2295" s="527">
        <f t="shared" ref="T2295" si="2059">R2295-P2295</f>
        <v>0</v>
      </c>
      <c r="U2295" s="528"/>
      <c r="V2295" s="531"/>
      <c r="W2295" s="516"/>
      <c r="X2295" s="519"/>
      <c r="Y2295" s="516"/>
      <c r="Z2295" s="519"/>
      <c r="AA2295" s="516"/>
      <c r="AB2295" s="519"/>
      <c r="AC2295" s="520"/>
      <c r="AD2295" s="523"/>
      <c r="AE2295" s="524"/>
      <c r="AF2295" s="533">
        <f>IF(AB2295=0,0,(AD2295/AB2295)*100)</f>
        <v>0</v>
      </c>
      <c r="AG2295" s="534"/>
      <c r="AH2295" s="519"/>
      <c r="AI2295" s="520"/>
      <c r="AJ2295" s="523"/>
      <c r="AK2295" s="524"/>
      <c r="AL2295" s="527">
        <f>IF(AH2295=0,0,(AJ2295/AH2295)*100)</f>
        <v>0</v>
      </c>
      <c r="AM2295" s="528"/>
      <c r="AN2295" s="519"/>
      <c r="AO2295" s="520"/>
      <c r="AP2295" s="523"/>
      <c r="AQ2295" s="524"/>
      <c r="AR2295" s="527">
        <f>IF(AN2295=0,0,(AP2295/AN2295)*100)</f>
        <v>0</v>
      </c>
      <c r="AS2295" s="528"/>
      <c r="AT2295" s="541">
        <f>AB2295+AH2295+AN2295</f>
        <v>0</v>
      </c>
      <c r="AU2295" s="542"/>
      <c r="AV2295" s="545">
        <f>AD2295+AJ2295+AP2295</f>
        <v>0</v>
      </c>
      <c r="AW2295" s="546"/>
      <c r="AX2295" s="527">
        <f>IF(AT2295=0,0,(AV2295/AT2295)*100)</f>
        <v>0</v>
      </c>
      <c r="AY2295" s="528"/>
      <c r="AZ2295" s="519"/>
      <c r="BA2295" s="520"/>
      <c r="BB2295" s="523"/>
      <c r="BC2295" s="524"/>
      <c r="BD2295" s="527">
        <f>IF(AZ2295=0,0,(BB2295/AZ2295)*100)</f>
        <v>0</v>
      </c>
      <c r="BE2295" s="528"/>
      <c r="BF2295" s="541">
        <f>AT2295+AZ2295</f>
        <v>0</v>
      </c>
      <c r="BG2295" s="542"/>
      <c r="BH2295" s="545">
        <f>AV2295+BB2295</f>
        <v>0</v>
      </c>
      <c r="BI2295" s="546"/>
      <c r="BJ2295" s="527">
        <f>IF(BF2295=0,0,(BH2295/BF2295)*100)</f>
        <v>0</v>
      </c>
      <c r="BK2295" s="528"/>
      <c r="BL2295" s="549">
        <f>(AD2295*2)+(AJ2295*2)+(AP2295*3)+BB2295</f>
        <v>0</v>
      </c>
      <c r="BM2295" s="550"/>
      <c r="BN2295" s="551"/>
      <c r="BO2295" s="501" t="e">
        <f>(BL2295*BR$2279)+(N2295*BR$2280)+(X2295*BR$2281)+(R2295*BR$2282)+(V2295*BR$2283)+(Z2295*BR$2284)</f>
        <v>#REF!</v>
      </c>
      <c r="BP2295" s="501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06"/>
      <c r="C2296" s="503" t="str">
        <f>IF(ROSTER!D$24="","",ROSTER!D$24)</f>
        <v>Hamson</v>
      </c>
      <c r="D2296" s="504"/>
      <c r="E2296" s="510"/>
      <c r="F2296" s="512"/>
      <c r="G2296" s="514"/>
      <c r="H2296" s="517"/>
      <c r="I2296" s="518"/>
      <c r="J2296" s="521"/>
      <c r="K2296" s="522"/>
      <c r="L2296" s="525"/>
      <c r="M2296" s="526"/>
      <c r="N2296" s="539" t="s">
        <v>14</v>
      </c>
      <c r="O2296" s="540"/>
      <c r="P2296" s="521"/>
      <c r="Q2296" s="522"/>
      <c r="R2296" s="525"/>
      <c r="S2296" s="526"/>
      <c r="T2296" s="529"/>
      <c r="U2296" s="530"/>
      <c r="V2296" s="532"/>
      <c r="W2296" s="518"/>
      <c r="X2296" s="521"/>
      <c r="Y2296" s="518"/>
      <c r="Z2296" s="521"/>
      <c r="AA2296" s="518"/>
      <c r="AB2296" s="521"/>
      <c r="AC2296" s="522"/>
      <c r="AD2296" s="525"/>
      <c r="AE2296" s="526"/>
      <c r="AF2296" s="535"/>
      <c r="AG2296" s="536"/>
      <c r="AH2296" s="521"/>
      <c r="AI2296" s="522"/>
      <c r="AJ2296" s="525"/>
      <c r="AK2296" s="526"/>
      <c r="AL2296" s="529"/>
      <c r="AM2296" s="530"/>
      <c r="AN2296" s="521"/>
      <c r="AO2296" s="522"/>
      <c r="AP2296" s="525"/>
      <c r="AQ2296" s="526"/>
      <c r="AR2296" s="529"/>
      <c r="AS2296" s="530"/>
      <c r="AT2296" s="543"/>
      <c r="AU2296" s="544"/>
      <c r="AV2296" s="547"/>
      <c r="AW2296" s="548"/>
      <c r="AX2296" s="529"/>
      <c r="AY2296" s="530"/>
      <c r="AZ2296" s="521"/>
      <c r="BA2296" s="522"/>
      <c r="BB2296" s="525"/>
      <c r="BC2296" s="526"/>
      <c r="BD2296" s="529"/>
      <c r="BE2296" s="530"/>
      <c r="BF2296" s="543"/>
      <c r="BG2296" s="544"/>
      <c r="BH2296" s="547"/>
      <c r="BI2296" s="548"/>
      <c r="BJ2296" s="529"/>
      <c r="BK2296" s="530"/>
      <c r="BL2296" s="552"/>
      <c r="BM2296" s="553"/>
      <c r="BN2296" s="554"/>
      <c r="BO2296" s="502"/>
      <c r="BP2296" s="502"/>
      <c r="BQ2296" s="54"/>
      <c r="BR2296" s="54"/>
      <c r="BS2296" s="54"/>
    </row>
    <row r="2297" spans="1:71" ht="21.75" customHeight="1" x14ac:dyDescent="0.2">
      <c r="A2297" s="54"/>
      <c r="B2297" s="505" t="str">
        <f>IF(ROSTER!B$26="","",ROSTER!B$26)</f>
        <v>30</v>
      </c>
      <c r="C2297" s="507" t="str">
        <f>IF(ROSTER!C$26="","",ROSTER!C$26)</f>
        <v>Kate</v>
      </c>
      <c r="D2297" s="508"/>
      <c r="E2297" s="509"/>
      <c r="F2297" s="511">
        <f>IF(E2297="y",1,IF(E2297="S",1,0))</f>
        <v>0</v>
      </c>
      <c r="G2297" s="513">
        <f>IF(E2297="S",1,0)</f>
        <v>0</v>
      </c>
      <c r="H2297" s="515"/>
      <c r="I2297" s="516"/>
      <c r="J2297" s="519"/>
      <c r="K2297" s="520"/>
      <c r="L2297" s="523"/>
      <c r="M2297" s="524"/>
      <c r="N2297" s="537">
        <f>L2297+J2297</f>
        <v>0</v>
      </c>
      <c r="O2297" s="538"/>
      <c r="P2297" s="519"/>
      <c r="Q2297" s="520"/>
      <c r="R2297" s="523"/>
      <c r="S2297" s="524"/>
      <c r="T2297" s="527">
        <f t="shared" ref="T2297" si="2060">R2297-P2297</f>
        <v>0</v>
      </c>
      <c r="U2297" s="528"/>
      <c r="V2297" s="531"/>
      <c r="W2297" s="516"/>
      <c r="X2297" s="519"/>
      <c r="Y2297" s="516"/>
      <c r="Z2297" s="519"/>
      <c r="AA2297" s="516"/>
      <c r="AB2297" s="519"/>
      <c r="AC2297" s="520"/>
      <c r="AD2297" s="523"/>
      <c r="AE2297" s="524"/>
      <c r="AF2297" s="533">
        <f>IF(AB2297=0,0,(AD2297/AB2297)*100)</f>
        <v>0</v>
      </c>
      <c r="AG2297" s="534"/>
      <c r="AH2297" s="519"/>
      <c r="AI2297" s="520"/>
      <c r="AJ2297" s="523"/>
      <c r="AK2297" s="524"/>
      <c r="AL2297" s="527">
        <f>IF(AH2297=0,0,(AJ2297/AH2297)*100)</f>
        <v>0</v>
      </c>
      <c r="AM2297" s="528"/>
      <c r="AN2297" s="519"/>
      <c r="AO2297" s="520"/>
      <c r="AP2297" s="523"/>
      <c r="AQ2297" s="524"/>
      <c r="AR2297" s="527">
        <f>IF(AN2297=0,0,(AP2297/AN2297)*100)</f>
        <v>0</v>
      </c>
      <c r="AS2297" s="528"/>
      <c r="AT2297" s="541">
        <f>AB2297+AH2297+AN2297</f>
        <v>0</v>
      </c>
      <c r="AU2297" s="542"/>
      <c r="AV2297" s="545">
        <f>AD2297+AJ2297+AP2297</f>
        <v>0</v>
      </c>
      <c r="AW2297" s="546"/>
      <c r="AX2297" s="527">
        <f>IF(AT2297=0,0,(AV2297/AT2297)*100)</f>
        <v>0</v>
      </c>
      <c r="AY2297" s="528"/>
      <c r="AZ2297" s="519"/>
      <c r="BA2297" s="520"/>
      <c r="BB2297" s="523"/>
      <c r="BC2297" s="524"/>
      <c r="BD2297" s="527">
        <f>IF(AZ2297=0,0,(BB2297/AZ2297)*100)</f>
        <v>0</v>
      </c>
      <c r="BE2297" s="528"/>
      <c r="BF2297" s="541">
        <f>AT2297+AZ2297</f>
        <v>0</v>
      </c>
      <c r="BG2297" s="542"/>
      <c r="BH2297" s="545">
        <f>AV2297+BB2297</f>
        <v>0</v>
      </c>
      <c r="BI2297" s="546"/>
      <c r="BJ2297" s="527">
        <f>IF(BF2297=0,0,(BH2297/BF2297)*100)</f>
        <v>0</v>
      </c>
      <c r="BK2297" s="528"/>
      <c r="BL2297" s="549">
        <f>(AD2297*2)+(AJ2297*2)+(AP2297*3)+BB2297</f>
        <v>0</v>
      </c>
      <c r="BM2297" s="550"/>
      <c r="BN2297" s="551"/>
      <c r="BO2297" s="501" t="e">
        <f>(BL2297*BR$2279)+(N2297*BR$2280)+(X2297*BR$2281)+(R2297*BR$2282)+(V2297*BR$2283)+(Z2297*BR$2284)</f>
        <v>#REF!</v>
      </c>
      <c r="BP2297" s="501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06"/>
      <c r="C2298" s="503" t="str">
        <f>IF(ROSTER!D$26="","",ROSTER!D$26)</f>
        <v>Vorwaller</v>
      </c>
      <c r="D2298" s="504"/>
      <c r="E2298" s="510"/>
      <c r="F2298" s="512"/>
      <c r="G2298" s="514"/>
      <c r="H2298" s="517"/>
      <c r="I2298" s="518"/>
      <c r="J2298" s="521"/>
      <c r="K2298" s="522"/>
      <c r="L2298" s="525"/>
      <c r="M2298" s="526"/>
      <c r="N2298" s="539" t="s">
        <v>14</v>
      </c>
      <c r="O2298" s="540"/>
      <c r="P2298" s="521"/>
      <c r="Q2298" s="522"/>
      <c r="R2298" s="525"/>
      <c r="S2298" s="526"/>
      <c r="T2298" s="529"/>
      <c r="U2298" s="530"/>
      <c r="V2298" s="532"/>
      <c r="W2298" s="518"/>
      <c r="X2298" s="521"/>
      <c r="Y2298" s="518"/>
      <c r="Z2298" s="521"/>
      <c r="AA2298" s="518"/>
      <c r="AB2298" s="521"/>
      <c r="AC2298" s="522"/>
      <c r="AD2298" s="525"/>
      <c r="AE2298" s="526"/>
      <c r="AF2298" s="535"/>
      <c r="AG2298" s="536"/>
      <c r="AH2298" s="521"/>
      <c r="AI2298" s="522"/>
      <c r="AJ2298" s="525"/>
      <c r="AK2298" s="526"/>
      <c r="AL2298" s="529"/>
      <c r="AM2298" s="530"/>
      <c r="AN2298" s="521"/>
      <c r="AO2298" s="522"/>
      <c r="AP2298" s="525"/>
      <c r="AQ2298" s="526"/>
      <c r="AR2298" s="529"/>
      <c r="AS2298" s="530"/>
      <c r="AT2298" s="543"/>
      <c r="AU2298" s="544"/>
      <c r="AV2298" s="547"/>
      <c r="AW2298" s="548"/>
      <c r="AX2298" s="529"/>
      <c r="AY2298" s="530"/>
      <c r="AZ2298" s="521"/>
      <c r="BA2298" s="522"/>
      <c r="BB2298" s="525"/>
      <c r="BC2298" s="526"/>
      <c r="BD2298" s="529"/>
      <c r="BE2298" s="530"/>
      <c r="BF2298" s="543"/>
      <c r="BG2298" s="544"/>
      <c r="BH2298" s="547"/>
      <c r="BI2298" s="548"/>
      <c r="BJ2298" s="529"/>
      <c r="BK2298" s="530"/>
      <c r="BL2298" s="552"/>
      <c r="BM2298" s="553"/>
      <c r="BN2298" s="554"/>
      <c r="BO2298" s="502"/>
      <c r="BP2298" s="502"/>
      <c r="BQ2298" s="54"/>
      <c r="BR2298" s="54"/>
      <c r="BS2298" s="54"/>
    </row>
    <row r="2299" spans="1:71" ht="21.75" customHeight="1" x14ac:dyDescent="0.2">
      <c r="A2299" s="54"/>
      <c r="B2299" s="505" t="str">
        <f>IF(ROSTER!B$28="","",ROSTER!B$28)</f>
        <v>32</v>
      </c>
      <c r="C2299" s="507" t="str">
        <f>IF(ROSTER!C$28="","",ROSTER!C$28)</f>
        <v>Signe</v>
      </c>
      <c r="D2299" s="508"/>
      <c r="E2299" s="509"/>
      <c r="F2299" s="511">
        <f>IF(E2299="y",1,IF(E2299="S",1,0))</f>
        <v>0</v>
      </c>
      <c r="G2299" s="513">
        <f>IF(E2299="S",1,0)</f>
        <v>0</v>
      </c>
      <c r="H2299" s="515"/>
      <c r="I2299" s="516"/>
      <c r="J2299" s="519"/>
      <c r="K2299" s="520"/>
      <c r="L2299" s="523"/>
      <c r="M2299" s="524"/>
      <c r="N2299" s="537">
        <f>L2299+J2299</f>
        <v>0</v>
      </c>
      <c r="O2299" s="538"/>
      <c r="P2299" s="519"/>
      <c r="Q2299" s="520"/>
      <c r="R2299" s="523"/>
      <c r="S2299" s="524"/>
      <c r="T2299" s="527">
        <f t="shared" ref="T2299" si="2061">R2299-P2299</f>
        <v>0</v>
      </c>
      <c r="U2299" s="528"/>
      <c r="V2299" s="531"/>
      <c r="W2299" s="516"/>
      <c r="X2299" s="519"/>
      <c r="Y2299" s="516"/>
      <c r="Z2299" s="519"/>
      <c r="AA2299" s="516"/>
      <c r="AB2299" s="519"/>
      <c r="AC2299" s="520"/>
      <c r="AD2299" s="523"/>
      <c r="AE2299" s="524"/>
      <c r="AF2299" s="533">
        <f>IF(AB2299=0,0,(AD2299/AB2299)*100)</f>
        <v>0</v>
      </c>
      <c r="AG2299" s="534"/>
      <c r="AH2299" s="519"/>
      <c r="AI2299" s="520"/>
      <c r="AJ2299" s="523"/>
      <c r="AK2299" s="524"/>
      <c r="AL2299" s="527">
        <f>IF(AH2299=0,0,(AJ2299/AH2299)*100)</f>
        <v>0</v>
      </c>
      <c r="AM2299" s="528"/>
      <c r="AN2299" s="519"/>
      <c r="AO2299" s="520"/>
      <c r="AP2299" s="523"/>
      <c r="AQ2299" s="524"/>
      <c r="AR2299" s="527">
        <f>IF(AN2299=0,0,(AP2299/AN2299)*100)</f>
        <v>0</v>
      </c>
      <c r="AS2299" s="528"/>
      <c r="AT2299" s="541">
        <f>AB2299+AH2299+AN2299</f>
        <v>0</v>
      </c>
      <c r="AU2299" s="542"/>
      <c r="AV2299" s="545">
        <f>AD2299+AJ2299+AP2299</f>
        <v>0</v>
      </c>
      <c r="AW2299" s="546"/>
      <c r="AX2299" s="527">
        <f>IF(AT2299=0,0,(AV2299/AT2299)*100)</f>
        <v>0</v>
      </c>
      <c r="AY2299" s="528"/>
      <c r="AZ2299" s="519"/>
      <c r="BA2299" s="520"/>
      <c r="BB2299" s="523"/>
      <c r="BC2299" s="524"/>
      <c r="BD2299" s="527">
        <f>IF(AZ2299=0,0,(BB2299/AZ2299)*100)</f>
        <v>0</v>
      </c>
      <c r="BE2299" s="528"/>
      <c r="BF2299" s="541">
        <f>AT2299+AZ2299</f>
        <v>0</v>
      </c>
      <c r="BG2299" s="542"/>
      <c r="BH2299" s="545">
        <f>AV2299+BB2299</f>
        <v>0</v>
      </c>
      <c r="BI2299" s="546"/>
      <c r="BJ2299" s="527">
        <f>IF(BF2299=0,0,(BH2299/BF2299)*100)</f>
        <v>0</v>
      </c>
      <c r="BK2299" s="528"/>
      <c r="BL2299" s="549">
        <f>(AD2299*2)+(AJ2299*2)+(AP2299*3)+BB2299</f>
        <v>0</v>
      </c>
      <c r="BM2299" s="550"/>
      <c r="BN2299" s="551"/>
      <c r="BO2299" s="501" t="e">
        <f>(BL2299*BR$2279)+(N2299*BR$2280)+(X2299*BR$2281)+(R2299*BR$2282)+(V2299*BR$2283)+(Z2299*BR$2284)</f>
        <v>#REF!</v>
      </c>
      <c r="BP2299" s="501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06"/>
      <c r="C2300" s="503" t="str">
        <f>IF(ROSTER!D$28="","",ROSTER!D$28)</f>
        <v>Glantz</v>
      </c>
      <c r="D2300" s="504"/>
      <c r="E2300" s="510"/>
      <c r="F2300" s="512"/>
      <c r="G2300" s="514"/>
      <c r="H2300" s="517"/>
      <c r="I2300" s="518"/>
      <c r="J2300" s="521"/>
      <c r="K2300" s="522"/>
      <c r="L2300" s="525"/>
      <c r="M2300" s="526"/>
      <c r="N2300" s="539" t="s">
        <v>14</v>
      </c>
      <c r="O2300" s="540"/>
      <c r="P2300" s="521"/>
      <c r="Q2300" s="522"/>
      <c r="R2300" s="525"/>
      <c r="S2300" s="526"/>
      <c r="T2300" s="529"/>
      <c r="U2300" s="530"/>
      <c r="V2300" s="532"/>
      <c r="W2300" s="518"/>
      <c r="X2300" s="521"/>
      <c r="Y2300" s="518"/>
      <c r="Z2300" s="521"/>
      <c r="AA2300" s="518"/>
      <c r="AB2300" s="521"/>
      <c r="AC2300" s="522"/>
      <c r="AD2300" s="525"/>
      <c r="AE2300" s="526"/>
      <c r="AF2300" s="535"/>
      <c r="AG2300" s="536"/>
      <c r="AH2300" s="521"/>
      <c r="AI2300" s="522"/>
      <c r="AJ2300" s="525"/>
      <c r="AK2300" s="526"/>
      <c r="AL2300" s="529"/>
      <c r="AM2300" s="530"/>
      <c r="AN2300" s="521"/>
      <c r="AO2300" s="522"/>
      <c r="AP2300" s="525"/>
      <c r="AQ2300" s="526"/>
      <c r="AR2300" s="529"/>
      <c r="AS2300" s="530"/>
      <c r="AT2300" s="543"/>
      <c r="AU2300" s="544"/>
      <c r="AV2300" s="547"/>
      <c r="AW2300" s="548"/>
      <c r="AX2300" s="529"/>
      <c r="AY2300" s="530"/>
      <c r="AZ2300" s="521"/>
      <c r="BA2300" s="522"/>
      <c r="BB2300" s="525"/>
      <c r="BC2300" s="526"/>
      <c r="BD2300" s="529"/>
      <c r="BE2300" s="530"/>
      <c r="BF2300" s="543"/>
      <c r="BG2300" s="544"/>
      <c r="BH2300" s="547"/>
      <c r="BI2300" s="548"/>
      <c r="BJ2300" s="529"/>
      <c r="BK2300" s="530"/>
      <c r="BL2300" s="552"/>
      <c r="BM2300" s="553"/>
      <c r="BN2300" s="554"/>
      <c r="BO2300" s="502"/>
      <c r="BP2300" s="502"/>
      <c r="BQ2300" s="54"/>
      <c r="BR2300" s="54"/>
      <c r="BS2300" s="54"/>
    </row>
    <row r="2301" spans="1:71" ht="21.75" customHeight="1" x14ac:dyDescent="0.2">
      <c r="A2301" s="54"/>
      <c r="B2301" s="505" t="str">
        <f>IF(ROSTER!B$30="","",ROSTER!B$30)</f>
        <v>34</v>
      </c>
      <c r="C2301" s="507" t="str">
        <f>IF(ROSTER!C$30="","",ROSTER!C$30)</f>
        <v/>
      </c>
      <c r="D2301" s="508"/>
      <c r="E2301" s="509"/>
      <c r="F2301" s="511">
        <f>IF(E2301="y",1,IF(E2301="S",1,0))</f>
        <v>0</v>
      </c>
      <c r="G2301" s="513">
        <f>IF(E2301="S",1,0)</f>
        <v>0</v>
      </c>
      <c r="H2301" s="515"/>
      <c r="I2301" s="516"/>
      <c r="J2301" s="519"/>
      <c r="K2301" s="520"/>
      <c r="L2301" s="523"/>
      <c r="M2301" s="524"/>
      <c r="N2301" s="537">
        <f>L2301+J2301</f>
        <v>0</v>
      </c>
      <c r="O2301" s="538"/>
      <c r="P2301" s="519"/>
      <c r="Q2301" s="520"/>
      <c r="R2301" s="523"/>
      <c r="S2301" s="524"/>
      <c r="T2301" s="527">
        <f t="shared" ref="T2301" si="2062">R2301-P2301</f>
        <v>0</v>
      </c>
      <c r="U2301" s="528"/>
      <c r="V2301" s="531"/>
      <c r="W2301" s="516"/>
      <c r="X2301" s="519"/>
      <c r="Y2301" s="516"/>
      <c r="Z2301" s="519"/>
      <c r="AA2301" s="516"/>
      <c r="AB2301" s="519"/>
      <c r="AC2301" s="520"/>
      <c r="AD2301" s="523"/>
      <c r="AE2301" s="524"/>
      <c r="AF2301" s="533">
        <f>IF(AB2301=0,0,(AD2301/AB2301)*100)</f>
        <v>0</v>
      </c>
      <c r="AG2301" s="534"/>
      <c r="AH2301" s="519"/>
      <c r="AI2301" s="520"/>
      <c r="AJ2301" s="523"/>
      <c r="AK2301" s="524"/>
      <c r="AL2301" s="527">
        <f>IF(AH2301=0,0,(AJ2301/AH2301)*100)</f>
        <v>0</v>
      </c>
      <c r="AM2301" s="528"/>
      <c r="AN2301" s="519"/>
      <c r="AO2301" s="520"/>
      <c r="AP2301" s="523"/>
      <c r="AQ2301" s="524"/>
      <c r="AR2301" s="527">
        <f>IF(AN2301=0,0,(AP2301/AN2301)*100)</f>
        <v>0</v>
      </c>
      <c r="AS2301" s="528"/>
      <c r="AT2301" s="541">
        <f>AB2301+AH2301+AN2301</f>
        <v>0</v>
      </c>
      <c r="AU2301" s="542"/>
      <c r="AV2301" s="545">
        <f>AD2301+AJ2301+AP2301</f>
        <v>0</v>
      </c>
      <c r="AW2301" s="546"/>
      <c r="AX2301" s="527">
        <f>IF(AT2301=0,0,(AV2301/AT2301)*100)</f>
        <v>0</v>
      </c>
      <c r="AY2301" s="528"/>
      <c r="AZ2301" s="519"/>
      <c r="BA2301" s="520"/>
      <c r="BB2301" s="523"/>
      <c r="BC2301" s="524"/>
      <c r="BD2301" s="527">
        <f>IF(AZ2301=0,0,(BB2301/AZ2301)*100)</f>
        <v>0</v>
      </c>
      <c r="BE2301" s="528"/>
      <c r="BF2301" s="541">
        <f>AT2301+AZ2301</f>
        <v>0</v>
      </c>
      <c r="BG2301" s="542"/>
      <c r="BH2301" s="545">
        <f>AV2301+BB2301</f>
        <v>0</v>
      </c>
      <c r="BI2301" s="546"/>
      <c r="BJ2301" s="527">
        <f>IF(BF2301=0,0,(BH2301/BF2301)*100)</f>
        <v>0</v>
      </c>
      <c r="BK2301" s="528"/>
      <c r="BL2301" s="549">
        <f>(AD2301*2)+(AJ2301*2)+(AP2301*3)+BB2301</f>
        <v>0</v>
      </c>
      <c r="BM2301" s="550"/>
      <c r="BN2301" s="551"/>
      <c r="BO2301" s="501" t="e">
        <f>(BL2301*BR$2279)+(N2301*BR$2280)+(X2301*BR$2281)+(R2301*BR$2282)+(V2301*BR$2283)+(Z2301*BR$2284)</f>
        <v>#REF!</v>
      </c>
      <c r="BP2301" s="501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06"/>
      <c r="C2302" s="503" t="str">
        <f>IF(ROSTER!D$30="","",ROSTER!D$30)</f>
        <v/>
      </c>
      <c r="D2302" s="504"/>
      <c r="E2302" s="510"/>
      <c r="F2302" s="512"/>
      <c r="G2302" s="514"/>
      <c r="H2302" s="517"/>
      <c r="I2302" s="518"/>
      <c r="J2302" s="521"/>
      <c r="K2302" s="522"/>
      <c r="L2302" s="525"/>
      <c r="M2302" s="526"/>
      <c r="N2302" s="539" t="s">
        <v>14</v>
      </c>
      <c r="O2302" s="540"/>
      <c r="P2302" s="521"/>
      <c r="Q2302" s="522"/>
      <c r="R2302" s="525"/>
      <c r="S2302" s="526"/>
      <c r="T2302" s="529"/>
      <c r="U2302" s="530"/>
      <c r="V2302" s="532"/>
      <c r="W2302" s="518"/>
      <c r="X2302" s="521"/>
      <c r="Y2302" s="518"/>
      <c r="Z2302" s="521"/>
      <c r="AA2302" s="518"/>
      <c r="AB2302" s="521"/>
      <c r="AC2302" s="522"/>
      <c r="AD2302" s="525"/>
      <c r="AE2302" s="526"/>
      <c r="AF2302" s="535"/>
      <c r="AG2302" s="536"/>
      <c r="AH2302" s="521"/>
      <c r="AI2302" s="522"/>
      <c r="AJ2302" s="525"/>
      <c r="AK2302" s="526"/>
      <c r="AL2302" s="529"/>
      <c r="AM2302" s="530"/>
      <c r="AN2302" s="521"/>
      <c r="AO2302" s="522"/>
      <c r="AP2302" s="525"/>
      <c r="AQ2302" s="526"/>
      <c r="AR2302" s="529"/>
      <c r="AS2302" s="530"/>
      <c r="AT2302" s="543"/>
      <c r="AU2302" s="544"/>
      <c r="AV2302" s="547"/>
      <c r="AW2302" s="548"/>
      <c r="AX2302" s="529"/>
      <c r="AY2302" s="530"/>
      <c r="AZ2302" s="521"/>
      <c r="BA2302" s="522"/>
      <c r="BB2302" s="525"/>
      <c r="BC2302" s="526"/>
      <c r="BD2302" s="529"/>
      <c r="BE2302" s="530"/>
      <c r="BF2302" s="543"/>
      <c r="BG2302" s="544"/>
      <c r="BH2302" s="547"/>
      <c r="BI2302" s="548"/>
      <c r="BJ2302" s="529"/>
      <c r="BK2302" s="530"/>
      <c r="BL2302" s="552"/>
      <c r="BM2302" s="553"/>
      <c r="BN2302" s="554"/>
      <c r="BO2302" s="502"/>
      <c r="BP2302" s="502"/>
      <c r="BQ2302" s="54"/>
      <c r="BR2302" s="54"/>
      <c r="BS2302" s="54"/>
    </row>
    <row r="2303" spans="1:71" ht="21.75" customHeight="1" x14ac:dyDescent="0.2">
      <c r="A2303" s="54"/>
      <c r="B2303" s="505" t="str">
        <f>IF(ROSTER!B$32="","",ROSTER!B$32)</f>
        <v>42</v>
      </c>
      <c r="C2303" s="507" t="str">
        <f>IF(ROSTER!C$32="","",ROSTER!C$32)</f>
        <v/>
      </c>
      <c r="D2303" s="508"/>
      <c r="E2303" s="509"/>
      <c r="F2303" s="511">
        <f>IF(E2303="y",1,IF(E2303="S",1,0))</f>
        <v>0</v>
      </c>
      <c r="G2303" s="513">
        <f>IF(E2303="S",1,0)</f>
        <v>0</v>
      </c>
      <c r="H2303" s="515"/>
      <c r="I2303" s="516"/>
      <c r="J2303" s="519"/>
      <c r="K2303" s="520"/>
      <c r="L2303" s="523"/>
      <c r="M2303" s="524"/>
      <c r="N2303" s="537">
        <f>L2303+J2303</f>
        <v>0</v>
      </c>
      <c r="O2303" s="538"/>
      <c r="P2303" s="519"/>
      <c r="Q2303" s="520"/>
      <c r="R2303" s="523"/>
      <c r="S2303" s="524"/>
      <c r="T2303" s="527">
        <f t="shared" ref="T2303" si="2063">R2303-P2303</f>
        <v>0</v>
      </c>
      <c r="U2303" s="528"/>
      <c r="V2303" s="531"/>
      <c r="W2303" s="516"/>
      <c r="X2303" s="519"/>
      <c r="Y2303" s="516"/>
      <c r="Z2303" s="519"/>
      <c r="AA2303" s="516"/>
      <c r="AB2303" s="519"/>
      <c r="AC2303" s="520"/>
      <c r="AD2303" s="523"/>
      <c r="AE2303" s="524"/>
      <c r="AF2303" s="533">
        <f>IF(AB2303=0,0,(AD2303/AB2303)*100)</f>
        <v>0</v>
      </c>
      <c r="AG2303" s="534"/>
      <c r="AH2303" s="519"/>
      <c r="AI2303" s="520"/>
      <c r="AJ2303" s="523"/>
      <c r="AK2303" s="524"/>
      <c r="AL2303" s="527">
        <f>IF(AH2303=0,0,(AJ2303/AH2303)*100)</f>
        <v>0</v>
      </c>
      <c r="AM2303" s="528"/>
      <c r="AN2303" s="519"/>
      <c r="AO2303" s="520"/>
      <c r="AP2303" s="523"/>
      <c r="AQ2303" s="524"/>
      <c r="AR2303" s="527">
        <f>IF(AN2303=0,0,(AP2303/AN2303)*100)</f>
        <v>0</v>
      </c>
      <c r="AS2303" s="528"/>
      <c r="AT2303" s="541">
        <f>AB2303+AH2303+AN2303</f>
        <v>0</v>
      </c>
      <c r="AU2303" s="542"/>
      <c r="AV2303" s="545">
        <f>AD2303+AJ2303+AP2303</f>
        <v>0</v>
      </c>
      <c r="AW2303" s="546"/>
      <c r="AX2303" s="527">
        <f>IF(AT2303=0,0,(AV2303/AT2303)*100)</f>
        <v>0</v>
      </c>
      <c r="AY2303" s="528"/>
      <c r="AZ2303" s="519"/>
      <c r="BA2303" s="520"/>
      <c r="BB2303" s="523"/>
      <c r="BC2303" s="524"/>
      <c r="BD2303" s="527">
        <f>IF(AZ2303=0,0,(BB2303/AZ2303)*100)</f>
        <v>0</v>
      </c>
      <c r="BE2303" s="528"/>
      <c r="BF2303" s="541">
        <f>AT2303+AZ2303</f>
        <v>0</v>
      </c>
      <c r="BG2303" s="542"/>
      <c r="BH2303" s="545">
        <f>AV2303+BB2303</f>
        <v>0</v>
      </c>
      <c r="BI2303" s="546"/>
      <c r="BJ2303" s="527">
        <f>IF(BF2303=0,0,(BH2303/BF2303)*100)</f>
        <v>0</v>
      </c>
      <c r="BK2303" s="528"/>
      <c r="BL2303" s="549">
        <f>(AD2303*2)+(AJ2303*2)+(AP2303*3)+BB2303</f>
        <v>0</v>
      </c>
      <c r="BM2303" s="550"/>
      <c r="BN2303" s="551"/>
      <c r="BO2303" s="501" t="e">
        <f>(BL2303*BR$2279)+(N2303*BR$2280)+(X2303*BR$2281)+(R2303*BR$2282)+(V2303*BR$2283)+(Z2303*BR$2284)</f>
        <v>#REF!</v>
      </c>
      <c r="BP2303" s="501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06"/>
      <c r="C2304" s="503" t="str">
        <f>IF(ROSTER!D$32="","",ROSTER!D$32)</f>
        <v/>
      </c>
      <c r="D2304" s="504"/>
      <c r="E2304" s="510"/>
      <c r="F2304" s="512"/>
      <c r="G2304" s="514"/>
      <c r="H2304" s="517"/>
      <c r="I2304" s="518"/>
      <c r="J2304" s="521"/>
      <c r="K2304" s="522"/>
      <c r="L2304" s="525"/>
      <c r="M2304" s="526"/>
      <c r="N2304" s="539" t="s">
        <v>14</v>
      </c>
      <c r="O2304" s="540"/>
      <c r="P2304" s="521"/>
      <c r="Q2304" s="522"/>
      <c r="R2304" s="525"/>
      <c r="S2304" s="526"/>
      <c r="T2304" s="529"/>
      <c r="U2304" s="530"/>
      <c r="V2304" s="532"/>
      <c r="W2304" s="518"/>
      <c r="X2304" s="521"/>
      <c r="Y2304" s="518"/>
      <c r="Z2304" s="521"/>
      <c r="AA2304" s="518"/>
      <c r="AB2304" s="521"/>
      <c r="AC2304" s="522"/>
      <c r="AD2304" s="525"/>
      <c r="AE2304" s="526"/>
      <c r="AF2304" s="535"/>
      <c r="AG2304" s="536"/>
      <c r="AH2304" s="521"/>
      <c r="AI2304" s="522"/>
      <c r="AJ2304" s="525"/>
      <c r="AK2304" s="526"/>
      <c r="AL2304" s="529"/>
      <c r="AM2304" s="530"/>
      <c r="AN2304" s="521"/>
      <c r="AO2304" s="522"/>
      <c r="AP2304" s="525"/>
      <c r="AQ2304" s="526"/>
      <c r="AR2304" s="529"/>
      <c r="AS2304" s="530"/>
      <c r="AT2304" s="543"/>
      <c r="AU2304" s="544"/>
      <c r="AV2304" s="547"/>
      <c r="AW2304" s="548"/>
      <c r="AX2304" s="529"/>
      <c r="AY2304" s="530"/>
      <c r="AZ2304" s="521"/>
      <c r="BA2304" s="522"/>
      <c r="BB2304" s="525"/>
      <c r="BC2304" s="526"/>
      <c r="BD2304" s="529"/>
      <c r="BE2304" s="530"/>
      <c r="BF2304" s="543"/>
      <c r="BG2304" s="544"/>
      <c r="BH2304" s="547"/>
      <c r="BI2304" s="548"/>
      <c r="BJ2304" s="529"/>
      <c r="BK2304" s="530"/>
      <c r="BL2304" s="552"/>
      <c r="BM2304" s="553"/>
      <c r="BN2304" s="554"/>
      <c r="BO2304" s="502"/>
      <c r="BP2304" s="502"/>
      <c r="BQ2304" s="54"/>
      <c r="BR2304" s="54"/>
      <c r="BS2304" s="54"/>
    </row>
    <row r="2305" spans="1:71" ht="21.75" customHeight="1" x14ac:dyDescent="0.2">
      <c r="A2305" s="54"/>
      <c r="B2305" s="505" t="str">
        <f>IF(ROSTER!B$34="","",ROSTER!B$34)</f>
        <v/>
      </c>
      <c r="C2305" s="507" t="str">
        <f>IF(ROSTER!C$34="","",ROSTER!C$34)</f>
        <v/>
      </c>
      <c r="D2305" s="508"/>
      <c r="E2305" s="509"/>
      <c r="F2305" s="511">
        <f>IF(E2305="y",1,IF(E2305="S",1,0))</f>
        <v>0</v>
      </c>
      <c r="G2305" s="513">
        <f>IF(E2305="S",1,0)</f>
        <v>0</v>
      </c>
      <c r="H2305" s="515"/>
      <c r="I2305" s="516"/>
      <c r="J2305" s="519"/>
      <c r="K2305" s="520"/>
      <c r="L2305" s="523"/>
      <c r="M2305" s="524"/>
      <c r="N2305" s="537">
        <f>L2305+J2305</f>
        <v>0</v>
      </c>
      <c r="O2305" s="538"/>
      <c r="P2305" s="519"/>
      <c r="Q2305" s="520"/>
      <c r="R2305" s="523"/>
      <c r="S2305" s="524"/>
      <c r="T2305" s="527">
        <f t="shared" ref="T2305" si="2064">R2305-P2305</f>
        <v>0</v>
      </c>
      <c r="U2305" s="528"/>
      <c r="V2305" s="531"/>
      <c r="W2305" s="516"/>
      <c r="X2305" s="519"/>
      <c r="Y2305" s="516"/>
      <c r="Z2305" s="519"/>
      <c r="AA2305" s="516"/>
      <c r="AB2305" s="519"/>
      <c r="AC2305" s="520"/>
      <c r="AD2305" s="523"/>
      <c r="AE2305" s="524"/>
      <c r="AF2305" s="533">
        <f>IF(AB2305=0,0,(AD2305/AB2305)*100)</f>
        <v>0</v>
      </c>
      <c r="AG2305" s="534"/>
      <c r="AH2305" s="519"/>
      <c r="AI2305" s="520"/>
      <c r="AJ2305" s="523"/>
      <c r="AK2305" s="524"/>
      <c r="AL2305" s="527">
        <f>IF(AH2305=0,0,(AJ2305/AH2305)*100)</f>
        <v>0</v>
      </c>
      <c r="AM2305" s="528"/>
      <c r="AN2305" s="519"/>
      <c r="AO2305" s="520"/>
      <c r="AP2305" s="523"/>
      <c r="AQ2305" s="524"/>
      <c r="AR2305" s="527">
        <f>IF(AN2305=0,0,(AP2305/AN2305)*100)</f>
        <v>0</v>
      </c>
      <c r="AS2305" s="528"/>
      <c r="AT2305" s="541">
        <f>AB2305+AH2305+AN2305</f>
        <v>0</v>
      </c>
      <c r="AU2305" s="542"/>
      <c r="AV2305" s="545">
        <f>AD2305+AJ2305+AP2305</f>
        <v>0</v>
      </c>
      <c r="AW2305" s="546"/>
      <c r="AX2305" s="527">
        <f>IF(AT2305=0,0,(AV2305/AT2305)*100)</f>
        <v>0</v>
      </c>
      <c r="AY2305" s="528"/>
      <c r="AZ2305" s="519"/>
      <c r="BA2305" s="520"/>
      <c r="BB2305" s="523"/>
      <c r="BC2305" s="524"/>
      <c r="BD2305" s="527">
        <f>IF(AZ2305=0,0,(BB2305/AZ2305)*100)</f>
        <v>0</v>
      </c>
      <c r="BE2305" s="528"/>
      <c r="BF2305" s="541">
        <f>AT2305+AZ2305</f>
        <v>0</v>
      </c>
      <c r="BG2305" s="542"/>
      <c r="BH2305" s="545">
        <f>AV2305+BB2305</f>
        <v>0</v>
      </c>
      <c r="BI2305" s="546"/>
      <c r="BJ2305" s="527">
        <f>IF(BF2305=0,0,(BH2305/BF2305)*100)</f>
        <v>0</v>
      </c>
      <c r="BK2305" s="528"/>
      <c r="BL2305" s="549">
        <f>(AD2305*2)+(AJ2305*2)+(AP2305*3)+BB2305</f>
        <v>0</v>
      </c>
      <c r="BM2305" s="550"/>
      <c r="BN2305" s="551"/>
      <c r="BO2305" s="501" t="e">
        <f>(BL2305*BR$2279)+(N2305*BR$2280)+(X2305*BR$2281)+(R2305*BR$2282)+(V2305*BR$2283)+(Z2305*BR$2284)</f>
        <v>#REF!</v>
      </c>
      <c r="BP2305" s="501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06"/>
      <c r="C2306" s="503" t="str">
        <f>IF(ROSTER!D$34="","",ROSTER!D$34)</f>
        <v/>
      </c>
      <c r="D2306" s="504"/>
      <c r="E2306" s="510"/>
      <c r="F2306" s="512"/>
      <c r="G2306" s="514"/>
      <c r="H2306" s="517"/>
      <c r="I2306" s="518"/>
      <c r="J2306" s="521"/>
      <c r="K2306" s="522"/>
      <c r="L2306" s="525"/>
      <c r="M2306" s="526"/>
      <c r="N2306" s="539" t="s">
        <v>14</v>
      </c>
      <c r="O2306" s="540"/>
      <c r="P2306" s="521"/>
      <c r="Q2306" s="522"/>
      <c r="R2306" s="525"/>
      <c r="S2306" s="526"/>
      <c r="T2306" s="529"/>
      <c r="U2306" s="530"/>
      <c r="V2306" s="532"/>
      <c r="W2306" s="518"/>
      <c r="X2306" s="521"/>
      <c r="Y2306" s="518"/>
      <c r="Z2306" s="521"/>
      <c r="AA2306" s="518"/>
      <c r="AB2306" s="521"/>
      <c r="AC2306" s="522"/>
      <c r="AD2306" s="525"/>
      <c r="AE2306" s="526"/>
      <c r="AF2306" s="535"/>
      <c r="AG2306" s="536"/>
      <c r="AH2306" s="521"/>
      <c r="AI2306" s="522"/>
      <c r="AJ2306" s="525"/>
      <c r="AK2306" s="526"/>
      <c r="AL2306" s="529"/>
      <c r="AM2306" s="530"/>
      <c r="AN2306" s="521"/>
      <c r="AO2306" s="522"/>
      <c r="AP2306" s="525"/>
      <c r="AQ2306" s="526"/>
      <c r="AR2306" s="529"/>
      <c r="AS2306" s="530"/>
      <c r="AT2306" s="543"/>
      <c r="AU2306" s="544"/>
      <c r="AV2306" s="547"/>
      <c r="AW2306" s="548"/>
      <c r="AX2306" s="529"/>
      <c r="AY2306" s="530"/>
      <c r="AZ2306" s="521"/>
      <c r="BA2306" s="522"/>
      <c r="BB2306" s="525"/>
      <c r="BC2306" s="526"/>
      <c r="BD2306" s="529"/>
      <c r="BE2306" s="530"/>
      <c r="BF2306" s="543"/>
      <c r="BG2306" s="544"/>
      <c r="BH2306" s="547"/>
      <c r="BI2306" s="548"/>
      <c r="BJ2306" s="529"/>
      <c r="BK2306" s="530"/>
      <c r="BL2306" s="552"/>
      <c r="BM2306" s="553"/>
      <c r="BN2306" s="554"/>
      <c r="BO2306" s="502"/>
      <c r="BP2306" s="502"/>
      <c r="BQ2306" s="54"/>
      <c r="BR2306" s="54"/>
      <c r="BS2306" s="54"/>
    </row>
    <row r="2307" spans="1:71" ht="21.75" customHeight="1" x14ac:dyDescent="0.2">
      <c r="A2307" s="54"/>
      <c r="B2307" s="505" t="str">
        <f>IF(ROSTER!B$36="","",ROSTER!B$36)</f>
        <v/>
      </c>
      <c r="C2307" s="507" t="str">
        <f>IF(ROSTER!C$36="","",ROSTER!C$36)</f>
        <v>Heather</v>
      </c>
      <c r="D2307" s="508"/>
      <c r="E2307" s="509"/>
      <c r="F2307" s="511">
        <f>IF(E2307="y",1,IF(E2307="S",1,0))</f>
        <v>0</v>
      </c>
      <c r="G2307" s="513">
        <f>IF(E2307="S",1,0)</f>
        <v>0</v>
      </c>
      <c r="H2307" s="515"/>
      <c r="I2307" s="516"/>
      <c r="J2307" s="519"/>
      <c r="K2307" s="520"/>
      <c r="L2307" s="523"/>
      <c r="M2307" s="524"/>
      <c r="N2307" s="537">
        <f>L2307+J2307</f>
        <v>0</v>
      </c>
      <c r="O2307" s="538"/>
      <c r="P2307" s="519"/>
      <c r="Q2307" s="520"/>
      <c r="R2307" s="523"/>
      <c r="S2307" s="524"/>
      <c r="T2307" s="527">
        <f t="shared" ref="T2307" si="2065">R2307-P2307</f>
        <v>0</v>
      </c>
      <c r="U2307" s="528"/>
      <c r="V2307" s="531"/>
      <c r="W2307" s="516"/>
      <c r="X2307" s="519"/>
      <c r="Y2307" s="516"/>
      <c r="Z2307" s="519"/>
      <c r="AA2307" s="516"/>
      <c r="AB2307" s="519"/>
      <c r="AC2307" s="520"/>
      <c r="AD2307" s="523"/>
      <c r="AE2307" s="524"/>
      <c r="AF2307" s="533">
        <f>IF(AB2307=0,0,(AD2307/AB2307)*100)</f>
        <v>0</v>
      </c>
      <c r="AG2307" s="534"/>
      <c r="AH2307" s="519"/>
      <c r="AI2307" s="520"/>
      <c r="AJ2307" s="523"/>
      <c r="AK2307" s="524"/>
      <c r="AL2307" s="527">
        <f>IF(AH2307=0,0,(AJ2307/AH2307)*100)</f>
        <v>0</v>
      </c>
      <c r="AM2307" s="528"/>
      <c r="AN2307" s="519"/>
      <c r="AO2307" s="520"/>
      <c r="AP2307" s="523"/>
      <c r="AQ2307" s="524"/>
      <c r="AR2307" s="527">
        <f>IF(AN2307=0,0,(AP2307/AN2307)*100)</f>
        <v>0</v>
      </c>
      <c r="AS2307" s="528"/>
      <c r="AT2307" s="541">
        <f>AB2307+AH2307+AN2307</f>
        <v>0</v>
      </c>
      <c r="AU2307" s="542"/>
      <c r="AV2307" s="545">
        <f>AD2307+AJ2307+AP2307</f>
        <v>0</v>
      </c>
      <c r="AW2307" s="546"/>
      <c r="AX2307" s="527">
        <f>IF(AT2307=0,0,(AV2307/AT2307)*100)</f>
        <v>0</v>
      </c>
      <c r="AY2307" s="528"/>
      <c r="AZ2307" s="519"/>
      <c r="BA2307" s="520"/>
      <c r="BB2307" s="523"/>
      <c r="BC2307" s="524"/>
      <c r="BD2307" s="527">
        <f>IF(AZ2307=0,0,(BB2307/AZ2307)*100)</f>
        <v>0</v>
      </c>
      <c r="BE2307" s="528"/>
      <c r="BF2307" s="541">
        <f>AT2307+AZ2307</f>
        <v>0</v>
      </c>
      <c r="BG2307" s="542"/>
      <c r="BH2307" s="545">
        <f>AV2307+BB2307</f>
        <v>0</v>
      </c>
      <c r="BI2307" s="546"/>
      <c r="BJ2307" s="527">
        <f>IF(BF2307=0,0,(BH2307/BF2307)*100)</f>
        <v>0</v>
      </c>
      <c r="BK2307" s="528"/>
      <c r="BL2307" s="549">
        <f>(AD2307*2)+(AJ2307*2)+(AP2307*3)+BB2307</f>
        <v>0</v>
      </c>
      <c r="BM2307" s="550"/>
      <c r="BN2307" s="551"/>
      <c r="BO2307" s="501" t="e">
        <f>(BL2307*BR$2279)+(N2307*BR$2280)+(X2307*BR$2281)+(R2307*BR$2282)+(V2307*BR$2283)+(Z2307*BR$2284)</f>
        <v>#REF!</v>
      </c>
      <c r="BP2307" s="501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06"/>
      <c r="C2308" s="503" t="str">
        <f>IF(ROSTER!D$36="","",ROSTER!D$36)</f>
        <v>Hamson</v>
      </c>
      <c r="D2308" s="504"/>
      <c r="E2308" s="510"/>
      <c r="F2308" s="512"/>
      <c r="G2308" s="514"/>
      <c r="H2308" s="517"/>
      <c r="I2308" s="518"/>
      <c r="J2308" s="521"/>
      <c r="K2308" s="522"/>
      <c r="L2308" s="525"/>
      <c r="M2308" s="526"/>
      <c r="N2308" s="539" t="s">
        <v>14</v>
      </c>
      <c r="O2308" s="540"/>
      <c r="P2308" s="521"/>
      <c r="Q2308" s="522"/>
      <c r="R2308" s="525"/>
      <c r="S2308" s="526"/>
      <c r="T2308" s="529"/>
      <c r="U2308" s="530"/>
      <c r="V2308" s="532"/>
      <c r="W2308" s="518"/>
      <c r="X2308" s="521"/>
      <c r="Y2308" s="518"/>
      <c r="Z2308" s="521"/>
      <c r="AA2308" s="518"/>
      <c r="AB2308" s="521"/>
      <c r="AC2308" s="522"/>
      <c r="AD2308" s="525"/>
      <c r="AE2308" s="526"/>
      <c r="AF2308" s="535"/>
      <c r="AG2308" s="536"/>
      <c r="AH2308" s="521"/>
      <c r="AI2308" s="522"/>
      <c r="AJ2308" s="525"/>
      <c r="AK2308" s="526"/>
      <c r="AL2308" s="529"/>
      <c r="AM2308" s="530"/>
      <c r="AN2308" s="521"/>
      <c r="AO2308" s="522"/>
      <c r="AP2308" s="525"/>
      <c r="AQ2308" s="526"/>
      <c r="AR2308" s="529"/>
      <c r="AS2308" s="530"/>
      <c r="AT2308" s="543"/>
      <c r="AU2308" s="544"/>
      <c r="AV2308" s="547"/>
      <c r="AW2308" s="548"/>
      <c r="AX2308" s="529"/>
      <c r="AY2308" s="530"/>
      <c r="AZ2308" s="521"/>
      <c r="BA2308" s="522"/>
      <c r="BB2308" s="525"/>
      <c r="BC2308" s="526"/>
      <c r="BD2308" s="529"/>
      <c r="BE2308" s="530"/>
      <c r="BF2308" s="543"/>
      <c r="BG2308" s="544"/>
      <c r="BH2308" s="547"/>
      <c r="BI2308" s="548"/>
      <c r="BJ2308" s="529"/>
      <c r="BK2308" s="530"/>
      <c r="BL2308" s="552"/>
      <c r="BM2308" s="553"/>
      <c r="BN2308" s="554"/>
      <c r="BO2308" s="502"/>
      <c r="BP2308" s="502"/>
      <c r="BQ2308" s="54"/>
      <c r="BR2308" s="54"/>
      <c r="BS2308" s="54"/>
    </row>
    <row r="2309" spans="1:71" ht="21.75" customHeight="1" x14ac:dyDescent="0.2">
      <c r="A2309" s="54"/>
      <c r="B2309" s="505" t="str">
        <f>IF(ROSTER!B$38="","",ROSTER!B$38)</f>
        <v/>
      </c>
      <c r="C2309" s="507" t="str">
        <f>IF(ROSTER!C$38="","",ROSTER!C$38)</f>
        <v>Emma</v>
      </c>
      <c r="D2309" s="508"/>
      <c r="E2309" s="509"/>
      <c r="F2309" s="511">
        <f>IF(E2309="y",1,IF(E2309="S",1,0))</f>
        <v>0</v>
      </c>
      <c r="G2309" s="513">
        <f>IF(E2309="S",1,0)</f>
        <v>0</v>
      </c>
      <c r="H2309" s="515"/>
      <c r="I2309" s="516"/>
      <c r="J2309" s="519"/>
      <c r="K2309" s="520"/>
      <c r="L2309" s="523"/>
      <c r="M2309" s="524"/>
      <c r="N2309" s="537">
        <f>L2309+J2309</f>
        <v>0</v>
      </c>
      <c r="O2309" s="538"/>
      <c r="P2309" s="519"/>
      <c r="Q2309" s="520"/>
      <c r="R2309" s="523"/>
      <c r="S2309" s="524"/>
      <c r="T2309" s="527">
        <f t="shared" ref="T2309" si="2066">R2309-P2309</f>
        <v>0</v>
      </c>
      <c r="U2309" s="528"/>
      <c r="V2309" s="531"/>
      <c r="W2309" s="516"/>
      <c r="X2309" s="519"/>
      <c r="Y2309" s="516"/>
      <c r="Z2309" s="519"/>
      <c r="AA2309" s="516"/>
      <c r="AB2309" s="519"/>
      <c r="AC2309" s="520"/>
      <c r="AD2309" s="523"/>
      <c r="AE2309" s="524"/>
      <c r="AF2309" s="533">
        <f>IF(AB2309=0,0,(AD2309/AB2309)*100)</f>
        <v>0</v>
      </c>
      <c r="AG2309" s="534"/>
      <c r="AH2309" s="519"/>
      <c r="AI2309" s="520"/>
      <c r="AJ2309" s="523"/>
      <c r="AK2309" s="524"/>
      <c r="AL2309" s="527">
        <f>IF(AH2309=0,0,(AJ2309/AH2309)*100)</f>
        <v>0</v>
      </c>
      <c r="AM2309" s="528"/>
      <c r="AN2309" s="519"/>
      <c r="AO2309" s="520"/>
      <c r="AP2309" s="523"/>
      <c r="AQ2309" s="524"/>
      <c r="AR2309" s="527">
        <f>IF(AN2309=0,0,(AP2309/AN2309)*100)</f>
        <v>0</v>
      </c>
      <c r="AS2309" s="528"/>
      <c r="AT2309" s="541">
        <f>AB2309+AH2309+AN2309</f>
        <v>0</v>
      </c>
      <c r="AU2309" s="542"/>
      <c r="AV2309" s="545">
        <f>AD2309+AJ2309+AP2309</f>
        <v>0</v>
      </c>
      <c r="AW2309" s="546"/>
      <c r="AX2309" s="527">
        <f>IF(AT2309=0,0,(AV2309/AT2309)*100)</f>
        <v>0</v>
      </c>
      <c r="AY2309" s="528"/>
      <c r="AZ2309" s="519"/>
      <c r="BA2309" s="520"/>
      <c r="BB2309" s="523"/>
      <c r="BC2309" s="524"/>
      <c r="BD2309" s="527">
        <f>IF(AZ2309=0,0,(BB2309/AZ2309)*100)</f>
        <v>0</v>
      </c>
      <c r="BE2309" s="528"/>
      <c r="BF2309" s="541">
        <f>AT2309+AZ2309</f>
        <v>0</v>
      </c>
      <c r="BG2309" s="542"/>
      <c r="BH2309" s="545">
        <f>AV2309+BB2309</f>
        <v>0</v>
      </c>
      <c r="BI2309" s="546"/>
      <c r="BJ2309" s="527">
        <f>IF(BF2309=0,0,(BH2309/BF2309)*100)</f>
        <v>0</v>
      </c>
      <c r="BK2309" s="528"/>
      <c r="BL2309" s="549">
        <f>(AD2309*2)+(AJ2309*2)+(AP2309*3)+BB2309</f>
        <v>0</v>
      </c>
      <c r="BM2309" s="550"/>
      <c r="BN2309" s="551"/>
      <c r="BO2309" s="501" t="e">
        <f>(BL2309*BR$2279)+(N2309*BR$2280)+(X2309*BR$2281)+(R2309*BR$2282)+(V2309*BR$2283)+(Z2309*BR$2284)</f>
        <v>#REF!</v>
      </c>
      <c r="BP2309" s="501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06"/>
      <c r="C2310" s="503" t="str">
        <f>IF(ROSTER!D$38="","",ROSTER!D$38)</f>
        <v>Calvert</v>
      </c>
      <c r="D2310" s="504"/>
      <c r="E2310" s="510"/>
      <c r="F2310" s="512"/>
      <c r="G2310" s="514"/>
      <c r="H2310" s="517"/>
      <c r="I2310" s="518"/>
      <c r="J2310" s="521"/>
      <c r="K2310" s="522"/>
      <c r="L2310" s="525"/>
      <c r="M2310" s="526"/>
      <c r="N2310" s="539" t="s">
        <v>14</v>
      </c>
      <c r="O2310" s="540"/>
      <c r="P2310" s="521"/>
      <c r="Q2310" s="522"/>
      <c r="R2310" s="525"/>
      <c r="S2310" s="526"/>
      <c r="T2310" s="529"/>
      <c r="U2310" s="530"/>
      <c r="V2310" s="532"/>
      <c r="W2310" s="518"/>
      <c r="X2310" s="521"/>
      <c r="Y2310" s="518"/>
      <c r="Z2310" s="521"/>
      <c r="AA2310" s="518"/>
      <c r="AB2310" s="521"/>
      <c r="AC2310" s="522"/>
      <c r="AD2310" s="525"/>
      <c r="AE2310" s="526"/>
      <c r="AF2310" s="535"/>
      <c r="AG2310" s="536"/>
      <c r="AH2310" s="521"/>
      <c r="AI2310" s="522"/>
      <c r="AJ2310" s="525"/>
      <c r="AK2310" s="526"/>
      <c r="AL2310" s="529"/>
      <c r="AM2310" s="530"/>
      <c r="AN2310" s="521"/>
      <c r="AO2310" s="522"/>
      <c r="AP2310" s="525"/>
      <c r="AQ2310" s="526"/>
      <c r="AR2310" s="529"/>
      <c r="AS2310" s="530"/>
      <c r="AT2310" s="543"/>
      <c r="AU2310" s="544"/>
      <c r="AV2310" s="547"/>
      <c r="AW2310" s="548"/>
      <c r="AX2310" s="529"/>
      <c r="AY2310" s="530"/>
      <c r="AZ2310" s="521"/>
      <c r="BA2310" s="522"/>
      <c r="BB2310" s="525"/>
      <c r="BC2310" s="526"/>
      <c r="BD2310" s="529"/>
      <c r="BE2310" s="530"/>
      <c r="BF2310" s="543"/>
      <c r="BG2310" s="544"/>
      <c r="BH2310" s="547"/>
      <c r="BI2310" s="548"/>
      <c r="BJ2310" s="529"/>
      <c r="BK2310" s="530"/>
      <c r="BL2310" s="552"/>
      <c r="BM2310" s="553"/>
      <c r="BN2310" s="554"/>
      <c r="BO2310" s="502"/>
      <c r="BP2310" s="502"/>
      <c r="BQ2310" s="54"/>
      <c r="BR2310" s="54"/>
      <c r="BS2310" s="54"/>
    </row>
    <row r="2311" spans="1:71" ht="21.75" customHeight="1" x14ac:dyDescent="0.2">
      <c r="A2311" s="54"/>
      <c r="B2311" s="505" t="str">
        <f>IF(ROSTER!B$40="","",ROSTER!B$40)</f>
        <v>1</v>
      </c>
      <c r="C2311" s="507" t="str">
        <f>IF(ROSTER!C$40="","",ROSTER!C$40)</f>
        <v>Amanda</v>
      </c>
      <c r="D2311" s="508"/>
      <c r="E2311" s="509"/>
      <c r="F2311" s="511">
        <f>IF(E2311="y",1,IF(E2311="S",1,0))</f>
        <v>0</v>
      </c>
      <c r="G2311" s="513">
        <f>IF(E2311="S",1,0)</f>
        <v>0</v>
      </c>
      <c r="H2311" s="515"/>
      <c r="I2311" s="516"/>
      <c r="J2311" s="519"/>
      <c r="K2311" s="520"/>
      <c r="L2311" s="523"/>
      <c r="M2311" s="524"/>
      <c r="N2311" s="537">
        <f>L2311+J2311</f>
        <v>0</v>
      </c>
      <c r="O2311" s="538"/>
      <c r="P2311" s="519"/>
      <c r="Q2311" s="520"/>
      <c r="R2311" s="523"/>
      <c r="S2311" s="524"/>
      <c r="T2311" s="527">
        <f t="shared" ref="T2311" si="2067">R2311-P2311</f>
        <v>0</v>
      </c>
      <c r="U2311" s="528"/>
      <c r="V2311" s="531"/>
      <c r="W2311" s="516"/>
      <c r="X2311" s="519"/>
      <c r="Y2311" s="516"/>
      <c r="Z2311" s="519"/>
      <c r="AA2311" s="516"/>
      <c r="AB2311" s="519"/>
      <c r="AC2311" s="520"/>
      <c r="AD2311" s="523"/>
      <c r="AE2311" s="524"/>
      <c r="AF2311" s="533">
        <f>IF(AB2311=0,0,(AD2311/AB2311)*100)</f>
        <v>0</v>
      </c>
      <c r="AG2311" s="534"/>
      <c r="AH2311" s="519"/>
      <c r="AI2311" s="520"/>
      <c r="AJ2311" s="523"/>
      <c r="AK2311" s="524"/>
      <c r="AL2311" s="527">
        <f>IF(AH2311=0,0,(AJ2311/AH2311)*100)</f>
        <v>0</v>
      </c>
      <c r="AM2311" s="528"/>
      <c r="AN2311" s="519"/>
      <c r="AO2311" s="520"/>
      <c r="AP2311" s="523"/>
      <c r="AQ2311" s="524"/>
      <c r="AR2311" s="527">
        <f>IF(AN2311=0,0,(AP2311/AN2311)*100)</f>
        <v>0</v>
      </c>
      <c r="AS2311" s="528"/>
      <c r="AT2311" s="541">
        <f>AB2311+AH2311+AN2311</f>
        <v>0</v>
      </c>
      <c r="AU2311" s="542"/>
      <c r="AV2311" s="545">
        <f>AD2311+AJ2311+AP2311</f>
        <v>0</v>
      </c>
      <c r="AW2311" s="546"/>
      <c r="AX2311" s="527">
        <f>IF(AT2311=0,0,(AV2311/AT2311)*100)</f>
        <v>0</v>
      </c>
      <c r="AY2311" s="528"/>
      <c r="AZ2311" s="519"/>
      <c r="BA2311" s="520"/>
      <c r="BB2311" s="523"/>
      <c r="BC2311" s="524"/>
      <c r="BD2311" s="527">
        <f>IF(AZ2311=0,0,(BB2311/AZ2311)*100)</f>
        <v>0</v>
      </c>
      <c r="BE2311" s="528"/>
      <c r="BF2311" s="541">
        <f>AT2311+AZ2311</f>
        <v>0</v>
      </c>
      <c r="BG2311" s="542"/>
      <c r="BH2311" s="545">
        <f>AV2311+BB2311</f>
        <v>0</v>
      </c>
      <c r="BI2311" s="546"/>
      <c r="BJ2311" s="527">
        <f>IF(BF2311=0,0,(BH2311/BF2311)*100)</f>
        <v>0</v>
      </c>
      <c r="BK2311" s="528"/>
      <c r="BL2311" s="549">
        <f>(AD2311*2)+(AJ2311*2)+(AP2311*3)+BB2311</f>
        <v>0</v>
      </c>
      <c r="BM2311" s="550"/>
      <c r="BN2311" s="551"/>
      <c r="BO2311" s="501" t="e">
        <f>(BL2311*BR$2279)+(N2311*BR$2280)+(X2311*BR$2281)+(R2311*BR$2282)+(V2311*BR$2283)+(Z2311*BR$2284)</f>
        <v>#REF!</v>
      </c>
      <c r="BP2311" s="501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06"/>
      <c r="C2312" s="503" t="str">
        <f>IF(ROSTER!D$40="","",ROSTER!D$40)</f>
        <v>Barcello</v>
      </c>
      <c r="D2312" s="504"/>
      <c r="E2312" s="510"/>
      <c r="F2312" s="512"/>
      <c r="G2312" s="514"/>
      <c r="H2312" s="517"/>
      <c r="I2312" s="518"/>
      <c r="J2312" s="521"/>
      <c r="K2312" s="522"/>
      <c r="L2312" s="525"/>
      <c r="M2312" s="526"/>
      <c r="N2312" s="539" t="s">
        <v>14</v>
      </c>
      <c r="O2312" s="540"/>
      <c r="P2312" s="521"/>
      <c r="Q2312" s="522"/>
      <c r="R2312" s="525"/>
      <c r="S2312" s="526"/>
      <c r="T2312" s="529"/>
      <c r="U2312" s="530"/>
      <c r="V2312" s="532"/>
      <c r="W2312" s="518"/>
      <c r="X2312" s="521"/>
      <c r="Y2312" s="518"/>
      <c r="Z2312" s="521"/>
      <c r="AA2312" s="518"/>
      <c r="AB2312" s="521"/>
      <c r="AC2312" s="522"/>
      <c r="AD2312" s="525"/>
      <c r="AE2312" s="526"/>
      <c r="AF2312" s="535"/>
      <c r="AG2312" s="536"/>
      <c r="AH2312" s="521"/>
      <c r="AI2312" s="522"/>
      <c r="AJ2312" s="525"/>
      <c r="AK2312" s="526"/>
      <c r="AL2312" s="529"/>
      <c r="AM2312" s="530"/>
      <c r="AN2312" s="521"/>
      <c r="AO2312" s="522"/>
      <c r="AP2312" s="525"/>
      <c r="AQ2312" s="526"/>
      <c r="AR2312" s="529"/>
      <c r="AS2312" s="530"/>
      <c r="AT2312" s="543"/>
      <c r="AU2312" s="544"/>
      <c r="AV2312" s="547"/>
      <c r="AW2312" s="548"/>
      <c r="AX2312" s="529"/>
      <c r="AY2312" s="530"/>
      <c r="AZ2312" s="521"/>
      <c r="BA2312" s="522"/>
      <c r="BB2312" s="525"/>
      <c r="BC2312" s="526"/>
      <c r="BD2312" s="529"/>
      <c r="BE2312" s="530"/>
      <c r="BF2312" s="543"/>
      <c r="BG2312" s="544"/>
      <c r="BH2312" s="547"/>
      <c r="BI2312" s="548"/>
      <c r="BJ2312" s="529"/>
      <c r="BK2312" s="530"/>
      <c r="BL2312" s="552"/>
      <c r="BM2312" s="553"/>
      <c r="BN2312" s="554"/>
      <c r="BO2312" s="502"/>
      <c r="BP2312" s="502"/>
      <c r="BQ2312" s="54"/>
      <c r="BR2312" s="54"/>
      <c r="BS2312" s="54"/>
    </row>
    <row r="2313" spans="1:71" ht="21.75" customHeight="1" x14ac:dyDescent="0.2">
      <c r="A2313" s="54"/>
      <c r="B2313" s="505" t="str">
        <f>IF(ROSTER!B$42="","",ROSTER!B$42)</f>
        <v>4</v>
      </c>
      <c r="C2313" s="507" t="str">
        <f>IF(ROSTER!C$42="","",ROSTER!C$42)</f>
        <v>Arielle</v>
      </c>
      <c r="D2313" s="508"/>
      <c r="E2313" s="509"/>
      <c r="F2313" s="511">
        <f>IF(E2313="y",1,IF(E2313="S",1,0))</f>
        <v>0</v>
      </c>
      <c r="G2313" s="513">
        <f>IF(E2313="S",1,0)</f>
        <v>0</v>
      </c>
      <c r="H2313" s="515"/>
      <c r="I2313" s="516"/>
      <c r="J2313" s="519"/>
      <c r="K2313" s="520"/>
      <c r="L2313" s="523"/>
      <c r="M2313" s="524"/>
      <c r="N2313" s="537">
        <f>L2313+J2313</f>
        <v>0</v>
      </c>
      <c r="O2313" s="538"/>
      <c r="P2313" s="519"/>
      <c r="Q2313" s="520"/>
      <c r="R2313" s="523"/>
      <c r="S2313" s="524"/>
      <c r="T2313" s="527">
        <f t="shared" ref="T2313" si="2068">R2313-P2313</f>
        <v>0</v>
      </c>
      <c r="U2313" s="528"/>
      <c r="V2313" s="531"/>
      <c r="W2313" s="516"/>
      <c r="X2313" s="519"/>
      <c r="Y2313" s="516"/>
      <c r="Z2313" s="519"/>
      <c r="AA2313" s="516"/>
      <c r="AB2313" s="519"/>
      <c r="AC2313" s="520"/>
      <c r="AD2313" s="523"/>
      <c r="AE2313" s="524"/>
      <c r="AF2313" s="533">
        <f>IF(AB2313=0,0,(AD2313/AB2313)*100)</f>
        <v>0</v>
      </c>
      <c r="AG2313" s="534"/>
      <c r="AH2313" s="519"/>
      <c r="AI2313" s="520"/>
      <c r="AJ2313" s="523"/>
      <c r="AK2313" s="524"/>
      <c r="AL2313" s="527">
        <f>IF(AH2313=0,0,(AJ2313/AH2313)*100)</f>
        <v>0</v>
      </c>
      <c r="AM2313" s="528"/>
      <c r="AN2313" s="519"/>
      <c r="AO2313" s="520"/>
      <c r="AP2313" s="523"/>
      <c r="AQ2313" s="524"/>
      <c r="AR2313" s="527">
        <f>IF(AN2313=0,0,(AP2313/AN2313)*100)</f>
        <v>0</v>
      </c>
      <c r="AS2313" s="528"/>
      <c r="AT2313" s="541">
        <f>AB2313+AH2313+AN2313</f>
        <v>0</v>
      </c>
      <c r="AU2313" s="542"/>
      <c r="AV2313" s="545">
        <f>AD2313+AJ2313+AP2313</f>
        <v>0</v>
      </c>
      <c r="AW2313" s="546"/>
      <c r="AX2313" s="527">
        <f>IF(AT2313=0,0,(AV2313/AT2313)*100)</f>
        <v>0</v>
      </c>
      <c r="AY2313" s="528"/>
      <c r="AZ2313" s="519"/>
      <c r="BA2313" s="520"/>
      <c r="BB2313" s="523"/>
      <c r="BC2313" s="524"/>
      <c r="BD2313" s="527">
        <f>IF(AZ2313=0,0,(BB2313/AZ2313)*100)</f>
        <v>0</v>
      </c>
      <c r="BE2313" s="528"/>
      <c r="BF2313" s="541">
        <f>AT2313+AZ2313</f>
        <v>0</v>
      </c>
      <c r="BG2313" s="542"/>
      <c r="BH2313" s="545">
        <f>AV2313+BB2313</f>
        <v>0</v>
      </c>
      <c r="BI2313" s="546"/>
      <c r="BJ2313" s="527">
        <f>IF(BF2313=0,0,(BH2313/BF2313)*100)</f>
        <v>0</v>
      </c>
      <c r="BK2313" s="528"/>
      <c r="BL2313" s="549">
        <f>(AD2313*2)+(AJ2313*2)+(AP2313*3)+BB2313</f>
        <v>0</v>
      </c>
      <c r="BM2313" s="550"/>
      <c r="BN2313" s="551"/>
      <c r="BO2313" s="501" t="e">
        <f>(BL2313*BR$2279)+(N2313*BR$2280)+(X2313*BR$2281)+(R2313*BR$2282)+(V2313*BR$2283)+(Z2313*BR$2284)</f>
        <v>#REF!</v>
      </c>
      <c r="BP2313" s="501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06"/>
      <c r="C2314" s="503" t="str">
        <f>IF(ROSTER!D$42="","",ROSTER!D$42)</f>
        <v>Mackey-Williams</v>
      </c>
      <c r="D2314" s="504"/>
      <c r="E2314" s="510"/>
      <c r="F2314" s="512"/>
      <c r="G2314" s="514"/>
      <c r="H2314" s="517"/>
      <c r="I2314" s="518"/>
      <c r="J2314" s="521"/>
      <c r="K2314" s="522"/>
      <c r="L2314" s="525"/>
      <c r="M2314" s="526"/>
      <c r="N2314" s="539" t="s">
        <v>14</v>
      </c>
      <c r="O2314" s="540"/>
      <c r="P2314" s="521"/>
      <c r="Q2314" s="522"/>
      <c r="R2314" s="525"/>
      <c r="S2314" s="526"/>
      <c r="T2314" s="529"/>
      <c r="U2314" s="530"/>
      <c r="V2314" s="532"/>
      <c r="W2314" s="518"/>
      <c r="X2314" s="521"/>
      <c r="Y2314" s="518"/>
      <c r="Z2314" s="521"/>
      <c r="AA2314" s="518"/>
      <c r="AB2314" s="521"/>
      <c r="AC2314" s="522"/>
      <c r="AD2314" s="525"/>
      <c r="AE2314" s="526"/>
      <c r="AF2314" s="535"/>
      <c r="AG2314" s="536"/>
      <c r="AH2314" s="521"/>
      <c r="AI2314" s="522"/>
      <c r="AJ2314" s="525"/>
      <c r="AK2314" s="526"/>
      <c r="AL2314" s="529"/>
      <c r="AM2314" s="530"/>
      <c r="AN2314" s="521"/>
      <c r="AO2314" s="522"/>
      <c r="AP2314" s="525"/>
      <c r="AQ2314" s="526"/>
      <c r="AR2314" s="529"/>
      <c r="AS2314" s="530"/>
      <c r="AT2314" s="543"/>
      <c r="AU2314" s="544"/>
      <c r="AV2314" s="547"/>
      <c r="AW2314" s="548"/>
      <c r="AX2314" s="529"/>
      <c r="AY2314" s="530"/>
      <c r="AZ2314" s="521"/>
      <c r="BA2314" s="522"/>
      <c r="BB2314" s="525"/>
      <c r="BC2314" s="526"/>
      <c r="BD2314" s="529"/>
      <c r="BE2314" s="530"/>
      <c r="BF2314" s="543"/>
      <c r="BG2314" s="544"/>
      <c r="BH2314" s="547"/>
      <c r="BI2314" s="548"/>
      <c r="BJ2314" s="529"/>
      <c r="BK2314" s="530"/>
      <c r="BL2314" s="552"/>
      <c r="BM2314" s="553"/>
      <c r="BN2314" s="554"/>
      <c r="BO2314" s="502"/>
      <c r="BP2314" s="502"/>
      <c r="BQ2314" s="54"/>
      <c r="BR2314" s="54"/>
      <c r="BS2314" s="54"/>
    </row>
    <row r="2315" spans="1:71" ht="21.75" customHeight="1" x14ac:dyDescent="0.2">
      <c r="A2315" s="54"/>
      <c r="B2315" s="505" t="str">
        <f>IF(ROSTER!B$44="","",ROSTER!B$44)</f>
        <v/>
      </c>
      <c r="C2315" s="507" t="str">
        <f>IF(ROSTER!C$44="","",ROSTER!C$44)</f>
        <v>Rose</v>
      </c>
      <c r="D2315" s="508"/>
      <c r="E2315" s="509"/>
      <c r="F2315" s="511">
        <f>IF(E2315="y",1,IF(E2315="S",1,0))</f>
        <v>0</v>
      </c>
      <c r="G2315" s="513">
        <f>IF(E2315="S",1,0)</f>
        <v>0</v>
      </c>
      <c r="H2315" s="515"/>
      <c r="I2315" s="516"/>
      <c r="J2315" s="519"/>
      <c r="K2315" s="520"/>
      <c r="L2315" s="523"/>
      <c r="M2315" s="524"/>
      <c r="N2315" s="537">
        <f>L2315+J2315</f>
        <v>0</v>
      </c>
      <c r="O2315" s="538"/>
      <c r="P2315" s="519"/>
      <c r="Q2315" s="520"/>
      <c r="R2315" s="523"/>
      <c r="S2315" s="524"/>
      <c r="T2315" s="527">
        <f t="shared" ref="T2315" si="2069">R2315-P2315</f>
        <v>0</v>
      </c>
      <c r="U2315" s="528"/>
      <c r="V2315" s="531"/>
      <c r="W2315" s="516"/>
      <c r="X2315" s="519"/>
      <c r="Y2315" s="516"/>
      <c r="Z2315" s="519"/>
      <c r="AA2315" s="516"/>
      <c r="AB2315" s="519"/>
      <c r="AC2315" s="520"/>
      <c r="AD2315" s="523"/>
      <c r="AE2315" s="524"/>
      <c r="AF2315" s="533">
        <f>IF(AB2315=0,0,(AD2315/AB2315)*100)</f>
        <v>0</v>
      </c>
      <c r="AG2315" s="534"/>
      <c r="AH2315" s="519"/>
      <c r="AI2315" s="520"/>
      <c r="AJ2315" s="523"/>
      <c r="AK2315" s="524"/>
      <c r="AL2315" s="527">
        <f>IF(AH2315=0,0,(AJ2315/AH2315)*100)</f>
        <v>0</v>
      </c>
      <c r="AM2315" s="528"/>
      <c r="AN2315" s="519"/>
      <c r="AO2315" s="520"/>
      <c r="AP2315" s="523"/>
      <c r="AQ2315" s="524"/>
      <c r="AR2315" s="527">
        <f>IF(AN2315=0,0,(AP2315/AN2315)*100)</f>
        <v>0</v>
      </c>
      <c r="AS2315" s="528"/>
      <c r="AT2315" s="541">
        <f>AB2315+AH2315+AN2315</f>
        <v>0</v>
      </c>
      <c r="AU2315" s="542"/>
      <c r="AV2315" s="545">
        <f>AD2315+AJ2315+AP2315</f>
        <v>0</v>
      </c>
      <c r="AW2315" s="546"/>
      <c r="AX2315" s="527">
        <f>IF(AT2315=0,0,(AV2315/AT2315)*100)</f>
        <v>0</v>
      </c>
      <c r="AY2315" s="528"/>
      <c r="AZ2315" s="519"/>
      <c r="BA2315" s="520"/>
      <c r="BB2315" s="523"/>
      <c r="BC2315" s="524"/>
      <c r="BD2315" s="527">
        <f>IF(AZ2315=0,0,(BB2315/AZ2315)*100)</f>
        <v>0</v>
      </c>
      <c r="BE2315" s="528"/>
      <c r="BF2315" s="541">
        <f>AT2315+AZ2315</f>
        <v>0</v>
      </c>
      <c r="BG2315" s="542"/>
      <c r="BH2315" s="545">
        <f>AV2315+BB2315</f>
        <v>0</v>
      </c>
      <c r="BI2315" s="546"/>
      <c r="BJ2315" s="527">
        <f>IF(BF2315=0,0,(BH2315/BF2315)*100)</f>
        <v>0</v>
      </c>
      <c r="BK2315" s="528"/>
      <c r="BL2315" s="549">
        <f>(AD2315*2)+(AJ2315*2)+(AP2315*3)+BB2315</f>
        <v>0</v>
      </c>
      <c r="BM2315" s="550"/>
      <c r="BN2315" s="551"/>
      <c r="BO2315" s="501" t="e">
        <f>(BL2315*BR$2279)+(N2315*BR$2280)+(X2315*BR$2281)+(R2315*BR$2282)+(V2315*BR$2283)+(Z2315*BR$2284)</f>
        <v>#REF!</v>
      </c>
      <c r="BP2315" s="501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06"/>
      <c r="C2316" s="503" t="str">
        <f>IF(ROSTER!D$44="","",ROSTER!D$44)</f>
        <v>Bubakar</v>
      </c>
      <c r="D2316" s="504"/>
      <c r="E2316" s="510"/>
      <c r="F2316" s="512"/>
      <c r="G2316" s="514"/>
      <c r="H2316" s="517"/>
      <c r="I2316" s="518"/>
      <c r="J2316" s="521"/>
      <c r="K2316" s="522"/>
      <c r="L2316" s="525"/>
      <c r="M2316" s="526"/>
      <c r="N2316" s="539" t="s">
        <v>14</v>
      </c>
      <c r="O2316" s="540"/>
      <c r="P2316" s="521"/>
      <c r="Q2316" s="522"/>
      <c r="R2316" s="525"/>
      <c r="S2316" s="526"/>
      <c r="T2316" s="529"/>
      <c r="U2316" s="530"/>
      <c r="V2316" s="532"/>
      <c r="W2316" s="518"/>
      <c r="X2316" s="521"/>
      <c r="Y2316" s="518"/>
      <c r="Z2316" s="521"/>
      <c r="AA2316" s="518"/>
      <c r="AB2316" s="521"/>
      <c r="AC2316" s="522"/>
      <c r="AD2316" s="525"/>
      <c r="AE2316" s="526"/>
      <c r="AF2316" s="535"/>
      <c r="AG2316" s="536"/>
      <c r="AH2316" s="521"/>
      <c r="AI2316" s="522"/>
      <c r="AJ2316" s="525"/>
      <c r="AK2316" s="526"/>
      <c r="AL2316" s="529"/>
      <c r="AM2316" s="530"/>
      <c r="AN2316" s="521"/>
      <c r="AO2316" s="522"/>
      <c r="AP2316" s="525"/>
      <c r="AQ2316" s="526"/>
      <c r="AR2316" s="529"/>
      <c r="AS2316" s="530"/>
      <c r="AT2316" s="543"/>
      <c r="AU2316" s="544"/>
      <c r="AV2316" s="547"/>
      <c r="AW2316" s="548"/>
      <c r="AX2316" s="529"/>
      <c r="AY2316" s="530"/>
      <c r="AZ2316" s="521"/>
      <c r="BA2316" s="522"/>
      <c r="BB2316" s="525"/>
      <c r="BC2316" s="526"/>
      <c r="BD2316" s="529"/>
      <c r="BE2316" s="530"/>
      <c r="BF2316" s="543"/>
      <c r="BG2316" s="544"/>
      <c r="BH2316" s="547"/>
      <c r="BI2316" s="548"/>
      <c r="BJ2316" s="529"/>
      <c r="BK2316" s="530"/>
      <c r="BL2316" s="552"/>
      <c r="BM2316" s="553"/>
      <c r="BN2316" s="554"/>
      <c r="BO2316" s="502"/>
      <c r="BP2316" s="502"/>
      <c r="BQ2316" s="54"/>
      <c r="BR2316" s="54"/>
      <c r="BS2316" s="54"/>
    </row>
    <row r="2317" spans="1:71" ht="21.75" customHeight="1" x14ac:dyDescent="0.2">
      <c r="A2317" s="54"/>
      <c r="B2317" s="505" t="str">
        <f>IF(ROSTER!B$46="","",ROSTER!B$46)</f>
        <v/>
      </c>
      <c r="C2317" s="507" t="str">
        <f>IF(ROSTER!C$46="","",ROSTER!C$46)</f>
        <v/>
      </c>
      <c r="D2317" s="508"/>
      <c r="E2317" s="509"/>
      <c r="F2317" s="511">
        <f>IF(E2317="y",1,IF(E2317="S",1,0))</f>
        <v>0</v>
      </c>
      <c r="G2317" s="513">
        <f>IF(E2317="S",1,0)</f>
        <v>0</v>
      </c>
      <c r="H2317" s="515"/>
      <c r="I2317" s="516"/>
      <c r="J2317" s="519"/>
      <c r="K2317" s="520"/>
      <c r="L2317" s="523"/>
      <c r="M2317" s="524"/>
      <c r="N2317" s="537">
        <f>L2317+J2317</f>
        <v>0</v>
      </c>
      <c r="O2317" s="538"/>
      <c r="P2317" s="519"/>
      <c r="Q2317" s="520"/>
      <c r="R2317" s="523"/>
      <c r="S2317" s="524"/>
      <c r="T2317" s="527">
        <f t="shared" ref="T2317" si="2070">R2317-P2317</f>
        <v>0</v>
      </c>
      <c r="U2317" s="528"/>
      <c r="V2317" s="531"/>
      <c r="W2317" s="516"/>
      <c r="X2317" s="519"/>
      <c r="Y2317" s="516"/>
      <c r="Z2317" s="519"/>
      <c r="AA2317" s="516"/>
      <c r="AB2317" s="519"/>
      <c r="AC2317" s="520"/>
      <c r="AD2317" s="523"/>
      <c r="AE2317" s="524"/>
      <c r="AF2317" s="533">
        <f>IF(AB2317=0,0,(AD2317/AB2317)*100)</f>
        <v>0</v>
      </c>
      <c r="AG2317" s="534"/>
      <c r="AH2317" s="519"/>
      <c r="AI2317" s="520"/>
      <c r="AJ2317" s="523"/>
      <c r="AK2317" s="524"/>
      <c r="AL2317" s="527">
        <f>IF(AH2317=0,0,(AJ2317/AH2317)*100)</f>
        <v>0</v>
      </c>
      <c r="AM2317" s="528"/>
      <c r="AN2317" s="519"/>
      <c r="AO2317" s="520"/>
      <c r="AP2317" s="523"/>
      <c r="AQ2317" s="524"/>
      <c r="AR2317" s="527">
        <f>IF(AN2317=0,0,(AP2317/AN2317)*100)</f>
        <v>0</v>
      </c>
      <c r="AS2317" s="528"/>
      <c r="AT2317" s="541">
        <f>AB2317+AH2317+AN2317</f>
        <v>0</v>
      </c>
      <c r="AU2317" s="542"/>
      <c r="AV2317" s="545">
        <f>AD2317+AJ2317+AP2317</f>
        <v>0</v>
      </c>
      <c r="AW2317" s="546"/>
      <c r="AX2317" s="527">
        <f>IF(AT2317=0,0,(AV2317/AT2317)*100)</f>
        <v>0</v>
      </c>
      <c r="AY2317" s="528"/>
      <c r="AZ2317" s="519"/>
      <c r="BA2317" s="520"/>
      <c r="BB2317" s="523"/>
      <c r="BC2317" s="524"/>
      <c r="BD2317" s="527">
        <f>IF(AZ2317=0,0,(BB2317/AZ2317)*100)</f>
        <v>0</v>
      </c>
      <c r="BE2317" s="528"/>
      <c r="BF2317" s="541">
        <f>AT2317+AZ2317</f>
        <v>0</v>
      </c>
      <c r="BG2317" s="542"/>
      <c r="BH2317" s="545">
        <f>AV2317+BB2317</f>
        <v>0</v>
      </c>
      <c r="BI2317" s="546"/>
      <c r="BJ2317" s="527">
        <f>IF(BF2317=0,0,(BH2317/BF2317)*100)</f>
        <v>0</v>
      </c>
      <c r="BK2317" s="528"/>
      <c r="BL2317" s="549">
        <f>(AD2317*2)+(AJ2317*2)+(AP2317*3)+BB2317</f>
        <v>0</v>
      </c>
      <c r="BM2317" s="550"/>
      <c r="BN2317" s="551"/>
      <c r="BO2317" s="499" t="e">
        <f>(BL2317*BR$74)+(N2317*BR$75)+(X2317*BR$76)+(R2317*BR$77)+(V2317*BR$78)+(Z2317*BR$79)</f>
        <v>#REF!</v>
      </c>
      <c r="BP2317" s="501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06"/>
      <c r="C2318" s="503" t="str">
        <f>IF(ROSTER!D$46="","",ROSTER!D$46)</f>
        <v/>
      </c>
      <c r="D2318" s="504"/>
      <c r="E2318" s="510"/>
      <c r="F2318" s="512"/>
      <c r="G2318" s="514"/>
      <c r="H2318" s="517"/>
      <c r="I2318" s="518"/>
      <c r="J2318" s="521"/>
      <c r="K2318" s="522"/>
      <c r="L2318" s="525"/>
      <c r="M2318" s="526"/>
      <c r="N2318" s="539" t="s">
        <v>14</v>
      </c>
      <c r="O2318" s="540"/>
      <c r="P2318" s="521"/>
      <c r="Q2318" s="522"/>
      <c r="R2318" s="525"/>
      <c r="S2318" s="526"/>
      <c r="T2318" s="529"/>
      <c r="U2318" s="530"/>
      <c r="V2318" s="532"/>
      <c r="W2318" s="518"/>
      <c r="X2318" s="521"/>
      <c r="Y2318" s="518"/>
      <c r="Z2318" s="521"/>
      <c r="AA2318" s="518"/>
      <c r="AB2318" s="521"/>
      <c r="AC2318" s="522"/>
      <c r="AD2318" s="525"/>
      <c r="AE2318" s="526"/>
      <c r="AF2318" s="535"/>
      <c r="AG2318" s="536"/>
      <c r="AH2318" s="521"/>
      <c r="AI2318" s="522"/>
      <c r="AJ2318" s="525"/>
      <c r="AK2318" s="526"/>
      <c r="AL2318" s="529"/>
      <c r="AM2318" s="530"/>
      <c r="AN2318" s="521"/>
      <c r="AO2318" s="522"/>
      <c r="AP2318" s="525"/>
      <c r="AQ2318" s="526"/>
      <c r="AR2318" s="529"/>
      <c r="AS2318" s="530"/>
      <c r="AT2318" s="543"/>
      <c r="AU2318" s="544"/>
      <c r="AV2318" s="547"/>
      <c r="AW2318" s="548"/>
      <c r="AX2318" s="529"/>
      <c r="AY2318" s="530"/>
      <c r="AZ2318" s="521"/>
      <c r="BA2318" s="522"/>
      <c r="BB2318" s="525"/>
      <c r="BC2318" s="526"/>
      <c r="BD2318" s="529"/>
      <c r="BE2318" s="530"/>
      <c r="BF2318" s="543"/>
      <c r="BG2318" s="544"/>
      <c r="BH2318" s="547"/>
      <c r="BI2318" s="548"/>
      <c r="BJ2318" s="529"/>
      <c r="BK2318" s="530"/>
      <c r="BL2318" s="552"/>
      <c r="BM2318" s="553"/>
      <c r="BN2318" s="554"/>
      <c r="BO2318" s="500"/>
      <c r="BP2318" s="502"/>
      <c r="BQ2318" s="54"/>
      <c r="BR2318" s="54"/>
      <c r="BS2318" s="54"/>
    </row>
    <row r="2319" spans="1:71" ht="21.75" customHeight="1" x14ac:dyDescent="0.2">
      <c r="A2319" s="54"/>
      <c r="B2319" s="505" t="str">
        <f>IF(ROSTER!B$48="","",ROSTER!B$48)</f>
        <v/>
      </c>
      <c r="C2319" s="507" t="str">
        <f>IF(ROSTER!C$48="","",ROSTER!C$48)</f>
        <v/>
      </c>
      <c r="D2319" s="508"/>
      <c r="E2319" s="509"/>
      <c r="F2319" s="511">
        <f t="shared" ref="F2319" si="2071">IF(E2319="y",1,IF(E2319="S",1,0))</f>
        <v>0</v>
      </c>
      <c r="G2319" s="513">
        <f t="shared" ref="G2319" si="2072">IF(E2319="S",1,0)</f>
        <v>0</v>
      </c>
      <c r="H2319" s="515"/>
      <c r="I2319" s="516"/>
      <c r="J2319" s="519"/>
      <c r="K2319" s="520"/>
      <c r="L2319" s="523"/>
      <c r="M2319" s="524"/>
      <c r="N2319" s="537">
        <f t="shared" ref="N2319" si="2073">L2319+J2319</f>
        <v>0</v>
      </c>
      <c r="O2319" s="538"/>
      <c r="P2319" s="519"/>
      <c r="Q2319" s="520"/>
      <c r="R2319" s="523"/>
      <c r="S2319" s="524"/>
      <c r="T2319" s="527">
        <f t="shared" ref="T2319" si="2074">R2319-P2319</f>
        <v>0</v>
      </c>
      <c r="U2319" s="528"/>
      <c r="V2319" s="531"/>
      <c r="W2319" s="516"/>
      <c r="X2319" s="519"/>
      <c r="Y2319" s="516"/>
      <c r="Z2319" s="519"/>
      <c r="AA2319" s="516"/>
      <c r="AB2319" s="519"/>
      <c r="AC2319" s="520"/>
      <c r="AD2319" s="523"/>
      <c r="AE2319" s="524"/>
      <c r="AF2319" s="533"/>
      <c r="AG2319" s="534"/>
      <c r="AH2319" s="519"/>
      <c r="AI2319" s="520"/>
      <c r="AJ2319" s="523"/>
      <c r="AK2319" s="524"/>
      <c r="AL2319" s="527">
        <f t="shared" ref="AL2319" si="2075">IF(AH2319=0,0,(AJ2319/AH2319)*100)</f>
        <v>0</v>
      </c>
      <c r="AM2319" s="528"/>
      <c r="AN2319" s="519"/>
      <c r="AO2319" s="520"/>
      <c r="AP2319" s="523"/>
      <c r="AQ2319" s="524"/>
      <c r="AR2319" s="527">
        <f t="shared" ref="AR2319" si="2076">IF(AN2319=0,0,(AP2319/AN2319)*100)</f>
        <v>0</v>
      </c>
      <c r="AS2319" s="528"/>
      <c r="AT2319" s="541">
        <f t="shared" ref="AT2319" si="2077">AB2319+AH2319+AN2319</f>
        <v>0</v>
      </c>
      <c r="AU2319" s="542"/>
      <c r="AV2319" s="545">
        <f t="shared" ref="AV2319" si="2078">AD2319+AJ2319+AP2319</f>
        <v>0</v>
      </c>
      <c r="AW2319" s="546"/>
      <c r="AX2319" s="527">
        <f t="shared" ref="AX2319" si="2079">IF(AT2319=0,0,(AV2319/AT2319)*100)</f>
        <v>0</v>
      </c>
      <c r="AY2319" s="528"/>
      <c r="AZ2319" s="519"/>
      <c r="BA2319" s="520"/>
      <c r="BB2319" s="523"/>
      <c r="BC2319" s="524"/>
      <c r="BD2319" s="527">
        <f t="shared" ref="BD2319" si="2080">IF(AZ2319=0,0,(BB2319/AZ2319)*100)</f>
        <v>0</v>
      </c>
      <c r="BE2319" s="528"/>
      <c r="BF2319" s="541">
        <f t="shared" ref="BF2319" si="2081">AT2319+AZ2319</f>
        <v>0</v>
      </c>
      <c r="BG2319" s="542"/>
      <c r="BH2319" s="545">
        <f t="shared" ref="BH2319" si="2082">AV2319+BB2319</f>
        <v>0</v>
      </c>
      <c r="BI2319" s="546"/>
      <c r="BJ2319" s="527">
        <f t="shared" ref="BJ2319" si="2083">IF(BF2319=0,0,(BH2319/BF2319)*100)</f>
        <v>0</v>
      </c>
      <c r="BK2319" s="528"/>
      <c r="BL2319" s="549">
        <f t="shared" ref="BL2319" si="2084">(AD2319*2)+(AJ2319*2)+(AP2319*3)+BB2319</f>
        <v>0</v>
      </c>
      <c r="BM2319" s="550"/>
      <c r="BN2319" s="551"/>
      <c r="BO2319" s="499" t="e">
        <f>(BL2319*BR$74)+(N2319*BR$75)+(X2319*BR$76)+(R2319*BR$77)+(V2319*BR$78)+(Z2319*BR$79)</f>
        <v>#REF!</v>
      </c>
      <c r="BP2319" s="501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06"/>
      <c r="C2320" s="503" t="str">
        <f>IF(ROSTER!D$48="","",ROSTER!D$48)</f>
        <v/>
      </c>
      <c r="D2320" s="504"/>
      <c r="E2320" s="510"/>
      <c r="F2320" s="512"/>
      <c r="G2320" s="514"/>
      <c r="H2320" s="517"/>
      <c r="I2320" s="518"/>
      <c r="J2320" s="521"/>
      <c r="K2320" s="522"/>
      <c r="L2320" s="525"/>
      <c r="M2320" s="526"/>
      <c r="N2320" s="539" t="s">
        <v>14</v>
      </c>
      <c r="O2320" s="540"/>
      <c r="P2320" s="521"/>
      <c r="Q2320" s="522"/>
      <c r="R2320" s="525"/>
      <c r="S2320" s="526"/>
      <c r="T2320" s="529"/>
      <c r="U2320" s="530"/>
      <c r="V2320" s="532"/>
      <c r="W2320" s="518"/>
      <c r="X2320" s="521"/>
      <c r="Y2320" s="518"/>
      <c r="Z2320" s="521"/>
      <c r="AA2320" s="518"/>
      <c r="AB2320" s="521"/>
      <c r="AC2320" s="522"/>
      <c r="AD2320" s="525"/>
      <c r="AE2320" s="526"/>
      <c r="AF2320" s="535"/>
      <c r="AG2320" s="536"/>
      <c r="AH2320" s="521"/>
      <c r="AI2320" s="522"/>
      <c r="AJ2320" s="525"/>
      <c r="AK2320" s="526"/>
      <c r="AL2320" s="529"/>
      <c r="AM2320" s="530"/>
      <c r="AN2320" s="521"/>
      <c r="AO2320" s="522"/>
      <c r="AP2320" s="525"/>
      <c r="AQ2320" s="526"/>
      <c r="AR2320" s="529"/>
      <c r="AS2320" s="530"/>
      <c r="AT2320" s="543"/>
      <c r="AU2320" s="544"/>
      <c r="AV2320" s="547"/>
      <c r="AW2320" s="548"/>
      <c r="AX2320" s="529"/>
      <c r="AY2320" s="530"/>
      <c r="AZ2320" s="521"/>
      <c r="BA2320" s="522"/>
      <c r="BB2320" s="525"/>
      <c r="BC2320" s="526"/>
      <c r="BD2320" s="529"/>
      <c r="BE2320" s="530"/>
      <c r="BF2320" s="543"/>
      <c r="BG2320" s="544"/>
      <c r="BH2320" s="547"/>
      <c r="BI2320" s="548"/>
      <c r="BJ2320" s="529"/>
      <c r="BK2320" s="530"/>
      <c r="BL2320" s="552"/>
      <c r="BM2320" s="553"/>
      <c r="BN2320" s="554"/>
      <c r="BO2320" s="500"/>
      <c r="BP2320" s="502"/>
      <c r="BQ2320" s="54"/>
      <c r="BR2320" s="54"/>
      <c r="BS2320" s="54"/>
    </row>
    <row r="2321" spans="1:71" ht="21.75" customHeight="1" x14ac:dyDescent="0.2">
      <c r="A2321" s="54"/>
      <c r="B2321" s="505" t="str">
        <f>IF(ROSTER!B$50="","",ROSTER!B$50)</f>
        <v/>
      </c>
      <c r="C2321" s="507" t="str">
        <f>IF(ROSTER!C$50="","",ROSTER!C$50)</f>
        <v/>
      </c>
      <c r="D2321" s="508"/>
      <c r="E2321" s="509"/>
      <c r="F2321" s="511">
        <f t="shared" ref="F2321" si="2085">IF(E2321="y",1,IF(E2321="S",1,0))</f>
        <v>0</v>
      </c>
      <c r="G2321" s="513">
        <f t="shared" ref="G2321" si="2086">IF(E2321="S",1,0)</f>
        <v>0</v>
      </c>
      <c r="H2321" s="515"/>
      <c r="I2321" s="516"/>
      <c r="J2321" s="519"/>
      <c r="K2321" s="520"/>
      <c r="L2321" s="523"/>
      <c r="M2321" s="524"/>
      <c r="N2321" s="537">
        <f t="shared" ref="N2321" si="2087">L2321+J2321</f>
        <v>0</v>
      </c>
      <c r="O2321" s="538"/>
      <c r="P2321" s="519"/>
      <c r="Q2321" s="520"/>
      <c r="R2321" s="523"/>
      <c r="S2321" s="524"/>
      <c r="T2321" s="527">
        <f t="shared" ref="T2321" si="2088">R2321-P2321</f>
        <v>0</v>
      </c>
      <c r="U2321" s="528"/>
      <c r="V2321" s="531"/>
      <c r="W2321" s="516"/>
      <c r="X2321" s="519"/>
      <c r="Y2321" s="516"/>
      <c r="Z2321" s="519"/>
      <c r="AA2321" s="516"/>
      <c r="AB2321" s="519"/>
      <c r="AC2321" s="520"/>
      <c r="AD2321" s="523"/>
      <c r="AE2321" s="524"/>
      <c r="AF2321" s="533"/>
      <c r="AG2321" s="534"/>
      <c r="AH2321" s="519"/>
      <c r="AI2321" s="520"/>
      <c r="AJ2321" s="523"/>
      <c r="AK2321" s="524"/>
      <c r="AL2321" s="527">
        <f t="shared" ref="AL2321" si="2089">IF(AH2321=0,0,(AJ2321/AH2321)*100)</f>
        <v>0</v>
      </c>
      <c r="AM2321" s="528"/>
      <c r="AN2321" s="519"/>
      <c r="AO2321" s="520"/>
      <c r="AP2321" s="523"/>
      <c r="AQ2321" s="524"/>
      <c r="AR2321" s="527">
        <f t="shared" ref="AR2321" si="2090">IF(AN2321=0,0,(AP2321/AN2321)*100)</f>
        <v>0</v>
      </c>
      <c r="AS2321" s="528"/>
      <c r="AT2321" s="541">
        <f t="shared" ref="AT2321" si="2091">AB2321+AH2321+AN2321</f>
        <v>0</v>
      </c>
      <c r="AU2321" s="542"/>
      <c r="AV2321" s="545">
        <f t="shared" ref="AV2321" si="2092">AD2321+AJ2321+AP2321</f>
        <v>0</v>
      </c>
      <c r="AW2321" s="546"/>
      <c r="AX2321" s="527">
        <f t="shared" ref="AX2321" si="2093">IF(AT2321=0,0,(AV2321/AT2321)*100)</f>
        <v>0</v>
      </c>
      <c r="AY2321" s="528"/>
      <c r="AZ2321" s="519"/>
      <c r="BA2321" s="520"/>
      <c r="BB2321" s="523"/>
      <c r="BC2321" s="524"/>
      <c r="BD2321" s="527">
        <f t="shared" ref="BD2321" si="2094">IF(AZ2321=0,0,(BB2321/AZ2321)*100)</f>
        <v>0</v>
      </c>
      <c r="BE2321" s="528"/>
      <c r="BF2321" s="541">
        <f t="shared" ref="BF2321" si="2095">AT2321+AZ2321</f>
        <v>0</v>
      </c>
      <c r="BG2321" s="542"/>
      <c r="BH2321" s="545">
        <f t="shared" ref="BH2321" si="2096">AV2321+BB2321</f>
        <v>0</v>
      </c>
      <c r="BI2321" s="546"/>
      <c r="BJ2321" s="527">
        <f t="shared" ref="BJ2321" si="2097">IF(BF2321=0,0,(BH2321/BF2321)*100)</f>
        <v>0</v>
      </c>
      <c r="BK2321" s="528"/>
      <c r="BL2321" s="549">
        <f t="shared" ref="BL2321" si="2098">(AD2321*2)+(AJ2321*2)+(AP2321*3)+BB2321</f>
        <v>0</v>
      </c>
      <c r="BM2321" s="550"/>
      <c r="BN2321" s="551"/>
      <c r="BO2321" s="499" t="e">
        <f>(BL2321*BR$74)+(N2321*BR$75)+(X2321*BR$76)+(R2321*BR$77)+(V2321*BR$78)+(Z2321*BR$79)</f>
        <v>#REF!</v>
      </c>
      <c r="BP2321" s="501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06"/>
      <c r="C2322" s="503" t="str">
        <f>IF(ROSTER!D$50="","",ROSTER!D$50)</f>
        <v/>
      </c>
      <c r="D2322" s="504"/>
      <c r="E2322" s="510"/>
      <c r="F2322" s="512"/>
      <c r="G2322" s="514"/>
      <c r="H2322" s="517"/>
      <c r="I2322" s="518"/>
      <c r="J2322" s="521"/>
      <c r="K2322" s="522"/>
      <c r="L2322" s="525"/>
      <c r="M2322" s="526"/>
      <c r="N2322" s="539" t="s">
        <v>14</v>
      </c>
      <c r="O2322" s="540"/>
      <c r="P2322" s="521"/>
      <c r="Q2322" s="522"/>
      <c r="R2322" s="525"/>
      <c r="S2322" s="526"/>
      <c r="T2322" s="529"/>
      <c r="U2322" s="530"/>
      <c r="V2322" s="532"/>
      <c r="W2322" s="518"/>
      <c r="X2322" s="521"/>
      <c r="Y2322" s="518"/>
      <c r="Z2322" s="521"/>
      <c r="AA2322" s="518"/>
      <c r="AB2322" s="521"/>
      <c r="AC2322" s="522"/>
      <c r="AD2322" s="525"/>
      <c r="AE2322" s="526"/>
      <c r="AF2322" s="535"/>
      <c r="AG2322" s="536"/>
      <c r="AH2322" s="521"/>
      <c r="AI2322" s="522"/>
      <c r="AJ2322" s="525"/>
      <c r="AK2322" s="526"/>
      <c r="AL2322" s="529"/>
      <c r="AM2322" s="530"/>
      <c r="AN2322" s="521"/>
      <c r="AO2322" s="522"/>
      <c r="AP2322" s="525"/>
      <c r="AQ2322" s="526"/>
      <c r="AR2322" s="529"/>
      <c r="AS2322" s="530"/>
      <c r="AT2322" s="543"/>
      <c r="AU2322" s="544"/>
      <c r="AV2322" s="547"/>
      <c r="AW2322" s="548"/>
      <c r="AX2322" s="529"/>
      <c r="AY2322" s="530"/>
      <c r="AZ2322" s="521"/>
      <c r="BA2322" s="522"/>
      <c r="BB2322" s="525"/>
      <c r="BC2322" s="526"/>
      <c r="BD2322" s="529"/>
      <c r="BE2322" s="530"/>
      <c r="BF2322" s="543"/>
      <c r="BG2322" s="544"/>
      <c r="BH2322" s="547"/>
      <c r="BI2322" s="548"/>
      <c r="BJ2322" s="529"/>
      <c r="BK2322" s="530"/>
      <c r="BL2322" s="552"/>
      <c r="BM2322" s="553"/>
      <c r="BN2322" s="554"/>
      <c r="BO2322" s="500"/>
      <c r="BP2322" s="502"/>
      <c r="BQ2322" s="54"/>
      <c r="BR2322" s="54"/>
      <c r="BS2322" s="54"/>
    </row>
    <row r="2323" spans="1:71" s="335" customFormat="1" ht="33.5" customHeight="1" x14ac:dyDescent="0.35">
      <c r="A2323" s="333"/>
      <c r="B2323" s="631"/>
      <c r="C2323" s="627"/>
      <c r="D2323" s="627" t="s">
        <v>10</v>
      </c>
      <c r="E2323" s="628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49"/>
      <c r="BL2323" s="643">
        <f>SUM(BL2279:BN2322)</f>
        <v>0</v>
      </c>
      <c r="BM2323" s="644"/>
      <c r="BN2323" s="645"/>
      <c r="BO2323" s="499" t="e">
        <f>(BL2323*BR$74)+(N2323*BR$75)+(X2323*BR$76)+(R2323*BR$77)+(V2323*BR$78)+(Z2323*BR$79)</f>
        <v>#REF!</v>
      </c>
      <c r="BP2323" s="501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32"/>
      <c r="C2324" s="629"/>
      <c r="D2324" s="629"/>
      <c r="E2324" s="630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50"/>
      <c r="BL2324" s="646"/>
      <c r="BM2324" s="647"/>
      <c r="BN2324" s="648"/>
      <c r="BO2324" s="500"/>
      <c r="BP2324" s="502"/>
      <c r="BQ2324" s="333"/>
      <c r="BR2324" s="333"/>
      <c r="BS2324" s="333"/>
    </row>
    <row r="2325" spans="1:71" s="341" customFormat="1" ht="48.25" customHeight="1" thickBot="1" x14ac:dyDescent="0.4">
      <c r="A2325" s="337"/>
      <c r="B2325" s="637"/>
      <c r="C2325" s="587"/>
      <c r="D2325" s="587" t="s">
        <v>13</v>
      </c>
      <c r="E2325" s="588"/>
      <c r="F2325" s="338"/>
      <c r="G2325" s="334"/>
      <c r="H2325" s="585"/>
      <c r="I2325" s="586"/>
      <c r="J2325" s="625"/>
      <c r="K2325" s="626"/>
      <c r="L2325" s="623"/>
      <c r="M2325" s="624"/>
      <c r="N2325" s="633">
        <f>J2325+L2325</f>
        <v>0</v>
      </c>
      <c r="O2325" s="634"/>
      <c r="P2325" s="625"/>
      <c r="Q2325" s="626"/>
      <c r="R2325" s="623"/>
      <c r="S2325" s="626"/>
      <c r="T2325" s="589">
        <f>R2325-P2325</f>
        <v>0</v>
      </c>
      <c r="U2325" s="590"/>
      <c r="V2325" s="625"/>
      <c r="W2325" s="638"/>
      <c r="X2325" s="639"/>
      <c r="Y2325" s="640"/>
      <c r="Z2325" s="625"/>
      <c r="AA2325" s="638"/>
      <c r="AB2325" s="625"/>
      <c r="AC2325" s="626"/>
      <c r="AD2325" s="623"/>
      <c r="AE2325" s="624"/>
      <c r="AF2325" s="635">
        <f>IF(AB2325=0,0,(AD2325/AB2325)*100)</f>
        <v>0</v>
      </c>
      <c r="AG2325" s="636"/>
      <c r="AH2325" s="625"/>
      <c r="AI2325" s="626"/>
      <c r="AJ2325" s="623"/>
      <c r="AK2325" s="624"/>
      <c r="AL2325" s="589">
        <f>IF(AH2325=0,0,(AJ2325/AH2325)*100)</f>
        <v>0</v>
      </c>
      <c r="AM2325" s="590"/>
      <c r="AN2325" s="625"/>
      <c r="AO2325" s="626"/>
      <c r="AP2325" s="623"/>
      <c r="AQ2325" s="624"/>
      <c r="AR2325" s="589">
        <f>IF(AN2325=0,0,(AP2325/AN2325)*100)</f>
        <v>0</v>
      </c>
      <c r="AS2325" s="590"/>
      <c r="AT2325" s="609">
        <f>AB2325+AH2325+AN2325</f>
        <v>0</v>
      </c>
      <c r="AU2325" s="610"/>
      <c r="AV2325" s="607">
        <f>AD2325+AJ2325+AP2325</f>
        <v>0</v>
      </c>
      <c r="AW2325" s="608"/>
      <c r="AX2325" s="589">
        <f>IF(AT2325=0,0,(AV2325/AT2325)*100)</f>
        <v>0</v>
      </c>
      <c r="AY2325" s="590"/>
      <c r="AZ2325" s="625"/>
      <c r="BA2325" s="626"/>
      <c r="BB2325" s="623"/>
      <c r="BC2325" s="624"/>
      <c r="BD2325" s="589">
        <f>IF(AZ2325=0,0,(BB2325/AZ2325)*100)</f>
        <v>0</v>
      </c>
      <c r="BE2325" s="590"/>
      <c r="BF2325" s="609">
        <f>AT2325+AZ2325</f>
        <v>0</v>
      </c>
      <c r="BG2325" s="610"/>
      <c r="BH2325" s="607">
        <f>AV2325+BB2325</f>
        <v>0</v>
      </c>
      <c r="BI2325" s="608"/>
      <c r="BJ2325" s="589">
        <f>IF(BF2325=0,0,(BH2325/BF2325)*100)</f>
        <v>0</v>
      </c>
      <c r="BK2325" s="590"/>
      <c r="BL2325" s="604"/>
      <c r="BM2325" s="605"/>
      <c r="BN2325" s="606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9" t="s">
        <v>95</v>
      </c>
      <c r="E2326" s="620"/>
      <c r="F2326" s="344"/>
      <c r="G2326" s="344"/>
      <c r="H2326" s="343"/>
      <c r="I2326" s="343"/>
      <c r="J2326" s="616">
        <f>IF((J2323+L2325)=0,0,J2323/(J2323+L2325)*100)</f>
        <v>0</v>
      </c>
      <c r="K2326" s="618"/>
      <c r="L2326" s="616">
        <f>IF((L2323+J2325)=0,0,L2323/(L2323+J2325)*100)</f>
        <v>0</v>
      </c>
      <c r="M2326" s="618"/>
      <c r="N2326" s="616">
        <f>IF((N2323+N2325)=0,0,N2323/(N2323+N2325)*100)</f>
        <v>0</v>
      </c>
      <c r="O2326" s="617"/>
      <c r="P2326" s="611"/>
      <c r="Q2326" s="583"/>
      <c r="R2326" s="583"/>
      <c r="S2326" s="583"/>
      <c r="T2326" s="612"/>
      <c r="U2326" s="612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14" t="s">
        <v>62</v>
      </c>
      <c r="C2328" s="615"/>
      <c r="D2328" s="613" t="s">
        <v>54</v>
      </c>
      <c r="E2328" s="613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21" t="s">
        <v>117</v>
      </c>
      <c r="BC2328" s="622"/>
      <c r="BD2328" s="622"/>
      <c r="BE2328" s="642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21" t="s">
        <v>47</v>
      </c>
      <c r="C2330" s="622"/>
      <c r="D2330" s="613" t="s">
        <v>55</v>
      </c>
      <c r="E2330" s="613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21" t="s">
        <v>118</v>
      </c>
      <c r="BC2330" s="622"/>
      <c r="BD2330" s="622"/>
      <c r="BE2330" s="642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41" t="s">
        <v>11</v>
      </c>
      <c r="AF2335" s="641"/>
      <c r="AG2335" s="641"/>
      <c r="AH2335" s="641"/>
      <c r="AI2335" s="641"/>
      <c r="AJ2335" s="641"/>
      <c r="AK2335" s="641"/>
      <c r="AL2335" s="641"/>
      <c r="AM2335" s="641"/>
      <c r="AN2335" s="651"/>
      <c r="AO2335" s="651"/>
      <c r="AP2335" s="651"/>
      <c r="AQ2335" s="651"/>
      <c r="AR2335" s="651"/>
      <c r="AS2335" s="651"/>
      <c r="AT2335" s="651"/>
      <c r="AU2335" s="651"/>
      <c r="AV2335" s="651"/>
      <c r="AW2335" s="651"/>
      <c r="AX2335" s="651"/>
      <c r="AY2335" s="651"/>
      <c r="AZ2335" s="651"/>
      <c r="BA2335" s="651"/>
      <c r="BB2335" s="651"/>
      <c r="BC2335" s="651"/>
      <c r="BD2335" s="651"/>
      <c r="BE2335" s="651"/>
      <c r="BF2335" s="651"/>
      <c r="BG2335" s="651"/>
      <c r="BH2335" s="651"/>
      <c r="BI2335" s="651"/>
      <c r="BJ2335" s="651"/>
      <c r="BK2335" s="651"/>
      <c r="BL2335" s="651"/>
      <c r="BM2335" s="651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51"/>
      <c r="F2337" s="651"/>
      <c r="G2337" s="651"/>
      <c r="H2337" s="651"/>
      <c r="I2337" s="651"/>
      <c r="J2337" s="651"/>
      <c r="K2337" s="651"/>
      <c r="L2337" s="651"/>
      <c r="M2337" s="651"/>
      <c r="N2337" s="651"/>
      <c r="O2337" s="651"/>
      <c r="P2337" s="651"/>
      <c r="Q2337" s="651"/>
      <c r="R2337" s="651"/>
      <c r="S2337" s="651"/>
      <c r="T2337" s="651"/>
      <c r="U2337" s="651"/>
      <c r="V2337" s="651"/>
      <c r="W2337" s="651"/>
      <c r="X2337" s="651"/>
      <c r="Y2337" s="651"/>
      <c r="Z2337" s="651"/>
      <c r="AA2337" s="651"/>
      <c r="AB2337" s="651"/>
      <c r="AC2337" s="651"/>
      <c r="AD2337" s="198"/>
      <c r="AE2337" s="239" t="s">
        <v>19</v>
      </c>
      <c r="AF2337" s="239"/>
      <c r="AG2337" s="239"/>
      <c r="AH2337" s="641" t="s">
        <v>19</v>
      </c>
      <c r="AI2337" s="641"/>
      <c r="AJ2337" s="641"/>
      <c r="AK2337" s="641"/>
      <c r="AL2337" s="641"/>
      <c r="AM2337" s="641"/>
      <c r="AN2337" s="651"/>
      <c r="AO2337" s="651"/>
      <c r="AP2337" s="651"/>
      <c r="AQ2337" s="651"/>
      <c r="AR2337" s="651"/>
      <c r="AS2337" s="651"/>
      <c r="AT2337" s="651"/>
      <c r="AU2337" s="651"/>
      <c r="AV2337" s="651"/>
      <c r="AW2337" s="651"/>
      <c r="AX2337" s="651"/>
      <c r="AY2337" s="651"/>
      <c r="AZ2337" s="651"/>
      <c r="BA2337" s="641" t="s">
        <v>12</v>
      </c>
      <c r="BB2337" s="641"/>
      <c r="BC2337" s="641"/>
      <c r="BD2337" s="652"/>
      <c r="BE2337" s="652"/>
      <c r="BF2337" s="652"/>
      <c r="BG2337" s="652"/>
      <c r="BH2337" s="652"/>
      <c r="BI2337" s="652"/>
      <c r="BJ2337" s="652"/>
      <c r="BK2337" s="652"/>
      <c r="BL2337" s="652"/>
      <c r="BM2337" s="652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53" t="s">
        <v>119</v>
      </c>
      <c r="BM2340" s="654"/>
      <c r="BN2340" s="655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56"/>
      <c r="BM2341" s="657"/>
      <c r="BN2341" s="658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07" t="str">
        <f>IF(ROSTER!C$8="","",ROSTER!C$8)</f>
        <v>Shaylee</v>
      </c>
      <c r="D2342" s="508"/>
      <c r="E2342" s="509"/>
      <c r="F2342" s="511">
        <f>IF(E2342="y",1,IF(E2342="S",1,0))</f>
        <v>0</v>
      </c>
      <c r="G2342" s="513">
        <f>IF(E2342="S",1,0)</f>
        <v>0</v>
      </c>
      <c r="H2342" s="515"/>
      <c r="I2342" s="516"/>
      <c r="J2342" s="519"/>
      <c r="K2342" s="520"/>
      <c r="L2342" s="523"/>
      <c r="M2342" s="524"/>
      <c r="N2342" s="537">
        <f>L2342+J2342</f>
        <v>0</v>
      </c>
      <c r="O2342" s="538"/>
      <c r="P2342" s="519"/>
      <c r="Q2342" s="520"/>
      <c r="R2342" s="523"/>
      <c r="S2342" s="524"/>
      <c r="T2342" s="527">
        <f>R2342-P2342</f>
        <v>0</v>
      </c>
      <c r="U2342" s="528"/>
      <c r="V2342" s="531"/>
      <c r="W2342" s="516"/>
      <c r="X2342" s="519"/>
      <c r="Y2342" s="516"/>
      <c r="Z2342" s="519"/>
      <c r="AA2342" s="516"/>
      <c r="AB2342" s="519"/>
      <c r="AC2342" s="520"/>
      <c r="AD2342" s="523"/>
      <c r="AE2342" s="524"/>
      <c r="AF2342" s="533">
        <f>IF(AB2342=0,0,(AD2342/AB2342)*100)</f>
        <v>0</v>
      </c>
      <c r="AG2342" s="534"/>
      <c r="AH2342" s="519"/>
      <c r="AI2342" s="520"/>
      <c r="AJ2342" s="523"/>
      <c r="AK2342" s="524"/>
      <c r="AL2342" s="527">
        <f>IF(AH2342=0,0,(AJ2342/AH2342)*100)</f>
        <v>0</v>
      </c>
      <c r="AM2342" s="528"/>
      <c r="AN2342" s="519"/>
      <c r="AO2342" s="520"/>
      <c r="AP2342" s="523"/>
      <c r="AQ2342" s="524"/>
      <c r="AR2342" s="527">
        <f>IF(AN2342=0,0,(AP2342/AN2342)*100)</f>
        <v>0</v>
      </c>
      <c r="AS2342" s="528"/>
      <c r="AT2342" s="541">
        <f>AB2342+AH2342+AN2342</f>
        <v>0</v>
      </c>
      <c r="AU2342" s="542"/>
      <c r="AV2342" s="545">
        <f>AD2342+AJ2342+AP2342</f>
        <v>0</v>
      </c>
      <c r="AW2342" s="546"/>
      <c r="AX2342" s="527">
        <f>IF(AT2342=0,0,(AV2342/AT2342)*100)</f>
        <v>0</v>
      </c>
      <c r="AY2342" s="528"/>
      <c r="AZ2342" s="519"/>
      <c r="BA2342" s="520"/>
      <c r="BB2342" s="523"/>
      <c r="BC2342" s="524"/>
      <c r="BD2342" s="527">
        <f>IF(AZ2342=0,0,(BB2342/AZ2342)*100)</f>
        <v>0</v>
      </c>
      <c r="BE2342" s="528"/>
      <c r="BF2342" s="541">
        <f>AT2342+AZ2342</f>
        <v>0</v>
      </c>
      <c r="BG2342" s="542"/>
      <c r="BH2342" s="545">
        <f>AV2342+BB2342</f>
        <v>0</v>
      </c>
      <c r="BI2342" s="546"/>
      <c r="BJ2342" s="527">
        <f>IF(BF2342=0,0,(BH2342/BF2342)*100)</f>
        <v>0</v>
      </c>
      <c r="BK2342" s="528"/>
      <c r="BL2342" s="549">
        <f>(AD2342*2)+(AJ2342*2)+(AP2342*3)+BB2342</f>
        <v>0</v>
      </c>
      <c r="BM2342" s="550"/>
      <c r="BN2342" s="551"/>
      <c r="BO2342" s="501" t="e">
        <f>(BL2342*BR$2342)+(N2342*BR$2343)+(X2342*BR$2344)+(R2342*BR$2345)+(V2342*BR$2346)+(Z2342*BR$2347)</f>
        <v>#REF!</v>
      </c>
      <c r="BP2342" s="501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03" t="str">
        <f>IF(ROSTER!D$8="","",ROSTER!D$8)</f>
        <v>Gonzales</v>
      </c>
      <c r="D2343" s="504"/>
      <c r="E2343" s="510"/>
      <c r="F2343" s="512"/>
      <c r="G2343" s="514"/>
      <c r="H2343" s="517"/>
      <c r="I2343" s="518"/>
      <c r="J2343" s="521"/>
      <c r="K2343" s="522"/>
      <c r="L2343" s="525"/>
      <c r="M2343" s="526"/>
      <c r="N2343" s="539" t="s">
        <v>14</v>
      </c>
      <c r="O2343" s="540"/>
      <c r="P2343" s="521"/>
      <c r="Q2343" s="522"/>
      <c r="R2343" s="525"/>
      <c r="S2343" s="526"/>
      <c r="T2343" s="529"/>
      <c r="U2343" s="530"/>
      <c r="V2343" s="532"/>
      <c r="W2343" s="518"/>
      <c r="X2343" s="521"/>
      <c r="Y2343" s="518"/>
      <c r="Z2343" s="521"/>
      <c r="AA2343" s="518"/>
      <c r="AB2343" s="521"/>
      <c r="AC2343" s="522"/>
      <c r="AD2343" s="525"/>
      <c r="AE2343" s="526"/>
      <c r="AF2343" s="535"/>
      <c r="AG2343" s="536"/>
      <c r="AH2343" s="521"/>
      <c r="AI2343" s="522"/>
      <c r="AJ2343" s="525"/>
      <c r="AK2343" s="526"/>
      <c r="AL2343" s="529"/>
      <c r="AM2343" s="530"/>
      <c r="AN2343" s="521"/>
      <c r="AO2343" s="522"/>
      <c r="AP2343" s="525"/>
      <c r="AQ2343" s="526"/>
      <c r="AR2343" s="529"/>
      <c r="AS2343" s="530"/>
      <c r="AT2343" s="543"/>
      <c r="AU2343" s="544"/>
      <c r="AV2343" s="547"/>
      <c r="AW2343" s="548"/>
      <c r="AX2343" s="529"/>
      <c r="AY2343" s="530"/>
      <c r="AZ2343" s="521"/>
      <c r="BA2343" s="522"/>
      <c r="BB2343" s="525"/>
      <c r="BC2343" s="526"/>
      <c r="BD2343" s="529"/>
      <c r="BE2343" s="530"/>
      <c r="BF2343" s="543"/>
      <c r="BG2343" s="544"/>
      <c r="BH2343" s="547"/>
      <c r="BI2343" s="548"/>
      <c r="BJ2343" s="529"/>
      <c r="BK2343" s="530"/>
      <c r="BL2343" s="552"/>
      <c r="BM2343" s="553"/>
      <c r="BN2343" s="554"/>
      <c r="BO2343" s="502"/>
      <c r="BP2343" s="502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07" t="str">
        <f>IF(ROSTER!C$10="","",ROSTER!C$10)</f>
        <v>Nani</v>
      </c>
      <c r="D2344" s="508"/>
      <c r="E2344" s="509"/>
      <c r="F2344" s="511">
        <f>IF(E2344="y",1,IF(E2344="S",1,0))</f>
        <v>0</v>
      </c>
      <c r="G2344" s="513">
        <f>IF(E2344="S",1,0)</f>
        <v>0</v>
      </c>
      <c r="H2344" s="515"/>
      <c r="I2344" s="516"/>
      <c r="J2344" s="519"/>
      <c r="K2344" s="520"/>
      <c r="L2344" s="523"/>
      <c r="M2344" s="524"/>
      <c r="N2344" s="537">
        <f>L2344+J2344</f>
        <v>0</v>
      </c>
      <c r="O2344" s="538"/>
      <c r="P2344" s="519"/>
      <c r="Q2344" s="520"/>
      <c r="R2344" s="523"/>
      <c r="S2344" s="524"/>
      <c r="T2344" s="527">
        <f t="shared" ref="T2344" si="2109">R2344-P2344</f>
        <v>0</v>
      </c>
      <c r="U2344" s="528"/>
      <c r="V2344" s="531"/>
      <c r="W2344" s="516"/>
      <c r="X2344" s="519"/>
      <c r="Y2344" s="516"/>
      <c r="Z2344" s="519"/>
      <c r="AA2344" s="516"/>
      <c r="AB2344" s="519"/>
      <c r="AC2344" s="520"/>
      <c r="AD2344" s="523"/>
      <c r="AE2344" s="524"/>
      <c r="AF2344" s="533">
        <f>IF(AB2344=0,0,(AD2344/AB2344)*100)</f>
        <v>0</v>
      </c>
      <c r="AG2344" s="534"/>
      <c r="AH2344" s="519"/>
      <c r="AI2344" s="520"/>
      <c r="AJ2344" s="523"/>
      <c r="AK2344" s="524"/>
      <c r="AL2344" s="527">
        <f>IF(AH2344=0,0,(AJ2344/AH2344)*100)</f>
        <v>0</v>
      </c>
      <c r="AM2344" s="528"/>
      <c r="AN2344" s="519"/>
      <c r="AO2344" s="520"/>
      <c r="AP2344" s="523"/>
      <c r="AQ2344" s="524"/>
      <c r="AR2344" s="527">
        <f>IF(AN2344=0,0,(AP2344/AN2344)*100)</f>
        <v>0</v>
      </c>
      <c r="AS2344" s="528"/>
      <c r="AT2344" s="541">
        <f>AB2344+AH2344+AN2344</f>
        <v>0</v>
      </c>
      <c r="AU2344" s="542"/>
      <c r="AV2344" s="545">
        <f>AD2344+AJ2344+AP2344</f>
        <v>0</v>
      </c>
      <c r="AW2344" s="546"/>
      <c r="AX2344" s="527">
        <f>IF(AT2344=0,0,(AV2344/AT2344)*100)</f>
        <v>0</v>
      </c>
      <c r="AY2344" s="528"/>
      <c r="AZ2344" s="519"/>
      <c r="BA2344" s="520"/>
      <c r="BB2344" s="523"/>
      <c r="BC2344" s="524"/>
      <c r="BD2344" s="527">
        <f>IF(AZ2344=0,0,(BB2344/AZ2344)*100)</f>
        <v>0</v>
      </c>
      <c r="BE2344" s="528"/>
      <c r="BF2344" s="541">
        <f>AT2344+AZ2344</f>
        <v>0</v>
      </c>
      <c r="BG2344" s="542"/>
      <c r="BH2344" s="545">
        <f>AV2344+BB2344</f>
        <v>0</v>
      </c>
      <c r="BI2344" s="546"/>
      <c r="BJ2344" s="527">
        <f>IF(BF2344=0,0,(BH2344/BF2344)*100)</f>
        <v>0</v>
      </c>
      <c r="BK2344" s="528"/>
      <c r="BL2344" s="549">
        <f>(AD2344*2)+(AJ2344*2)+(AP2344*3)+BB2344</f>
        <v>0</v>
      </c>
      <c r="BM2344" s="550"/>
      <c r="BN2344" s="551"/>
      <c r="BO2344" s="501" t="e">
        <f>(BL2344*BR$2342)+(N2344*BR$2343)+(X2344*BR$2344)+(R2344*BR$2345)+(V2344*BR$2346)+(Z2344*BR$2347)</f>
        <v>#REF!</v>
      </c>
      <c r="BP2344" s="501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03" t="str">
        <f>IF(ROSTER!D$10="","",ROSTER!D$10)</f>
        <v>Falatea</v>
      </c>
      <c r="D2345" s="504"/>
      <c r="E2345" s="510"/>
      <c r="F2345" s="512"/>
      <c r="G2345" s="514"/>
      <c r="H2345" s="517"/>
      <c r="I2345" s="518"/>
      <c r="J2345" s="521"/>
      <c r="K2345" s="522"/>
      <c r="L2345" s="525"/>
      <c r="M2345" s="526"/>
      <c r="N2345" s="539" t="s">
        <v>14</v>
      </c>
      <c r="O2345" s="540"/>
      <c r="P2345" s="521"/>
      <c r="Q2345" s="522"/>
      <c r="R2345" s="525"/>
      <c r="S2345" s="526"/>
      <c r="T2345" s="529"/>
      <c r="U2345" s="530"/>
      <c r="V2345" s="532"/>
      <c r="W2345" s="518"/>
      <c r="X2345" s="521"/>
      <c r="Y2345" s="518"/>
      <c r="Z2345" s="521"/>
      <c r="AA2345" s="518"/>
      <c r="AB2345" s="521"/>
      <c r="AC2345" s="522"/>
      <c r="AD2345" s="525"/>
      <c r="AE2345" s="526"/>
      <c r="AF2345" s="535"/>
      <c r="AG2345" s="536"/>
      <c r="AH2345" s="521"/>
      <c r="AI2345" s="522"/>
      <c r="AJ2345" s="525"/>
      <c r="AK2345" s="526"/>
      <c r="AL2345" s="529"/>
      <c r="AM2345" s="530"/>
      <c r="AN2345" s="521"/>
      <c r="AO2345" s="522"/>
      <c r="AP2345" s="525"/>
      <c r="AQ2345" s="526"/>
      <c r="AR2345" s="529"/>
      <c r="AS2345" s="530"/>
      <c r="AT2345" s="543"/>
      <c r="AU2345" s="544"/>
      <c r="AV2345" s="547"/>
      <c r="AW2345" s="548"/>
      <c r="AX2345" s="529"/>
      <c r="AY2345" s="530"/>
      <c r="AZ2345" s="521"/>
      <c r="BA2345" s="522"/>
      <c r="BB2345" s="525"/>
      <c r="BC2345" s="526"/>
      <c r="BD2345" s="529"/>
      <c r="BE2345" s="530"/>
      <c r="BF2345" s="543"/>
      <c r="BG2345" s="544"/>
      <c r="BH2345" s="547"/>
      <c r="BI2345" s="548"/>
      <c r="BJ2345" s="529"/>
      <c r="BK2345" s="530"/>
      <c r="BL2345" s="552"/>
      <c r="BM2345" s="553"/>
      <c r="BN2345" s="554"/>
      <c r="BO2345" s="502"/>
      <c r="BP2345" s="502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05" t="str">
        <f>IF(ROSTER!B$12="","",ROSTER!B$12)</f>
        <v>20</v>
      </c>
      <c r="C2346" s="507" t="str">
        <f>IF(ROSTER!C$12="","",ROSTER!C$12)</f>
        <v>Devry</v>
      </c>
      <c r="D2346" s="508"/>
      <c r="E2346" s="509"/>
      <c r="F2346" s="511">
        <f>IF(E2346="y",1,IF(E2346="S",1,0))</f>
        <v>0</v>
      </c>
      <c r="G2346" s="513">
        <f>IF(E2346="S",1,0)</f>
        <v>0</v>
      </c>
      <c r="H2346" s="515"/>
      <c r="I2346" s="516"/>
      <c r="J2346" s="519"/>
      <c r="K2346" s="520"/>
      <c r="L2346" s="523"/>
      <c r="M2346" s="524"/>
      <c r="N2346" s="537">
        <f>L2346+J2346</f>
        <v>0</v>
      </c>
      <c r="O2346" s="538"/>
      <c r="P2346" s="519"/>
      <c r="Q2346" s="520"/>
      <c r="R2346" s="523"/>
      <c r="S2346" s="524"/>
      <c r="T2346" s="527">
        <f t="shared" ref="T2346" si="2110">R2346-P2346</f>
        <v>0</v>
      </c>
      <c r="U2346" s="528"/>
      <c r="V2346" s="531"/>
      <c r="W2346" s="516"/>
      <c r="X2346" s="519"/>
      <c r="Y2346" s="516"/>
      <c r="Z2346" s="519"/>
      <c r="AA2346" s="516"/>
      <c r="AB2346" s="519"/>
      <c r="AC2346" s="520"/>
      <c r="AD2346" s="523"/>
      <c r="AE2346" s="524"/>
      <c r="AF2346" s="533">
        <f>IF(AB2346=0,0,(AD2346/AB2346)*100)</f>
        <v>0</v>
      </c>
      <c r="AG2346" s="534"/>
      <c r="AH2346" s="519"/>
      <c r="AI2346" s="520"/>
      <c r="AJ2346" s="523"/>
      <c r="AK2346" s="524"/>
      <c r="AL2346" s="527">
        <f>IF(AH2346=0,0,(AJ2346/AH2346)*100)</f>
        <v>0</v>
      </c>
      <c r="AM2346" s="528"/>
      <c r="AN2346" s="519"/>
      <c r="AO2346" s="520"/>
      <c r="AP2346" s="523"/>
      <c r="AQ2346" s="524"/>
      <c r="AR2346" s="527">
        <f>IF(AN2346=0,0,(AP2346/AN2346)*100)</f>
        <v>0</v>
      </c>
      <c r="AS2346" s="528"/>
      <c r="AT2346" s="541">
        <f>AB2346+AH2346+AN2346</f>
        <v>0</v>
      </c>
      <c r="AU2346" s="542"/>
      <c r="AV2346" s="545">
        <f>AD2346+AJ2346+AP2346</f>
        <v>0</v>
      </c>
      <c r="AW2346" s="546"/>
      <c r="AX2346" s="527">
        <f>IF(AT2346=0,0,(AV2346/AT2346)*100)</f>
        <v>0</v>
      </c>
      <c r="AY2346" s="528"/>
      <c r="AZ2346" s="519"/>
      <c r="BA2346" s="520"/>
      <c r="BB2346" s="523"/>
      <c r="BC2346" s="524"/>
      <c r="BD2346" s="527">
        <f>IF(AZ2346=0,0,(BB2346/AZ2346)*100)</f>
        <v>0</v>
      </c>
      <c r="BE2346" s="528"/>
      <c r="BF2346" s="541">
        <f>AT2346+AZ2346</f>
        <v>0</v>
      </c>
      <c r="BG2346" s="542"/>
      <c r="BH2346" s="545">
        <f>AV2346+BB2346</f>
        <v>0</v>
      </c>
      <c r="BI2346" s="546"/>
      <c r="BJ2346" s="527">
        <f>IF(BF2346=0,0,(BH2346/BF2346)*100)</f>
        <v>0</v>
      </c>
      <c r="BK2346" s="528"/>
      <c r="BL2346" s="549">
        <f>(AD2346*2)+(AJ2346*2)+(AP2346*3)+BB2346</f>
        <v>0</v>
      </c>
      <c r="BM2346" s="550"/>
      <c r="BN2346" s="551"/>
      <c r="BO2346" s="501" t="e">
        <f>(BL2346*BR$2342)+(N2346*BR$2343)+(X2346*BR$2344)+(R2346*BR$2345)+(V2346*BR$2346)+(Z2346*BR$2347)</f>
        <v>#REF!</v>
      </c>
      <c r="BP2346" s="501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06"/>
      <c r="C2347" s="503" t="str">
        <f>IF(ROSTER!D$12="","",ROSTER!D$12)</f>
        <v>Millett</v>
      </c>
      <c r="D2347" s="504"/>
      <c r="E2347" s="510"/>
      <c r="F2347" s="512"/>
      <c r="G2347" s="514"/>
      <c r="H2347" s="517"/>
      <c r="I2347" s="518"/>
      <c r="J2347" s="521"/>
      <c r="K2347" s="522"/>
      <c r="L2347" s="525"/>
      <c r="M2347" s="526"/>
      <c r="N2347" s="539" t="s">
        <v>14</v>
      </c>
      <c r="O2347" s="540"/>
      <c r="P2347" s="521"/>
      <c r="Q2347" s="522"/>
      <c r="R2347" s="525"/>
      <c r="S2347" s="526"/>
      <c r="T2347" s="529"/>
      <c r="U2347" s="530"/>
      <c r="V2347" s="532"/>
      <c r="W2347" s="518"/>
      <c r="X2347" s="521"/>
      <c r="Y2347" s="518"/>
      <c r="Z2347" s="521"/>
      <c r="AA2347" s="518"/>
      <c r="AB2347" s="521"/>
      <c r="AC2347" s="522"/>
      <c r="AD2347" s="525"/>
      <c r="AE2347" s="526"/>
      <c r="AF2347" s="535"/>
      <c r="AG2347" s="536"/>
      <c r="AH2347" s="521"/>
      <c r="AI2347" s="522"/>
      <c r="AJ2347" s="525"/>
      <c r="AK2347" s="526"/>
      <c r="AL2347" s="529"/>
      <c r="AM2347" s="530"/>
      <c r="AN2347" s="521"/>
      <c r="AO2347" s="522"/>
      <c r="AP2347" s="525"/>
      <c r="AQ2347" s="526"/>
      <c r="AR2347" s="529"/>
      <c r="AS2347" s="530"/>
      <c r="AT2347" s="543"/>
      <c r="AU2347" s="544"/>
      <c r="AV2347" s="547"/>
      <c r="AW2347" s="548"/>
      <c r="AX2347" s="529"/>
      <c r="AY2347" s="530"/>
      <c r="AZ2347" s="521"/>
      <c r="BA2347" s="522"/>
      <c r="BB2347" s="525"/>
      <c r="BC2347" s="526"/>
      <c r="BD2347" s="529"/>
      <c r="BE2347" s="530"/>
      <c r="BF2347" s="543"/>
      <c r="BG2347" s="544"/>
      <c r="BH2347" s="547"/>
      <c r="BI2347" s="548"/>
      <c r="BJ2347" s="529"/>
      <c r="BK2347" s="530"/>
      <c r="BL2347" s="552"/>
      <c r="BM2347" s="553"/>
      <c r="BN2347" s="554"/>
      <c r="BO2347" s="502"/>
      <c r="BP2347" s="502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05" t="str">
        <f>IF(ROSTER!B$14="","",ROSTER!B$14)</f>
        <v>5</v>
      </c>
      <c r="C2348" s="507" t="str">
        <f>IF(ROSTER!C$14="","",ROSTER!C$14)</f>
        <v>Maria</v>
      </c>
      <c r="D2348" s="508"/>
      <c r="E2348" s="509"/>
      <c r="F2348" s="511">
        <f>IF(E2348="y",1,IF(E2348="S",1,0))</f>
        <v>0</v>
      </c>
      <c r="G2348" s="513">
        <f>IF(E2348="S",1,0)</f>
        <v>0</v>
      </c>
      <c r="H2348" s="515"/>
      <c r="I2348" s="516"/>
      <c r="J2348" s="519"/>
      <c r="K2348" s="520"/>
      <c r="L2348" s="523"/>
      <c r="M2348" s="524"/>
      <c r="N2348" s="537">
        <f>L2348+J2348</f>
        <v>0</v>
      </c>
      <c r="O2348" s="538"/>
      <c r="P2348" s="519"/>
      <c r="Q2348" s="520"/>
      <c r="R2348" s="523"/>
      <c r="S2348" s="524"/>
      <c r="T2348" s="527">
        <f t="shared" ref="T2348" si="2111">R2348-P2348</f>
        <v>0</v>
      </c>
      <c r="U2348" s="528"/>
      <c r="V2348" s="531"/>
      <c r="W2348" s="516"/>
      <c r="X2348" s="519"/>
      <c r="Y2348" s="516"/>
      <c r="Z2348" s="519"/>
      <c r="AA2348" s="516"/>
      <c r="AB2348" s="519"/>
      <c r="AC2348" s="520"/>
      <c r="AD2348" s="523"/>
      <c r="AE2348" s="524"/>
      <c r="AF2348" s="533">
        <f>IF(AB2348=0,0,(AD2348/AB2348)*100)</f>
        <v>0</v>
      </c>
      <c r="AG2348" s="534"/>
      <c r="AH2348" s="519"/>
      <c r="AI2348" s="520"/>
      <c r="AJ2348" s="523"/>
      <c r="AK2348" s="524"/>
      <c r="AL2348" s="527">
        <f>IF(AH2348=0,0,(AJ2348/AH2348)*100)</f>
        <v>0</v>
      </c>
      <c r="AM2348" s="528"/>
      <c r="AN2348" s="519"/>
      <c r="AO2348" s="520"/>
      <c r="AP2348" s="523"/>
      <c r="AQ2348" s="524"/>
      <c r="AR2348" s="527">
        <f>IF(AN2348=0,0,(AP2348/AN2348)*100)</f>
        <v>0</v>
      </c>
      <c r="AS2348" s="528"/>
      <c r="AT2348" s="541">
        <f>AB2348+AH2348+AN2348</f>
        <v>0</v>
      </c>
      <c r="AU2348" s="542"/>
      <c r="AV2348" s="545">
        <f>AD2348+AJ2348+AP2348</f>
        <v>0</v>
      </c>
      <c r="AW2348" s="546"/>
      <c r="AX2348" s="527">
        <f>IF(AT2348=0,0,(AV2348/AT2348)*100)</f>
        <v>0</v>
      </c>
      <c r="AY2348" s="528"/>
      <c r="AZ2348" s="519"/>
      <c r="BA2348" s="520"/>
      <c r="BB2348" s="523"/>
      <c r="BC2348" s="524"/>
      <c r="BD2348" s="527">
        <f>IF(AZ2348=0,0,(BB2348/AZ2348)*100)</f>
        <v>0</v>
      </c>
      <c r="BE2348" s="528"/>
      <c r="BF2348" s="541">
        <f>AT2348+AZ2348</f>
        <v>0</v>
      </c>
      <c r="BG2348" s="542"/>
      <c r="BH2348" s="545">
        <f>AV2348+BB2348</f>
        <v>0</v>
      </c>
      <c r="BI2348" s="546"/>
      <c r="BJ2348" s="527">
        <f>IF(BF2348=0,0,(BH2348/BF2348)*100)</f>
        <v>0</v>
      </c>
      <c r="BK2348" s="528"/>
      <c r="BL2348" s="549">
        <f>(AD2348*2)+(AJ2348*2)+(AP2348*3)+BB2348</f>
        <v>0</v>
      </c>
      <c r="BM2348" s="550"/>
      <c r="BN2348" s="551"/>
      <c r="BO2348" s="501" t="e">
        <f>(BL2348*BR$2342)+(N2348*BR$2343)+(X2348*BR$2344)+(R2348*BR$2345)+(V2348*BR$2346)+(Z2348*BR$2347)</f>
        <v>#REF!</v>
      </c>
      <c r="BP2348" s="501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06"/>
      <c r="C2349" s="503" t="str">
        <f>IF(ROSTER!D$14="","",ROSTER!D$14)</f>
        <v>Albiero</v>
      </c>
      <c r="D2349" s="504"/>
      <c r="E2349" s="510"/>
      <c r="F2349" s="512"/>
      <c r="G2349" s="514"/>
      <c r="H2349" s="517"/>
      <c r="I2349" s="518"/>
      <c r="J2349" s="521"/>
      <c r="K2349" s="522"/>
      <c r="L2349" s="525"/>
      <c r="M2349" s="526"/>
      <c r="N2349" s="539" t="s">
        <v>14</v>
      </c>
      <c r="O2349" s="540"/>
      <c r="P2349" s="521"/>
      <c r="Q2349" s="522"/>
      <c r="R2349" s="525"/>
      <c r="S2349" s="526"/>
      <c r="T2349" s="529"/>
      <c r="U2349" s="530"/>
      <c r="V2349" s="532"/>
      <c r="W2349" s="518"/>
      <c r="X2349" s="521"/>
      <c r="Y2349" s="518"/>
      <c r="Z2349" s="521"/>
      <c r="AA2349" s="518"/>
      <c r="AB2349" s="521"/>
      <c r="AC2349" s="522"/>
      <c r="AD2349" s="525"/>
      <c r="AE2349" s="526"/>
      <c r="AF2349" s="535"/>
      <c r="AG2349" s="536"/>
      <c r="AH2349" s="521"/>
      <c r="AI2349" s="522"/>
      <c r="AJ2349" s="525"/>
      <c r="AK2349" s="526"/>
      <c r="AL2349" s="529"/>
      <c r="AM2349" s="530"/>
      <c r="AN2349" s="521"/>
      <c r="AO2349" s="522"/>
      <c r="AP2349" s="525"/>
      <c r="AQ2349" s="526"/>
      <c r="AR2349" s="529"/>
      <c r="AS2349" s="530"/>
      <c r="AT2349" s="543"/>
      <c r="AU2349" s="544"/>
      <c r="AV2349" s="547"/>
      <c r="AW2349" s="548"/>
      <c r="AX2349" s="529"/>
      <c r="AY2349" s="530"/>
      <c r="AZ2349" s="521"/>
      <c r="BA2349" s="522"/>
      <c r="BB2349" s="525"/>
      <c r="BC2349" s="526"/>
      <c r="BD2349" s="529"/>
      <c r="BE2349" s="530"/>
      <c r="BF2349" s="543"/>
      <c r="BG2349" s="544"/>
      <c r="BH2349" s="547"/>
      <c r="BI2349" s="548"/>
      <c r="BJ2349" s="529"/>
      <c r="BK2349" s="530"/>
      <c r="BL2349" s="552"/>
      <c r="BM2349" s="553"/>
      <c r="BN2349" s="554"/>
      <c r="BO2349" s="502"/>
      <c r="BP2349" s="502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05" t="str">
        <f>IF(ROSTER!B$16="","",ROSTER!B$16)</f>
        <v>10</v>
      </c>
      <c r="C2350" s="507" t="str">
        <f>IF(ROSTER!C$16="","",ROSTER!C$16)</f>
        <v>Tegan</v>
      </c>
      <c r="D2350" s="508"/>
      <c r="E2350" s="509"/>
      <c r="F2350" s="511">
        <f>IF(E2350="y",1,IF(E2350="S",1,0))</f>
        <v>0</v>
      </c>
      <c r="G2350" s="513">
        <f>IF(E2350="S",1,0)</f>
        <v>0</v>
      </c>
      <c r="H2350" s="515"/>
      <c r="I2350" s="516"/>
      <c r="J2350" s="519"/>
      <c r="K2350" s="520"/>
      <c r="L2350" s="523"/>
      <c r="M2350" s="524"/>
      <c r="N2350" s="537">
        <f>L2350+J2350</f>
        <v>0</v>
      </c>
      <c r="O2350" s="538"/>
      <c r="P2350" s="519"/>
      <c r="Q2350" s="520"/>
      <c r="R2350" s="523"/>
      <c r="S2350" s="524"/>
      <c r="T2350" s="527">
        <f t="shared" ref="T2350" si="2112">R2350-P2350</f>
        <v>0</v>
      </c>
      <c r="U2350" s="528"/>
      <c r="V2350" s="531"/>
      <c r="W2350" s="516"/>
      <c r="X2350" s="519"/>
      <c r="Y2350" s="516"/>
      <c r="Z2350" s="519"/>
      <c r="AA2350" s="516"/>
      <c r="AB2350" s="519"/>
      <c r="AC2350" s="520"/>
      <c r="AD2350" s="523"/>
      <c r="AE2350" s="524"/>
      <c r="AF2350" s="533">
        <f>IF(AB2350=0,0,(AD2350/AB2350)*100)</f>
        <v>0</v>
      </c>
      <c r="AG2350" s="534"/>
      <c r="AH2350" s="519"/>
      <c r="AI2350" s="520"/>
      <c r="AJ2350" s="523"/>
      <c r="AK2350" s="524"/>
      <c r="AL2350" s="527">
        <f>IF(AH2350=0,0,(AJ2350/AH2350)*100)</f>
        <v>0</v>
      </c>
      <c r="AM2350" s="528"/>
      <c r="AN2350" s="519"/>
      <c r="AO2350" s="520"/>
      <c r="AP2350" s="523"/>
      <c r="AQ2350" s="524"/>
      <c r="AR2350" s="527">
        <f>IF(AN2350=0,0,(AP2350/AN2350)*100)</f>
        <v>0</v>
      </c>
      <c r="AS2350" s="528"/>
      <c r="AT2350" s="541">
        <f>AB2350+AH2350+AN2350</f>
        <v>0</v>
      </c>
      <c r="AU2350" s="542"/>
      <c r="AV2350" s="545">
        <f>AD2350+AJ2350+AP2350</f>
        <v>0</v>
      </c>
      <c r="AW2350" s="546"/>
      <c r="AX2350" s="527">
        <f>IF(AT2350=0,0,(AV2350/AT2350)*100)</f>
        <v>0</v>
      </c>
      <c r="AY2350" s="528"/>
      <c r="AZ2350" s="519"/>
      <c r="BA2350" s="520"/>
      <c r="BB2350" s="523"/>
      <c r="BC2350" s="524"/>
      <c r="BD2350" s="527">
        <f>IF(AZ2350=0,0,(BB2350/AZ2350)*100)</f>
        <v>0</v>
      </c>
      <c r="BE2350" s="528"/>
      <c r="BF2350" s="541">
        <f>AT2350+AZ2350</f>
        <v>0</v>
      </c>
      <c r="BG2350" s="542"/>
      <c r="BH2350" s="545">
        <f>AV2350+BB2350</f>
        <v>0</v>
      </c>
      <c r="BI2350" s="546"/>
      <c r="BJ2350" s="527">
        <f>IF(BF2350=0,0,(BH2350/BF2350)*100)</f>
        <v>0</v>
      </c>
      <c r="BK2350" s="528"/>
      <c r="BL2350" s="549">
        <f>(AD2350*2)+(AJ2350*2)+(AP2350*3)+BB2350</f>
        <v>0</v>
      </c>
      <c r="BM2350" s="550"/>
      <c r="BN2350" s="551"/>
      <c r="BO2350" s="501" t="e">
        <f>(BL2350*BR$2342)+(N2350*BR$2343)+(X2350*BR$2344)+(R2350*BR$2345)+(V2350*BR$2346)+(Z2350*BR$2347)</f>
        <v>#REF!</v>
      </c>
      <c r="BP2350" s="501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06"/>
      <c r="C2351" s="503" t="str">
        <f>IF(ROSTER!D$16="","",ROSTER!D$16)</f>
        <v>Graham</v>
      </c>
      <c r="D2351" s="504"/>
      <c r="E2351" s="510"/>
      <c r="F2351" s="512"/>
      <c r="G2351" s="514"/>
      <c r="H2351" s="517"/>
      <c r="I2351" s="518"/>
      <c r="J2351" s="521"/>
      <c r="K2351" s="522"/>
      <c r="L2351" s="525"/>
      <c r="M2351" s="526"/>
      <c r="N2351" s="539" t="s">
        <v>14</v>
      </c>
      <c r="O2351" s="540"/>
      <c r="P2351" s="521"/>
      <c r="Q2351" s="522"/>
      <c r="R2351" s="525"/>
      <c r="S2351" s="526"/>
      <c r="T2351" s="529"/>
      <c r="U2351" s="530"/>
      <c r="V2351" s="532"/>
      <c r="W2351" s="518"/>
      <c r="X2351" s="521"/>
      <c r="Y2351" s="518"/>
      <c r="Z2351" s="521"/>
      <c r="AA2351" s="518"/>
      <c r="AB2351" s="521"/>
      <c r="AC2351" s="522"/>
      <c r="AD2351" s="525"/>
      <c r="AE2351" s="526"/>
      <c r="AF2351" s="535"/>
      <c r="AG2351" s="536"/>
      <c r="AH2351" s="521"/>
      <c r="AI2351" s="522"/>
      <c r="AJ2351" s="525"/>
      <c r="AK2351" s="526"/>
      <c r="AL2351" s="529"/>
      <c r="AM2351" s="530"/>
      <c r="AN2351" s="521"/>
      <c r="AO2351" s="522"/>
      <c r="AP2351" s="525"/>
      <c r="AQ2351" s="526"/>
      <c r="AR2351" s="529"/>
      <c r="AS2351" s="530"/>
      <c r="AT2351" s="543"/>
      <c r="AU2351" s="544"/>
      <c r="AV2351" s="547"/>
      <c r="AW2351" s="548"/>
      <c r="AX2351" s="529"/>
      <c r="AY2351" s="530"/>
      <c r="AZ2351" s="521"/>
      <c r="BA2351" s="522"/>
      <c r="BB2351" s="525"/>
      <c r="BC2351" s="526"/>
      <c r="BD2351" s="529"/>
      <c r="BE2351" s="530"/>
      <c r="BF2351" s="543"/>
      <c r="BG2351" s="544"/>
      <c r="BH2351" s="547"/>
      <c r="BI2351" s="548"/>
      <c r="BJ2351" s="529"/>
      <c r="BK2351" s="530"/>
      <c r="BL2351" s="552"/>
      <c r="BM2351" s="553"/>
      <c r="BN2351" s="554"/>
      <c r="BO2351" s="502"/>
      <c r="BP2351" s="502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05" t="str">
        <f>IF(ROSTER!B$18="","",ROSTER!B$18)</f>
        <v>11</v>
      </c>
      <c r="C2352" s="507" t="str">
        <f>IF(ROSTER!C$18="","",ROSTER!C$18)</f>
        <v>Kaylee</v>
      </c>
      <c r="D2352" s="508"/>
      <c r="E2352" s="509"/>
      <c r="F2352" s="511">
        <f>IF(E2352="y",1,IF(E2352="S",1,0))</f>
        <v>0</v>
      </c>
      <c r="G2352" s="513">
        <f>IF(E2352="S",1,0)</f>
        <v>0</v>
      </c>
      <c r="H2352" s="515"/>
      <c r="I2352" s="516"/>
      <c r="J2352" s="519"/>
      <c r="K2352" s="520"/>
      <c r="L2352" s="523"/>
      <c r="M2352" s="524"/>
      <c r="N2352" s="537">
        <f>L2352+J2352</f>
        <v>0</v>
      </c>
      <c r="O2352" s="538"/>
      <c r="P2352" s="519"/>
      <c r="Q2352" s="520"/>
      <c r="R2352" s="523"/>
      <c r="S2352" s="524"/>
      <c r="T2352" s="527">
        <f t="shared" ref="T2352" si="2113">R2352-P2352</f>
        <v>0</v>
      </c>
      <c r="U2352" s="528"/>
      <c r="V2352" s="531"/>
      <c r="W2352" s="516"/>
      <c r="X2352" s="519"/>
      <c r="Y2352" s="516"/>
      <c r="Z2352" s="519"/>
      <c r="AA2352" s="516"/>
      <c r="AB2352" s="519"/>
      <c r="AC2352" s="520"/>
      <c r="AD2352" s="523"/>
      <c r="AE2352" s="524"/>
      <c r="AF2352" s="533">
        <f>IF(AB2352=0,0,(AD2352/AB2352)*100)</f>
        <v>0</v>
      </c>
      <c r="AG2352" s="534"/>
      <c r="AH2352" s="519"/>
      <c r="AI2352" s="520"/>
      <c r="AJ2352" s="523"/>
      <c r="AK2352" s="524"/>
      <c r="AL2352" s="527">
        <f>IF(AH2352=0,0,(AJ2352/AH2352)*100)</f>
        <v>0</v>
      </c>
      <c r="AM2352" s="528"/>
      <c r="AN2352" s="519"/>
      <c r="AO2352" s="520"/>
      <c r="AP2352" s="523"/>
      <c r="AQ2352" s="524"/>
      <c r="AR2352" s="527">
        <f>IF(AN2352=0,0,(AP2352/AN2352)*100)</f>
        <v>0</v>
      </c>
      <c r="AS2352" s="528"/>
      <c r="AT2352" s="541">
        <f>AB2352+AH2352+AN2352</f>
        <v>0</v>
      </c>
      <c r="AU2352" s="542"/>
      <c r="AV2352" s="545">
        <f>AD2352+AJ2352+AP2352</f>
        <v>0</v>
      </c>
      <c r="AW2352" s="546"/>
      <c r="AX2352" s="527">
        <f>IF(AT2352=0,0,(AV2352/AT2352)*100)</f>
        <v>0</v>
      </c>
      <c r="AY2352" s="528"/>
      <c r="AZ2352" s="519"/>
      <c r="BA2352" s="520"/>
      <c r="BB2352" s="523"/>
      <c r="BC2352" s="524"/>
      <c r="BD2352" s="527">
        <f>IF(AZ2352=0,0,(BB2352/AZ2352)*100)</f>
        <v>0</v>
      </c>
      <c r="BE2352" s="528"/>
      <c r="BF2352" s="541">
        <f>AT2352+AZ2352</f>
        <v>0</v>
      </c>
      <c r="BG2352" s="542"/>
      <c r="BH2352" s="545">
        <f>AV2352+BB2352</f>
        <v>0</v>
      </c>
      <c r="BI2352" s="546"/>
      <c r="BJ2352" s="527">
        <f>IF(BF2352=0,0,(BH2352/BF2352)*100)</f>
        <v>0</v>
      </c>
      <c r="BK2352" s="528"/>
      <c r="BL2352" s="549">
        <f>(AD2352*2)+(AJ2352*2)+(AP2352*3)+BB2352</f>
        <v>0</v>
      </c>
      <c r="BM2352" s="550"/>
      <c r="BN2352" s="551"/>
      <c r="BO2352" s="501" t="e">
        <f>(BL2352*BR$2342)+(N2352*BR$2343)+(X2352*BR$2344)+(R2352*BR$2345)+(V2352*BR$2346)+(Z2352*BR$2347)</f>
        <v>#REF!</v>
      </c>
      <c r="BP2352" s="501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06"/>
      <c r="C2353" s="503" t="str">
        <f>IF(ROSTER!D$18="","",ROSTER!D$18)</f>
        <v>Smiler</v>
      </c>
      <c r="D2353" s="504"/>
      <c r="E2353" s="510"/>
      <c r="F2353" s="512"/>
      <c r="G2353" s="514"/>
      <c r="H2353" s="517"/>
      <c r="I2353" s="518"/>
      <c r="J2353" s="521"/>
      <c r="K2353" s="522"/>
      <c r="L2353" s="525"/>
      <c r="M2353" s="526"/>
      <c r="N2353" s="539"/>
      <c r="O2353" s="540"/>
      <c r="P2353" s="521"/>
      <c r="Q2353" s="522"/>
      <c r="R2353" s="525"/>
      <c r="S2353" s="526"/>
      <c r="T2353" s="529"/>
      <c r="U2353" s="530"/>
      <c r="V2353" s="532"/>
      <c r="W2353" s="518"/>
      <c r="X2353" s="521"/>
      <c r="Y2353" s="518"/>
      <c r="Z2353" s="521"/>
      <c r="AA2353" s="518"/>
      <c r="AB2353" s="521"/>
      <c r="AC2353" s="522"/>
      <c r="AD2353" s="525"/>
      <c r="AE2353" s="526"/>
      <c r="AF2353" s="535"/>
      <c r="AG2353" s="536"/>
      <c r="AH2353" s="521"/>
      <c r="AI2353" s="522"/>
      <c r="AJ2353" s="525"/>
      <c r="AK2353" s="526"/>
      <c r="AL2353" s="529"/>
      <c r="AM2353" s="530"/>
      <c r="AN2353" s="521"/>
      <c r="AO2353" s="522"/>
      <c r="AP2353" s="525"/>
      <c r="AQ2353" s="526"/>
      <c r="AR2353" s="529"/>
      <c r="AS2353" s="530"/>
      <c r="AT2353" s="543"/>
      <c r="AU2353" s="544"/>
      <c r="AV2353" s="547"/>
      <c r="AW2353" s="548"/>
      <c r="AX2353" s="529"/>
      <c r="AY2353" s="530"/>
      <c r="AZ2353" s="521"/>
      <c r="BA2353" s="522"/>
      <c r="BB2353" s="525"/>
      <c r="BC2353" s="526"/>
      <c r="BD2353" s="529"/>
      <c r="BE2353" s="530"/>
      <c r="BF2353" s="543"/>
      <c r="BG2353" s="544"/>
      <c r="BH2353" s="547"/>
      <c r="BI2353" s="548"/>
      <c r="BJ2353" s="529"/>
      <c r="BK2353" s="530"/>
      <c r="BL2353" s="552"/>
      <c r="BM2353" s="553"/>
      <c r="BN2353" s="554"/>
      <c r="BO2353" s="502"/>
      <c r="BP2353" s="502"/>
      <c r="BQ2353" s="54"/>
      <c r="BR2353" s="54"/>
      <c r="BS2353" s="54"/>
    </row>
    <row r="2354" spans="1:71" ht="21.75" customHeight="1" x14ac:dyDescent="0.2">
      <c r="A2354" s="54"/>
      <c r="B2354" s="505" t="str">
        <f>IF(ROSTER!B$20="","",ROSTER!B$20)</f>
        <v>12</v>
      </c>
      <c r="C2354" s="507" t="str">
        <f>IF(ROSTER!C$20="","",ROSTER!C$20)</f>
        <v>Lauren</v>
      </c>
      <c r="D2354" s="508"/>
      <c r="E2354" s="509"/>
      <c r="F2354" s="511">
        <f>IF(E2354="y",1,IF(E2354="S",1,0))</f>
        <v>0</v>
      </c>
      <c r="G2354" s="513">
        <f>IF(E2354="S",1,0)</f>
        <v>0</v>
      </c>
      <c r="H2354" s="515"/>
      <c r="I2354" s="516"/>
      <c r="J2354" s="519"/>
      <c r="K2354" s="520"/>
      <c r="L2354" s="523"/>
      <c r="M2354" s="524"/>
      <c r="N2354" s="537">
        <f>L2354+J2354</f>
        <v>0</v>
      </c>
      <c r="O2354" s="538"/>
      <c r="P2354" s="519"/>
      <c r="Q2354" s="520"/>
      <c r="R2354" s="523"/>
      <c r="S2354" s="524"/>
      <c r="T2354" s="527">
        <f t="shared" ref="T2354" si="2114">R2354-P2354</f>
        <v>0</v>
      </c>
      <c r="U2354" s="528"/>
      <c r="V2354" s="531"/>
      <c r="W2354" s="516"/>
      <c r="X2354" s="519"/>
      <c r="Y2354" s="516"/>
      <c r="Z2354" s="519"/>
      <c r="AA2354" s="516"/>
      <c r="AB2354" s="519"/>
      <c r="AC2354" s="520"/>
      <c r="AD2354" s="523"/>
      <c r="AE2354" s="524"/>
      <c r="AF2354" s="533">
        <f>IF(AB2354=0,0,(AD2354/AB2354)*100)</f>
        <v>0</v>
      </c>
      <c r="AG2354" s="534"/>
      <c r="AH2354" s="519"/>
      <c r="AI2354" s="520"/>
      <c r="AJ2354" s="523"/>
      <c r="AK2354" s="524"/>
      <c r="AL2354" s="527">
        <f>IF(AH2354=0,0,(AJ2354/AH2354)*100)</f>
        <v>0</v>
      </c>
      <c r="AM2354" s="528"/>
      <c r="AN2354" s="519"/>
      <c r="AO2354" s="520"/>
      <c r="AP2354" s="523"/>
      <c r="AQ2354" s="524"/>
      <c r="AR2354" s="527">
        <f>IF(AN2354=0,0,(AP2354/AN2354)*100)</f>
        <v>0</v>
      </c>
      <c r="AS2354" s="528"/>
      <c r="AT2354" s="541">
        <f>AB2354+AH2354+AN2354</f>
        <v>0</v>
      </c>
      <c r="AU2354" s="542"/>
      <c r="AV2354" s="545">
        <f>AD2354+AJ2354+AP2354</f>
        <v>0</v>
      </c>
      <c r="AW2354" s="546"/>
      <c r="AX2354" s="527">
        <f>IF(AT2354=0,0,(AV2354/AT2354)*100)</f>
        <v>0</v>
      </c>
      <c r="AY2354" s="528"/>
      <c r="AZ2354" s="519"/>
      <c r="BA2354" s="520"/>
      <c r="BB2354" s="523"/>
      <c r="BC2354" s="524"/>
      <c r="BD2354" s="527">
        <f>IF(AZ2354=0,0,(BB2354/AZ2354)*100)</f>
        <v>0</v>
      </c>
      <c r="BE2354" s="528"/>
      <c r="BF2354" s="541">
        <f>AT2354+AZ2354</f>
        <v>0</v>
      </c>
      <c r="BG2354" s="542"/>
      <c r="BH2354" s="545">
        <f>AV2354+BB2354</f>
        <v>0</v>
      </c>
      <c r="BI2354" s="546"/>
      <c r="BJ2354" s="527">
        <f>IF(BF2354=0,0,(BH2354/BF2354)*100)</f>
        <v>0</v>
      </c>
      <c r="BK2354" s="528"/>
      <c r="BL2354" s="549">
        <f>(AD2354*2)+(AJ2354*2)+(AP2354*3)+BB2354</f>
        <v>0</v>
      </c>
      <c r="BM2354" s="550"/>
      <c r="BN2354" s="551"/>
      <c r="BO2354" s="501" t="e">
        <f>(BL2354*BR$2342)+(N2354*BR$2343)+(X2354*BR$2344)+(R2354*BR$2345)+(V2354*BR$2346)+(Z2354*BR$2347)</f>
        <v>#REF!</v>
      </c>
      <c r="BP2354" s="501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06"/>
      <c r="C2355" s="503" t="str">
        <f>IF(ROSTER!D$20="","",ROSTER!D$20)</f>
        <v>Gustin</v>
      </c>
      <c r="D2355" s="504"/>
      <c r="E2355" s="510"/>
      <c r="F2355" s="512"/>
      <c r="G2355" s="514"/>
      <c r="H2355" s="517"/>
      <c r="I2355" s="518"/>
      <c r="J2355" s="521"/>
      <c r="K2355" s="522"/>
      <c r="L2355" s="525"/>
      <c r="M2355" s="526"/>
      <c r="N2355" s="539" t="s">
        <v>14</v>
      </c>
      <c r="O2355" s="540"/>
      <c r="P2355" s="521"/>
      <c r="Q2355" s="522"/>
      <c r="R2355" s="525"/>
      <c r="S2355" s="526"/>
      <c r="T2355" s="529"/>
      <c r="U2355" s="530"/>
      <c r="V2355" s="532"/>
      <c r="W2355" s="518"/>
      <c r="X2355" s="521"/>
      <c r="Y2355" s="518"/>
      <c r="Z2355" s="521"/>
      <c r="AA2355" s="518"/>
      <c r="AB2355" s="521"/>
      <c r="AC2355" s="522"/>
      <c r="AD2355" s="525"/>
      <c r="AE2355" s="526"/>
      <c r="AF2355" s="535"/>
      <c r="AG2355" s="536"/>
      <c r="AH2355" s="521"/>
      <c r="AI2355" s="522"/>
      <c r="AJ2355" s="525"/>
      <c r="AK2355" s="526"/>
      <c r="AL2355" s="529"/>
      <c r="AM2355" s="530"/>
      <c r="AN2355" s="521"/>
      <c r="AO2355" s="522"/>
      <c r="AP2355" s="525"/>
      <c r="AQ2355" s="526"/>
      <c r="AR2355" s="529"/>
      <c r="AS2355" s="530"/>
      <c r="AT2355" s="543"/>
      <c r="AU2355" s="544"/>
      <c r="AV2355" s="547"/>
      <c r="AW2355" s="548"/>
      <c r="AX2355" s="529"/>
      <c r="AY2355" s="530"/>
      <c r="AZ2355" s="521"/>
      <c r="BA2355" s="522"/>
      <c r="BB2355" s="525"/>
      <c r="BC2355" s="526"/>
      <c r="BD2355" s="529"/>
      <c r="BE2355" s="530"/>
      <c r="BF2355" s="543"/>
      <c r="BG2355" s="544"/>
      <c r="BH2355" s="547"/>
      <c r="BI2355" s="548"/>
      <c r="BJ2355" s="529"/>
      <c r="BK2355" s="530"/>
      <c r="BL2355" s="552"/>
      <c r="BM2355" s="553"/>
      <c r="BN2355" s="554"/>
      <c r="BO2355" s="502"/>
      <c r="BP2355" s="502"/>
      <c r="BQ2355" s="54"/>
      <c r="BR2355" s="54"/>
      <c r="BS2355" s="54"/>
    </row>
    <row r="2356" spans="1:71" ht="21.75" customHeight="1" x14ac:dyDescent="0.2">
      <c r="A2356" s="54"/>
      <c r="B2356" s="505" t="str">
        <f>IF(ROSTER!B$22="","",ROSTER!B$22)</f>
        <v>13</v>
      </c>
      <c r="C2356" s="507" t="str">
        <f>IF(ROSTER!C$22="","",ROSTER!C$22)</f>
        <v>Paisley</v>
      </c>
      <c r="D2356" s="508"/>
      <c r="E2356" s="509"/>
      <c r="F2356" s="511">
        <f>IF(E2356="y",1,IF(E2356="S",1,0))</f>
        <v>0</v>
      </c>
      <c r="G2356" s="513">
        <f>IF(E2356="S",1,0)</f>
        <v>0</v>
      </c>
      <c r="H2356" s="515"/>
      <c r="I2356" s="516"/>
      <c r="J2356" s="519"/>
      <c r="K2356" s="520"/>
      <c r="L2356" s="523"/>
      <c r="M2356" s="524"/>
      <c r="N2356" s="537">
        <f>L2356+J2356</f>
        <v>0</v>
      </c>
      <c r="O2356" s="538"/>
      <c r="P2356" s="519"/>
      <c r="Q2356" s="520"/>
      <c r="R2356" s="523"/>
      <c r="S2356" s="524"/>
      <c r="T2356" s="527">
        <f t="shared" ref="T2356" si="2115">R2356-P2356</f>
        <v>0</v>
      </c>
      <c r="U2356" s="528"/>
      <c r="V2356" s="531"/>
      <c r="W2356" s="516"/>
      <c r="X2356" s="519"/>
      <c r="Y2356" s="516"/>
      <c r="Z2356" s="519"/>
      <c r="AA2356" s="516"/>
      <c r="AB2356" s="519"/>
      <c r="AC2356" s="520"/>
      <c r="AD2356" s="523"/>
      <c r="AE2356" s="524"/>
      <c r="AF2356" s="533">
        <f>IF(AB2356=0,0,(AD2356/AB2356)*100)</f>
        <v>0</v>
      </c>
      <c r="AG2356" s="534"/>
      <c r="AH2356" s="519"/>
      <c r="AI2356" s="520"/>
      <c r="AJ2356" s="523"/>
      <c r="AK2356" s="524"/>
      <c r="AL2356" s="527">
        <f>IF(AH2356=0,0,(AJ2356/AH2356)*100)</f>
        <v>0</v>
      </c>
      <c r="AM2356" s="528"/>
      <c r="AN2356" s="519"/>
      <c r="AO2356" s="520"/>
      <c r="AP2356" s="523"/>
      <c r="AQ2356" s="524"/>
      <c r="AR2356" s="527">
        <f>IF(AN2356=0,0,(AP2356/AN2356)*100)</f>
        <v>0</v>
      </c>
      <c r="AS2356" s="528"/>
      <c r="AT2356" s="541">
        <f>AB2356+AH2356+AN2356</f>
        <v>0</v>
      </c>
      <c r="AU2356" s="542"/>
      <c r="AV2356" s="545">
        <f>AD2356+AJ2356+AP2356</f>
        <v>0</v>
      </c>
      <c r="AW2356" s="546"/>
      <c r="AX2356" s="527">
        <f>IF(AT2356=0,0,(AV2356/AT2356)*100)</f>
        <v>0</v>
      </c>
      <c r="AY2356" s="528"/>
      <c r="AZ2356" s="519"/>
      <c r="BA2356" s="520"/>
      <c r="BB2356" s="523"/>
      <c r="BC2356" s="524"/>
      <c r="BD2356" s="527">
        <f>IF(AZ2356=0,0,(BB2356/AZ2356)*100)</f>
        <v>0</v>
      </c>
      <c r="BE2356" s="528"/>
      <c r="BF2356" s="541">
        <f>AT2356+AZ2356</f>
        <v>0</v>
      </c>
      <c r="BG2356" s="542"/>
      <c r="BH2356" s="545">
        <f>AV2356+BB2356</f>
        <v>0</v>
      </c>
      <c r="BI2356" s="546"/>
      <c r="BJ2356" s="527">
        <f>IF(BF2356=0,0,(BH2356/BF2356)*100)</f>
        <v>0</v>
      </c>
      <c r="BK2356" s="528"/>
      <c r="BL2356" s="549">
        <f>(AD2356*2)+(AJ2356*2)+(AP2356*3)+BB2356</f>
        <v>0</v>
      </c>
      <c r="BM2356" s="550"/>
      <c r="BN2356" s="551"/>
      <c r="BO2356" s="501" t="e">
        <f>(BL2356*BR$2342)+(N2356*BR$2343)+(X2356*BR$2344)+(R2356*BR$2345)+(V2356*BR$2346)+(Z2356*BR$2347)</f>
        <v>#REF!</v>
      </c>
      <c r="BP2356" s="501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06"/>
      <c r="C2357" s="503" t="str">
        <f>IF(ROSTER!D$22="","",ROSTER!D$22)</f>
        <v>Harding</v>
      </c>
      <c r="D2357" s="504"/>
      <c r="E2357" s="510"/>
      <c r="F2357" s="512"/>
      <c r="G2357" s="514"/>
      <c r="H2357" s="517"/>
      <c r="I2357" s="518"/>
      <c r="J2357" s="521"/>
      <c r="K2357" s="522"/>
      <c r="L2357" s="525"/>
      <c r="M2357" s="526"/>
      <c r="N2357" s="539" t="s">
        <v>14</v>
      </c>
      <c r="O2357" s="540"/>
      <c r="P2357" s="521"/>
      <c r="Q2357" s="522"/>
      <c r="R2357" s="525"/>
      <c r="S2357" s="526"/>
      <c r="T2357" s="529"/>
      <c r="U2357" s="530"/>
      <c r="V2357" s="532"/>
      <c r="W2357" s="518"/>
      <c r="X2357" s="521"/>
      <c r="Y2357" s="518"/>
      <c r="Z2357" s="521"/>
      <c r="AA2357" s="518"/>
      <c r="AB2357" s="521"/>
      <c r="AC2357" s="522"/>
      <c r="AD2357" s="525"/>
      <c r="AE2357" s="526"/>
      <c r="AF2357" s="535"/>
      <c r="AG2357" s="536"/>
      <c r="AH2357" s="521"/>
      <c r="AI2357" s="522"/>
      <c r="AJ2357" s="525"/>
      <c r="AK2357" s="526"/>
      <c r="AL2357" s="529"/>
      <c r="AM2357" s="530"/>
      <c r="AN2357" s="521"/>
      <c r="AO2357" s="522"/>
      <c r="AP2357" s="525"/>
      <c r="AQ2357" s="526"/>
      <c r="AR2357" s="529"/>
      <c r="AS2357" s="530"/>
      <c r="AT2357" s="543"/>
      <c r="AU2357" s="544"/>
      <c r="AV2357" s="547"/>
      <c r="AW2357" s="548"/>
      <c r="AX2357" s="529"/>
      <c r="AY2357" s="530"/>
      <c r="AZ2357" s="521"/>
      <c r="BA2357" s="522"/>
      <c r="BB2357" s="525"/>
      <c r="BC2357" s="526"/>
      <c r="BD2357" s="529"/>
      <c r="BE2357" s="530"/>
      <c r="BF2357" s="543"/>
      <c r="BG2357" s="544"/>
      <c r="BH2357" s="547"/>
      <c r="BI2357" s="548"/>
      <c r="BJ2357" s="529"/>
      <c r="BK2357" s="530"/>
      <c r="BL2357" s="552"/>
      <c r="BM2357" s="553"/>
      <c r="BN2357" s="554"/>
      <c r="BO2357" s="502"/>
      <c r="BP2357" s="502"/>
      <c r="BQ2357" s="54"/>
      <c r="BR2357" s="54"/>
      <c r="BS2357" s="54"/>
    </row>
    <row r="2358" spans="1:71" ht="21.75" customHeight="1" x14ac:dyDescent="0.2">
      <c r="A2358" s="54"/>
      <c r="B2358" s="505" t="str">
        <f>IF(ROSTER!B$24="","",ROSTER!B$24)</f>
        <v>22</v>
      </c>
      <c r="C2358" s="507" t="str">
        <f>IF(ROSTER!C$24="","",ROSTER!C$24)</f>
        <v>Sara</v>
      </c>
      <c r="D2358" s="508"/>
      <c r="E2358" s="509"/>
      <c r="F2358" s="511">
        <f>IF(E2358="y",1,IF(E2358="S",1,0))</f>
        <v>0</v>
      </c>
      <c r="G2358" s="513">
        <f>IF(E2358="S",1,0)</f>
        <v>0</v>
      </c>
      <c r="H2358" s="515"/>
      <c r="I2358" s="516"/>
      <c r="J2358" s="519"/>
      <c r="K2358" s="520"/>
      <c r="L2358" s="523"/>
      <c r="M2358" s="524"/>
      <c r="N2358" s="537">
        <f>L2358+J2358</f>
        <v>0</v>
      </c>
      <c r="O2358" s="538"/>
      <c r="P2358" s="519"/>
      <c r="Q2358" s="520"/>
      <c r="R2358" s="523"/>
      <c r="S2358" s="524"/>
      <c r="T2358" s="527">
        <f t="shared" ref="T2358" si="2116">R2358-P2358</f>
        <v>0</v>
      </c>
      <c r="U2358" s="528"/>
      <c r="V2358" s="531"/>
      <c r="W2358" s="516"/>
      <c r="X2358" s="519"/>
      <c r="Y2358" s="516"/>
      <c r="Z2358" s="519"/>
      <c r="AA2358" s="516"/>
      <c r="AB2358" s="519"/>
      <c r="AC2358" s="520"/>
      <c r="AD2358" s="523"/>
      <c r="AE2358" s="524"/>
      <c r="AF2358" s="533">
        <f>IF(AB2358=0,0,(AD2358/AB2358)*100)</f>
        <v>0</v>
      </c>
      <c r="AG2358" s="534"/>
      <c r="AH2358" s="519"/>
      <c r="AI2358" s="520"/>
      <c r="AJ2358" s="523"/>
      <c r="AK2358" s="524"/>
      <c r="AL2358" s="527">
        <f>IF(AH2358=0,0,(AJ2358/AH2358)*100)</f>
        <v>0</v>
      </c>
      <c r="AM2358" s="528"/>
      <c r="AN2358" s="519"/>
      <c r="AO2358" s="520"/>
      <c r="AP2358" s="523"/>
      <c r="AQ2358" s="524"/>
      <c r="AR2358" s="527">
        <f>IF(AN2358=0,0,(AP2358/AN2358)*100)</f>
        <v>0</v>
      </c>
      <c r="AS2358" s="528"/>
      <c r="AT2358" s="541">
        <f>AB2358+AH2358+AN2358</f>
        <v>0</v>
      </c>
      <c r="AU2358" s="542"/>
      <c r="AV2358" s="545">
        <f>AD2358+AJ2358+AP2358</f>
        <v>0</v>
      </c>
      <c r="AW2358" s="546"/>
      <c r="AX2358" s="527">
        <f>IF(AT2358=0,0,(AV2358/AT2358)*100)</f>
        <v>0</v>
      </c>
      <c r="AY2358" s="528"/>
      <c r="AZ2358" s="519"/>
      <c r="BA2358" s="520"/>
      <c r="BB2358" s="523"/>
      <c r="BC2358" s="524"/>
      <c r="BD2358" s="527">
        <f>IF(AZ2358=0,0,(BB2358/AZ2358)*100)</f>
        <v>0</v>
      </c>
      <c r="BE2358" s="528"/>
      <c r="BF2358" s="541">
        <f>AT2358+AZ2358</f>
        <v>0</v>
      </c>
      <c r="BG2358" s="542"/>
      <c r="BH2358" s="545">
        <f>AV2358+BB2358</f>
        <v>0</v>
      </c>
      <c r="BI2358" s="546"/>
      <c r="BJ2358" s="527">
        <f>IF(BF2358=0,0,(BH2358/BF2358)*100)</f>
        <v>0</v>
      </c>
      <c r="BK2358" s="528"/>
      <c r="BL2358" s="549">
        <f>(AD2358*2)+(AJ2358*2)+(AP2358*3)+BB2358</f>
        <v>0</v>
      </c>
      <c r="BM2358" s="550"/>
      <c r="BN2358" s="551"/>
      <c r="BO2358" s="501" t="e">
        <f>(BL2358*BR$2342)+(N2358*BR$2343)+(X2358*BR$2344)+(R2358*BR$2345)+(V2358*BR$2346)+(Z2358*BR$2347)</f>
        <v>#REF!</v>
      </c>
      <c r="BP2358" s="501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06"/>
      <c r="C2359" s="503" t="str">
        <f>IF(ROSTER!D$24="","",ROSTER!D$24)</f>
        <v>Hamson</v>
      </c>
      <c r="D2359" s="504"/>
      <c r="E2359" s="510"/>
      <c r="F2359" s="512"/>
      <c r="G2359" s="514"/>
      <c r="H2359" s="517"/>
      <c r="I2359" s="518"/>
      <c r="J2359" s="521"/>
      <c r="K2359" s="522"/>
      <c r="L2359" s="525"/>
      <c r="M2359" s="526"/>
      <c r="N2359" s="539" t="s">
        <v>14</v>
      </c>
      <c r="O2359" s="540"/>
      <c r="P2359" s="521"/>
      <c r="Q2359" s="522"/>
      <c r="R2359" s="525"/>
      <c r="S2359" s="526"/>
      <c r="T2359" s="529"/>
      <c r="U2359" s="530"/>
      <c r="V2359" s="532"/>
      <c r="W2359" s="518"/>
      <c r="X2359" s="521"/>
      <c r="Y2359" s="518"/>
      <c r="Z2359" s="521"/>
      <c r="AA2359" s="518"/>
      <c r="AB2359" s="521"/>
      <c r="AC2359" s="522"/>
      <c r="AD2359" s="525"/>
      <c r="AE2359" s="526"/>
      <c r="AF2359" s="535"/>
      <c r="AG2359" s="536"/>
      <c r="AH2359" s="521"/>
      <c r="AI2359" s="522"/>
      <c r="AJ2359" s="525"/>
      <c r="AK2359" s="526"/>
      <c r="AL2359" s="529"/>
      <c r="AM2359" s="530"/>
      <c r="AN2359" s="521"/>
      <c r="AO2359" s="522"/>
      <c r="AP2359" s="525"/>
      <c r="AQ2359" s="526"/>
      <c r="AR2359" s="529"/>
      <c r="AS2359" s="530"/>
      <c r="AT2359" s="543"/>
      <c r="AU2359" s="544"/>
      <c r="AV2359" s="547"/>
      <c r="AW2359" s="548"/>
      <c r="AX2359" s="529"/>
      <c r="AY2359" s="530"/>
      <c r="AZ2359" s="521"/>
      <c r="BA2359" s="522"/>
      <c r="BB2359" s="525"/>
      <c r="BC2359" s="526"/>
      <c r="BD2359" s="529"/>
      <c r="BE2359" s="530"/>
      <c r="BF2359" s="543"/>
      <c r="BG2359" s="544"/>
      <c r="BH2359" s="547"/>
      <c r="BI2359" s="548"/>
      <c r="BJ2359" s="529"/>
      <c r="BK2359" s="530"/>
      <c r="BL2359" s="552"/>
      <c r="BM2359" s="553"/>
      <c r="BN2359" s="554"/>
      <c r="BO2359" s="502"/>
      <c r="BP2359" s="502"/>
      <c r="BQ2359" s="54"/>
      <c r="BR2359" s="54"/>
      <c r="BS2359" s="54"/>
    </row>
    <row r="2360" spans="1:71" ht="21.75" customHeight="1" x14ac:dyDescent="0.2">
      <c r="A2360" s="54"/>
      <c r="B2360" s="505" t="str">
        <f>IF(ROSTER!B$26="","",ROSTER!B$26)</f>
        <v>30</v>
      </c>
      <c r="C2360" s="507" t="str">
        <f>IF(ROSTER!C$26="","",ROSTER!C$26)</f>
        <v>Kate</v>
      </c>
      <c r="D2360" s="508"/>
      <c r="E2360" s="509"/>
      <c r="F2360" s="511">
        <f>IF(E2360="y",1,IF(E2360="S",1,0))</f>
        <v>0</v>
      </c>
      <c r="G2360" s="513">
        <f>IF(E2360="S",1,0)</f>
        <v>0</v>
      </c>
      <c r="H2360" s="515"/>
      <c r="I2360" s="516"/>
      <c r="J2360" s="519"/>
      <c r="K2360" s="520"/>
      <c r="L2360" s="523"/>
      <c r="M2360" s="524"/>
      <c r="N2360" s="537">
        <f>L2360+J2360</f>
        <v>0</v>
      </c>
      <c r="O2360" s="538"/>
      <c r="P2360" s="519"/>
      <c r="Q2360" s="520"/>
      <c r="R2360" s="523"/>
      <c r="S2360" s="524"/>
      <c r="T2360" s="527">
        <f t="shared" ref="T2360" si="2117">R2360-P2360</f>
        <v>0</v>
      </c>
      <c r="U2360" s="528"/>
      <c r="V2360" s="531"/>
      <c r="W2360" s="516"/>
      <c r="X2360" s="519"/>
      <c r="Y2360" s="516"/>
      <c r="Z2360" s="519"/>
      <c r="AA2360" s="516"/>
      <c r="AB2360" s="519"/>
      <c r="AC2360" s="520"/>
      <c r="AD2360" s="523"/>
      <c r="AE2360" s="524"/>
      <c r="AF2360" s="533">
        <f>IF(AB2360=0,0,(AD2360/AB2360)*100)</f>
        <v>0</v>
      </c>
      <c r="AG2360" s="534"/>
      <c r="AH2360" s="519"/>
      <c r="AI2360" s="520"/>
      <c r="AJ2360" s="523"/>
      <c r="AK2360" s="524"/>
      <c r="AL2360" s="527">
        <f>IF(AH2360=0,0,(AJ2360/AH2360)*100)</f>
        <v>0</v>
      </c>
      <c r="AM2360" s="528"/>
      <c r="AN2360" s="519"/>
      <c r="AO2360" s="520"/>
      <c r="AP2360" s="523"/>
      <c r="AQ2360" s="524"/>
      <c r="AR2360" s="527">
        <f>IF(AN2360=0,0,(AP2360/AN2360)*100)</f>
        <v>0</v>
      </c>
      <c r="AS2360" s="528"/>
      <c r="AT2360" s="541">
        <f>AB2360+AH2360+AN2360</f>
        <v>0</v>
      </c>
      <c r="AU2360" s="542"/>
      <c r="AV2360" s="545">
        <f>AD2360+AJ2360+AP2360</f>
        <v>0</v>
      </c>
      <c r="AW2360" s="546"/>
      <c r="AX2360" s="527">
        <f>IF(AT2360=0,0,(AV2360/AT2360)*100)</f>
        <v>0</v>
      </c>
      <c r="AY2360" s="528"/>
      <c r="AZ2360" s="519"/>
      <c r="BA2360" s="520"/>
      <c r="BB2360" s="523"/>
      <c r="BC2360" s="524"/>
      <c r="BD2360" s="527">
        <f>IF(AZ2360=0,0,(BB2360/AZ2360)*100)</f>
        <v>0</v>
      </c>
      <c r="BE2360" s="528"/>
      <c r="BF2360" s="541">
        <f>AT2360+AZ2360</f>
        <v>0</v>
      </c>
      <c r="BG2360" s="542"/>
      <c r="BH2360" s="545">
        <f>AV2360+BB2360</f>
        <v>0</v>
      </c>
      <c r="BI2360" s="546"/>
      <c r="BJ2360" s="527">
        <f>IF(BF2360=0,0,(BH2360/BF2360)*100)</f>
        <v>0</v>
      </c>
      <c r="BK2360" s="528"/>
      <c r="BL2360" s="549">
        <f>(AD2360*2)+(AJ2360*2)+(AP2360*3)+BB2360</f>
        <v>0</v>
      </c>
      <c r="BM2360" s="550"/>
      <c r="BN2360" s="551"/>
      <c r="BO2360" s="501" t="e">
        <f>(BL2360*BR$2342)+(N2360*BR$2343)+(X2360*BR$2344)+(R2360*BR$2345)+(V2360*BR$2346)+(Z2360*BR$2347)</f>
        <v>#REF!</v>
      </c>
      <c r="BP2360" s="501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06"/>
      <c r="C2361" s="503" t="str">
        <f>IF(ROSTER!D$26="","",ROSTER!D$26)</f>
        <v>Vorwaller</v>
      </c>
      <c r="D2361" s="504"/>
      <c r="E2361" s="510"/>
      <c r="F2361" s="512"/>
      <c r="G2361" s="514"/>
      <c r="H2361" s="517"/>
      <c r="I2361" s="518"/>
      <c r="J2361" s="521"/>
      <c r="K2361" s="522"/>
      <c r="L2361" s="525"/>
      <c r="M2361" s="526"/>
      <c r="N2361" s="539" t="s">
        <v>14</v>
      </c>
      <c r="O2361" s="540"/>
      <c r="P2361" s="521"/>
      <c r="Q2361" s="522"/>
      <c r="R2361" s="525"/>
      <c r="S2361" s="526"/>
      <c r="T2361" s="529"/>
      <c r="U2361" s="530"/>
      <c r="V2361" s="532"/>
      <c r="W2361" s="518"/>
      <c r="X2361" s="521"/>
      <c r="Y2361" s="518"/>
      <c r="Z2361" s="521"/>
      <c r="AA2361" s="518"/>
      <c r="AB2361" s="521"/>
      <c r="AC2361" s="522"/>
      <c r="AD2361" s="525"/>
      <c r="AE2361" s="526"/>
      <c r="AF2361" s="535"/>
      <c r="AG2361" s="536"/>
      <c r="AH2361" s="521"/>
      <c r="AI2361" s="522"/>
      <c r="AJ2361" s="525"/>
      <c r="AK2361" s="526"/>
      <c r="AL2361" s="529"/>
      <c r="AM2361" s="530"/>
      <c r="AN2361" s="521"/>
      <c r="AO2361" s="522"/>
      <c r="AP2361" s="525"/>
      <c r="AQ2361" s="526"/>
      <c r="AR2361" s="529"/>
      <c r="AS2361" s="530"/>
      <c r="AT2361" s="543"/>
      <c r="AU2361" s="544"/>
      <c r="AV2361" s="547"/>
      <c r="AW2361" s="548"/>
      <c r="AX2361" s="529"/>
      <c r="AY2361" s="530"/>
      <c r="AZ2361" s="521"/>
      <c r="BA2361" s="522"/>
      <c r="BB2361" s="525"/>
      <c r="BC2361" s="526"/>
      <c r="BD2361" s="529"/>
      <c r="BE2361" s="530"/>
      <c r="BF2361" s="543"/>
      <c r="BG2361" s="544"/>
      <c r="BH2361" s="547"/>
      <c r="BI2361" s="548"/>
      <c r="BJ2361" s="529"/>
      <c r="BK2361" s="530"/>
      <c r="BL2361" s="552"/>
      <c r="BM2361" s="553"/>
      <c r="BN2361" s="554"/>
      <c r="BO2361" s="502"/>
      <c r="BP2361" s="502"/>
      <c r="BQ2361" s="54"/>
      <c r="BR2361" s="54"/>
      <c r="BS2361" s="54"/>
    </row>
    <row r="2362" spans="1:71" ht="21.75" customHeight="1" x14ac:dyDescent="0.2">
      <c r="A2362" s="54"/>
      <c r="B2362" s="505" t="str">
        <f>IF(ROSTER!B$28="","",ROSTER!B$28)</f>
        <v>32</v>
      </c>
      <c r="C2362" s="507" t="str">
        <f>IF(ROSTER!C$28="","",ROSTER!C$28)</f>
        <v>Signe</v>
      </c>
      <c r="D2362" s="508"/>
      <c r="E2362" s="509"/>
      <c r="F2362" s="511">
        <f>IF(E2362="y",1,IF(E2362="S",1,0))</f>
        <v>0</v>
      </c>
      <c r="G2362" s="513">
        <f>IF(E2362="S",1,0)</f>
        <v>0</v>
      </c>
      <c r="H2362" s="515"/>
      <c r="I2362" s="516"/>
      <c r="J2362" s="519"/>
      <c r="K2362" s="520"/>
      <c r="L2362" s="523"/>
      <c r="M2362" s="524"/>
      <c r="N2362" s="537">
        <f>L2362+J2362</f>
        <v>0</v>
      </c>
      <c r="O2362" s="538"/>
      <c r="P2362" s="519"/>
      <c r="Q2362" s="520"/>
      <c r="R2362" s="523"/>
      <c r="S2362" s="524"/>
      <c r="T2362" s="527">
        <f t="shared" ref="T2362" si="2118">R2362-P2362</f>
        <v>0</v>
      </c>
      <c r="U2362" s="528"/>
      <c r="V2362" s="531"/>
      <c r="W2362" s="516"/>
      <c r="X2362" s="519"/>
      <c r="Y2362" s="516"/>
      <c r="Z2362" s="519"/>
      <c r="AA2362" s="516"/>
      <c r="AB2362" s="519"/>
      <c r="AC2362" s="520"/>
      <c r="AD2362" s="523"/>
      <c r="AE2362" s="524"/>
      <c r="AF2362" s="533">
        <f>IF(AB2362=0,0,(AD2362/AB2362)*100)</f>
        <v>0</v>
      </c>
      <c r="AG2362" s="534"/>
      <c r="AH2362" s="519"/>
      <c r="AI2362" s="520"/>
      <c r="AJ2362" s="523"/>
      <c r="AK2362" s="524"/>
      <c r="AL2362" s="527">
        <f>IF(AH2362=0,0,(AJ2362/AH2362)*100)</f>
        <v>0</v>
      </c>
      <c r="AM2362" s="528"/>
      <c r="AN2362" s="519"/>
      <c r="AO2362" s="520"/>
      <c r="AP2362" s="523"/>
      <c r="AQ2362" s="524"/>
      <c r="AR2362" s="527">
        <f>IF(AN2362=0,0,(AP2362/AN2362)*100)</f>
        <v>0</v>
      </c>
      <c r="AS2362" s="528"/>
      <c r="AT2362" s="541">
        <f>AB2362+AH2362+AN2362</f>
        <v>0</v>
      </c>
      <c r="AU2362" s="542"/>
      <c r="AV2362" s="545">
        <f>AD2362+AJ2362+AP2362</f>
        <v>0</v>
      </c>
      <c r="AW2362" s="546"/>
      <c r="AX2362" s="527">
        <f>IF(AT2362=0,0,(AV2362/AT2362)*100)</f>
        <v>0</v>
      </c>
      <c r="AY2362" s="528"/>
      <c r="AZ2362" s="519"/>
      <c r="BA2362" s="520"/>
      <c r="BB2362" s="523"/>
      <c r="BC2362" s="524"/>
      <c r="BD2362" s="527">
        <f>IF(AZ2362=0,0,(BB2362/AZ2362)*100)</f>
        <v>0</v>
      </c>
      <c r="BE2362" s="528"/>
      <c r="BF2362" s="541">
        <f>AT2362+AZ2362</f>
        <v>0</v>
      </c>
      <c r="BG2362" s="542"/>
      <c r="BH2362" s="545">
        <f>AV2362+BB2362</f>
        <v>0</v>
      </c>
      <c r="BI2362" s="546"/>
      <c r="BJ2362" s="527">
        <f>IF(BF2362=0,0,(BH2362/BF2362)*100)</f>
        <v>0</v>
      </c>
      <c r="BK2362" s="528"/>
      <c r="BL2362" s="549">
        <f>(AD2362*2)+(AJ2362*2)+(AP2362*3)+BB2362</f>
        <v>0</v>
      </c>
      <c r="BM2362" s="550"/>
      <c r="BN2362" s="551"/>
      <c r="BO2362" s="501" t="e">
        <f>(BL2362*BR$2342)+(N2362*BR$2343)+(X2362*BR$2344)+(R2362*BR$2345)+(V2362*BR$2346)+(Z2362*BR$2347)</f>
        <v>#REF!</v>
      </c>
      <c r="BP2362" s="501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06"/>
      <c r="C2363" s="503" t="str">
        <f>IF(ROSTER!D$28="","",ROSTER!D$28)</f>
        <v>Glantz</v>
      </c>
      <c r="D2363" s="504"/>
      <c r="E2363" s="510"/>
      <c r="F2363" s="512"/>
      <c r="G2363" s="514"/>
      <c r="H2363" s="517"/>
      <c r="I2363" s="518"/>
      <c r="J2363" s="521"/>
      <c r="K2363" s="522"/>
      <c r="L2363" s="525"/>
      <c r="M2363" s="526"/>
      <c r="N2363" s="539" t="s">
        <v>14</v>
      </c>
      <c r="O2363" s="540"/>
      <c r="P2363" s="521"/>
      <c r="Q2363" s="522"/>
      <c r="R2363" s="525"/>
      <c r="S2363" s="526"/>
      <c r="T2363" s="529"/>
      <c r="U2363" s="530"/>
      <c r="V2363" s="532"/>
      <c r="W2363" s="518"/>
      <c r="X2363" s="521"/>
      <c r="Y2363" s="518"/>
      <c r="Z2363" s="521"/>
      <c r="AA2363" s="518"/>
      <c r="AB2363" s="521"/>
      <c r="AC2363" s="522"/>
      <c r="AD2363" s="525"/>
      <c r="AE2363" s="526"/>
      <c r="AF2363" s="535"/>
      <c r="AG2363" s="536"/>
      <c r="AH2363" s="521"/>
      <c r="AI2363" s="522"/>
      <c r="AJ2363" s="525"/>
      <c r="AK2363" s="526"/>
      <c r="AL2363" s="529"/>
      <c r="AM2363" s="530"/>
      <c r="AN2363" s="521"/>
      <c r="AO2363" s="522"/>
      <c r="AP2363" s="525"/>
      <c r="AQ2363" s="526"/>
      <c r="AR2363" s="529"/>
      <c r="AS2363" s="530"/>
      <c r="AT2363" s="543"/>
      <c r="AU2363" s="544"/>
      <c r="AV2363" s="547"/>
      <c r="AW2363" s="548"/>
      <c r="AX2363" s="529"/>
      <c r="AY2363" s="530"/>
      <c r="AZ2363" s="521"/>
      <c r="BA2363" s="522"/>
      <c r="BB2363" s="525"/>
      <c r="BC2363" s="526"/>
      <c r="BD2363" s="529"/>
      <c r="BE2363" s="530"/>
      <c r="BF2363" s="543"/>
      <c r="BG2363" s="544"/>
      <c r="BH2363" s="547"/>
      <c r="BI2363" s="548"/>
      <c r="BJ2363" s="529"/>
      <c r="BK2363" s="530"/>
      <c r="BL2363" s="552"/>
      <c r="BM2363" s="553"/>
      <c r="BN2363" s="554"/>
      <c r="BO2363" s="502"/>
      <c r="BP2363" s="502"/>
      <c r="BQ2363" s="54"/>
      <c r="BR2363" s="54"/>
      <c r="BS2363" s="54"/>
    </row>
    <row r="2364" spans="1:71" ht="21.75" customHeight="1" x14ac:dyDescent="0.2">
      <c r="A2364" s="54"/>
      <c r="B2364" s="505" t="str">
        <f>IF(ROSTER!B$30="","",ROSTER!B$30)</f>
        <v>34</v>
      </c>
      <c r="C2364" s="507" t="str">
        <f>IF(ROSTER!C$30="","",ROSTER!C$30)</f>
        <v/>
      </c>
      <c r="D2364" s="508"/>
      <c r="E2364" s="509"/>
      <c r="F2364" s="511">
        <f>IF(E2364="y",1,IF(E2364="S",1,0))</f>
        <v>0</v>
      </c>
      <c r="G2364" s="513">
        <f>IF(E2364="S",1,0)</f>
        <v>0</v>
      </c>
      <c r="H2364" s="515"/>
      <c r="I2364" s="516"/>
      <c r="J2364" s="519"/>
      <c r="K2364" s="520"/>
      <c r="L2364" s="523"/>
      <c r="M2364" s="524"/>
      <c r="N2364" s="537">
        <f>L2364+J2364</f>
        <v>0</v>
      </c>
      <c r="O2364" s="538"/>
      <c r="P2364" s="519"/>
      <c r="Q2364" s="520"/>
      <c r="R2364" s="523"/>
      <c r="S2364" s="524"/>
      <c r="T2364" s="527">
        <f t="shared" ref="T2364" si="2119">R2364-P2364</f>
        <v>0</v>
      </c>
      <c r="U2364" s="528"/>
      <c r="V2364" s="531"/>
      <c r="W2364" s="516"/>
      <c r="X2364" s="519"/>
      <c r="Y2364" s="516"/>
      <c r="Z2364" s="519"/>
      <c r="AA2364" s="516"/>
      <c r="AB2364" s="519"/>
      <c r="AC2364" s="520"/>
      <c r="AD2364" s="523"/>
      <c r="AE2364" s="524"/>
      <c r="AF2364" s="533">
        <f>IF(AB2364=0,0,(AD2364/AB2364)*100)</f>
        <v>0</v>
      </c>
      <c r="AG2364" s="534"/>
      <c r="AH2364" s="519"/>
      <c r="AI2364" s="520"/>
      <c r="AJ2364" s="523"/>
      <c r="AK2364" s="524"/>
      <c r="AL2364" s="527">
        <f>IF(AH2364=0,0,(AJ2364/AH2364)*100)</f>
        <v>0</v>
      </c>
      <c r="AM2364" s="528"/>
      <c r="AN2364" s="519"/>
      <c r="AO2364" s="520"/>
      <c r="AP2364" s="523"/>
      <c r="AQ2364" s="524"/>
      <c r="AR2364" s="527">
        <f>IF(AN2364=0,0,(AP2364/AN2364)*100)</f>
        <v>0</v>
      </c>
      <c r="AS2364" s="528"/>
      <c r="AT2364" s="541">
        <f>AB2364+AH2364+AN2364</f>
        <v>0</v>
      </c>
      <c r="AU2364" s="542"/>
      <c r="AV2364" s="545">
        <f>AD2364+AJ2364+AP2364</f>
        <v>0</v>
      </c>
      <c r="AW2364" s="546"/>
      <c r="AX2364" s="527">
        <f>IF(AT2364=0,0,(AV2364/AT2364)*100)</f>
        <v>0</v>
      </c>
      <c r="AY2364" s="528"/>
      <c r="AZ2364" s="519"/>
      <c r="BA2364" s="520"/>
      <c r="BB2364" s="523"/>
      <c r="BC2364" s="524"/>
      <c r="BD2364" s="527">
        <f>IF(AZ2364=0,0,(BB2364/AZ2364)*100)</f>
        <v>0</v>
      </c>
      <c r="BE2364" s="528"/>
      <c r="BF2364" s="541">
        <f>AT2364+AZ2364</f>
        <v>0</v>
      </c>
      <c r="BG2364" s="542"/>
      <c r="BH2364" s="545">
        <f>AV2364+BB2364</f>
        <v>0</v>
      </c>
      <c r="BI2364" s="546"/>
      <c r="BJ2364" s="527">
        <f>IF(BF2364=0,0,(BH2364/BF2364)*100)</f>
        <v>0</v>
      </c>
      <c r="BK2364" s="528"/>
      <c r="BL2364" s="549">
        <f>(AD2364*2)+(AJ2364*2)+(AP2364*3)+BB2364</f>
        <v>0</v>
      </c>
      <c r="BM2364" s="550"/>
      <c r="BN2364" s="551"/>
      <c r="BO2364" s="501" t="e">
        <f>(BL2364*BR$2342)+(N2364*BR$2343)+(X2364*BR$2344)+(R2364*BR$2345)+(V2364*BR$2346)+(Z2364*BR$2347)</f>
        <v>#REF!</v>
      </c>
      <c r="BP2364" s="501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06"/>
      <c r="C2365" s="503" t="str">
        <f>IF(ROSTER!D$30="","",ROSTER!D$30)</f>
        <v/>
      </c>
      <c r="D2365" s="504"/>
      <c r="E2365" s="510"/>
      <c r="F2365" s="512"/>
      <c r="G2365" s="514"/>
      <c r="H2365" s="517"/>
      <c r="I2365" s="518"/>
      <c r="J2365" s="521"/>
      <c r="K2365" s="522"/>
      <c r="L2365" s="525"/>
      <c r="M2365" s="526"/>
      <c r="N2365" s="539" t="s">
        <v>14</v>
      </c>
      <c r="O2365" s="540"/>
      <c r="P2365" s="521"/>
      <c r="Q2365" s="522"/>
      <c r="R2365" s="525"/>
      <c r="S2365" s="526"/>
      <c r="T2365" s="529"/>
      <c r="U2365" s="530"/>
      <c r="V2365" s="532"/>
      <c r="W2365" s="518"/>
      <c r="X2365" s="521"/>
      <c r="Y2365" s="518"/>
      <c r="Z2365" s="521"/>
      <c r="AA2365" s="518"/>
      <c r="AB2365" s="521"/>
      <c r="AC2365" s="522"/>
      <c r="AD2365" s="525"/>
      <c r="AE2365" s="526"/>
      <c r="AF2365" s="535"/>
      <c r="AG2365" s="536"/>
      <c r="AH2365" s="521"/>
      <c r="AI2365" s="522"/>
      <c r="AJ2365" s="525"/>
      <c r="AK2365" s="526"/>
      <c r="AL2365" s="529"/>
      <c r="AM2365" s="530"/>
      <c r="AN2365" s="521"/>
      <c r="AO2365" s="522"/>
      <c r="AP2365" s="525"/>
      <c r="AQ2365" s="526"/>
      <c r="AR2365" s="529"/>
      <c r="AS2365" s="530"/>
      <c r="AT2365" s="543"/>
      <c r="AU2365" s="544"/>
      <c r="AV2365" s="547"/>
      <c r="AW2365" s="548"/>
      <c r="AX2365" s="529"/>
      <c r="AY2365" s="530"/>
      <c r="AZ2365" s="521"/>
      <c r="BA2365" s="522"/>
      <c r="BB2365" s="525"/>
      <c r="BC2365" s="526"/>
      <c r="BD2365" s="529"/>
      <c r="BE2365" s="530"/>
      <c r="BF2365" s="543"/>
      <c r="BG2365" s="544"/>
      <c r="BH2365" s="547"/>
      <c r="BI2365" s="548"/>
      <c r="BJ2365" s="529"/>
      <c r="BK2365" s="530"/>
      <c r="BL2365" s="552"/>
      <c r="BM2365" s="553"/>
      <c r="BN2365" s="554"/>
      <c r="BO2365" s="502"/>
      <c r="BP2365" s="502"/>
      <c r="BQ2365" s="54"/>
      <c r="BR2365" s="54"/>
      <c r="BS2365" s="54"/>
    </row>
    <row r="2366" spans="1:71" ht="21.75" customHeight="1" x14ac:dyDescent="0.2">
      <c r="A2366" s="54"/>
      <c r="B2366" s="505" t="str">
        <f>IF(ROSTER!B$32="","",ROSTER!B$32)</f>
        <v>42</v>
      </c>
      <c r="C2366" s="507" t="str">
        <f>IF(ROSTER!C$32="","",ROSTER!C$32)</f>
        <v/>
      </c>
      <c r="D2366" s="508"/>
      <c r="E2366" s="509"/>
      <c r="F2366" s="511">
        <f>IF(E2366="y",1,IF(E2366="S",1,0))</f>
        <v>0</v>
      </c>
      <c r="G2366" s="513">
        <f>IF(E2366="S",1,0)</f>
        <v>0</v>
      </c>
      <c r="H2366" s="515"/>
      <c r="I2366" s="516"/>
      <c r="J2366" s="519"/>
      <c r="K2366" s="520"/>
      <c r="L2366" s="523"/>
      <c r="M2366" s="524"/>
      <c r="N2366" s="537">
        <f>L2366+J2366</f>
        <v>0</v>
      </c>
      <c r="O2366" s="538"/>
      <c r="P2366" s="519"/>
      <c r="Q2366" s="520"/>
      <c r="R2366" s="523"/>
      <c r="S2366" s="524"/>
      <c r="T2366" s="527">
        <f t="shared" ref="T2366" si="2120">R2366-P2366</f>
        <v>0</v>
      </c>
      <c r="U2366" s="528"/>
      <c r="V2366" s="531"/>
      <c r="W2366" s="516"/>
      <c r="X2366" s="519"/>
      <c r="Y2366" s="516"/>
      <c r="Z2366" s="519"/>
      <c r="AA2366" s="516"/>
      <c r="AB2366" s="519"/>
      <c r="AC2366" s="520"/>
      <c r="AD2366" s="523"/>
      <c r="AE2366" s="524"/>
      <c r="AF2366" s="533">
        <f>IF(AB2366=0,0,(AD2366/AB2366)*100)</f>
        <v>0</v>
      </c>
      <c r="AG2366" s="534"/>
      <c r="AH2366" s="519"/>
      <c r="AI2366" s="520"/>
      <c r="AJ2366" s="523"/>
      <c r="AK2366" s="524"/>
      <c r="AL2366" s="527">
        <f>IF(AH2366=0,0,(AJ2366/AH2366)*100)</f>
        <v>0</v>
      </c>
      <c r="AM2366" s="528"/>
      <c r="AN2366" s="519"/>
      <c r="AO2366" s="520"/>
      <c r="AP2366" s="523"/>
      <c r="AQ2366" s="524"/>
      <c r="AR2366" s="527">
        <f>IF(AN2366=0,0,(AP2366/AN2366)*100)</f>
        <v>0</v>
      </c>
      <c r="AS2366" s="528"/>
      <c r="AT2366" s="541">
        <f>AB2366+AH2366+AN2366</f>
        <v>0</v>
      </c>
      <c r="AU2366" s="542"/>
      <c r="AV2366" s="545">
        <f>AD2366+AJ2366+AP2366</f>
        <v>0</v>
      </c>
      <c r="AW2366" s="546"/>
      <c r="AX2366" s="527">
        <f>IF(AT2366=0,0,(AV2366/AT2366)*100)</f>
        <v>0</v>
      </c>
      <c r="AY2366" s="528"/>
      <c r="AZ2366" s="519"/>
      <c r="BA2366" s="520"/>
      <c r="BB2366" s="523"/>
      <c r="BC2366" s="524"/>
      <c r="BD2366" s="527">
        <f>IF(AZ2366=0,0,(BB2366/AZ2366)*100)</f>
        <v>0</v>
      </c>
      <c r="BE2366" s="528"/>
      <c r="BF2366" s="541">
        <f>AT2366+AZ2366</f>
        <v>0</v>
      </c>
      <c r="BG2366" s="542"/>
      <c r="BH2366" s="545">
        <f>AV2366+BB2366</f>
        <v>0</v>
      </c>
      <c r="BI2366" s="546"/>
      <c r="BJ2366" s="527">
        <f>IF(BF2366=0,0,(BH2366/BF2366)*100)</f>
        <v>0</v>
      </c>
      <c r="BK2366" s="528"/>
      <c r="BL2366" s="549">
        <f>(AD2366*2)+(AJ2366*2)+(AP2366*3)+BB2366</f>
        <v>0</v>
      </c>
      <c r="BM2366" s="550"/>
      <c r="BN2366" s="551"/>
      <c r="BO2366" s="501" t="e">
        <f>(BL2366*BR$2342)+(N2366*BR$2343)+(X2366*BR$2344)+(R2366*BR$2345)+(V2366*BR$2346)+(Z2366*BR$2347)</f>
        <v>#REF!</v>
      </c>
      <c r="BP2366" s="501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06"/>
      <c r="C2367" s="503" t="str">
        <f>IF(ROSTER!D$32="","",ROSTER!D$32)</f>
        <v/>
      </c>
      <c r="D2367" s="504"/>
      <c r="E2367" s="510"/>
      <c r="F2367" s="512"/>
      <c r="G2367" s="514"/>
      <c r="H2367" s="517"/>
      <c r="I2367" s="518"/>
      <c r="J2367" s="521"/>
      <c r="K2367" s="522"/>
      <c r="L2367" s="525"/>
      <c r="M2367" s="526"/>
      <c r="N2367" s="539" t="s">
        <v>14</v>
      </c>
      <c r="O2367" s="540"/>
      <c r="P2367" s="521"/>
      <c r="Q2367" s="522"/>
      <c r="R2367" s="525"/>
      <c r="S2367" s="526"/>
      <c r="T2367" s="529"/>
      <c r="U2367" s="530"/>
      <c r="V2367" s="532"/>
      <c r="W2367" s="518"/>
      <c r="X2367" s="521"/>
      <c r="Y2367" s="518"/>
      <c r="Z2367" s="521"/>
      <c r="AA2367" s="518"/>
      <c r="AB2367" s="521"/>
      <c r="AC2367" s="522"/>
      <c r="AD2367" s="525"/>
      <c r="AE2367" s="526"/>
      <c r="AF2367" s="535"/>
      <c r="AG2367" s="536"/>
      <c r="AH2367" s="521"/>
      <c r="AI2367" s="522"/>
      <c r="AJ2367" s="525"/>
      <c r="AK2367" s="526"/>
      <c r="AL2367" s="529"/>
      <c r="AM2367" s="530"/>
      <c r="AN2367" s="521"/>
      <c r="AO2367" s="522"/>
      <c r="AP2367" s="525"/>
      <c r="AQ2367" s="526"/>
      <c r="AR2367" s="529"/>
      <c r="AS2367" s="530"/>
      <c r="AT2367" s="543"/>
      <c r="AU2367" s="544"/>
      <c r="AV2367" s="547"/>
      <c r="AW2367" s="548"/>
      <c r="AX2367" s="529"/>
      <c r="AY2367" s="530"/>
      <c r="AZ2367" s="521"/>
      <c r="BA2367" s="522"/>
      <c r="BB2367" s="525"/>
      <c r="BC2367" s="526"/>
      <c r="BD2367" s="529"/>
      <c r="BE2367" s="530"/>
      <c r="BF2367" s="543"/>
      <c r="BG2367" s="544"/>
      <c r="BH2367" s="547"/>
      <c r="BI2367" s="548"/>
      <c r="BJ2367" s="529"/>
      <c r="BK2367" s="530"/>
      <c r="BL2367" s="552"/>
      <c r="BM2367" s="553"/>
      <c r="BN2367" s="554"/>
      <c r="BO2367" s="502"/>
      <c r="BP2367" s="502"/>
      <c r="BQ2367" s="54"/>
      <c r="BR2367" s="54"/>
      <c r="BS2367" s="54"/>
    </row>
    <row r="2368" spans="1:71" ht="21.75" customHeight="1" x14ac:dyDescent="0.2">
      <c r="A2368" s="54"/>
      <c r="B2368" s="505" t="str">
        <f>IF(ROSTER!B$34="","",ROSTER!B$34)</f>
        <v/>
      </c>
      <c r="C2368" s="507" t="str">
        <f>IF(ROSTER!C$34="","",ROSTER!C$34)</f>
        <v/>
      </c>
      <c r="D2368" s="508"/>
      <c r="E2368" s="509"/>
      <c r="F2368" s="511">
        <f>IF(E2368="y",1,IF(E2368="S",1,0))</f>
        <v>0</v>
      </c>
      <c r="G2368" s="513">
        <f>IF(E2368="S",1,0)</f>
        <v>0</v>
      </c>
      <c r="H2368" s="515"/>
      <c r="I2368" s="516"/>
      <c r="J2368" s="519"/>
      <c r="K2368" s="520"/>
      <c r="L2368" s="523"/>
      <c r="M2368" s="524"/>
      <c r="N2368" s="537">
        <f>L2368+J2368</f>
        <v>0</v>
      </c>
      <c r="O2368" s="538"/>
      <c r="P2368" s="519"/>
      <c r="Q2368" s="520"/>
      <c r="R2368" s="523"/>
      <c r="S2368" s="524"/>
      <c r="T2368" s="527">
        <f t="shared" ref="T2368" si="2121">R2368-P2368</f>
        <v>0</v>
      </c>
      <c r="U2368" s="528"/>
      <c r="V2368" s="531"/>
      <c r="W2368" s="516"/>
      <c r="X2368" s="519"/>
      <c r="Y2368" s="516"/>
      <c r="Z2368" s="519"/>
      <c r="AA2368" s="516"/>
      <c r="AB2368" s="519"/>
      <c r="AC2368" s="520"/>
      <c r="AD2368" s="523"/>
      <c r="AE2368" s="524"/>
      <c r="AF2368" s="533">
        <f>IF(AB2368=0,0,(AD2368/AB2368)*100)</f>
        <v>0</v>
      </c>
      <c r="AG2368" s="534"/>
      <c r="AH2368" s="519"/>
      <c r="AI2368" s="520"/>
      <c r="AJ2368" s="523"/>
      <c r="AK2368" s="524"/>
      <c r="AL2368" s="527">
        <f>IF(AH2368=0,0,(AJ2368/AH2368)*100)</f>
        <v>0</v>
      </c>
      <c r="AM2368" s="528"/>
      <c r="AN2368" s="519"/>
      <c r="AO2368" s="520"/>
      <c r="AP2368" s="523"/>
      <c r="AQ2368" s="524"/>
      <c r="AR2368" s="527">
        <f>IF(AN2368=0,0,(AP2368/AN2368)*100)</f>
        <v>0</v>
      </c>
      <c r="AS2368" s="528"/>
      <c r="AT2368" s="541">
        <f>AB2368+AH2368+AN2368</f>
        <v>0</v>
      </c>
      <c r="AU2368" s="542"/>
      <c r="AV2368" s="545">
        <f>AD2368+AJ2368+AP2368</f>
        <v>0</v>
      </c>
      <c r="AW2368" s="546"/>
      <c r="AX2368" s="527">
        <f>IF(AT2368=0,0,(AV2368/AT2368)*100)</f>
        <v>0</v>
      </c>
      <c r="AY2368" s="528"/>
      <c r="AZ2368" s="519"/>
      <c r="BA2368" s="520"/>
      <c r="BB2368" s="523"/>
      <c r="BC2368" s="524"/>
      <c r="BD2368" s="527">
        <f>IF(AZ2368=0,0,(BB2368/AZ2368)*100)</f>
        <v>0</v>
      </c>
      <c r="BE2368" s="528"/>
      <c r="BF2368" s="541">
        <f>AT2368+AZ2368</f>
        <v>0</v>
      </c>
      <c r="BG2368" s="542"/>
      <c r="BH2368" s="545">
        <f>AV2368+BB2368</f>
        <v>0</v>
      </c>
      <c r="BI2368" s="546"/>
      <c r="BJ2368" s="527">
        <f>IF(BF2368=0,0,(BH2368/BF2368)*100)</f>
        <v>0</v>
      </c>
      <c r="BK2368" s="528"/>
      <c r="BL2368" s="549">
        <f>(AD2368*2)+(AJ2368*2)+(AP2368*3)+BB2368</f>
        <v>0</v>
      </c>
      <c r="BM2368" s="550"/>
      <c r="BN2368" s="551"/>
      <c r="BO2368" s="501" t="e">
        <f>(BL2368*BR$2342)+(N2368*BR$2343)+(X2368*BR$2344)+(R2368*BR$2345)+(V2368*BR$2346)+(Z2368*BR$2347)</f>
        <v>#REF!</v>
      </c>
      <c r="BP2368" s="501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06"/>
      <c r="C2369" s="503" t="str">
        <f>IF(ROSTER!D$34="","",ROSTER!D$34)</f>
        <v/>
      </c>
      <c r="D2369" s="504"/>
      <c r="E2369" s="510"/>
      <c r="F2369" s="512"/>
      <c r="G2369" s="514"/>
      <c r="H2369" s="517"/>
      <c r="I2369" s="518"/>
      <c r="J2369" s="521"/>
      <c r="K2369" s="522"/>
      <c r="L2369" s="525"/>
      <c r="M2369" s="526"/>
      <c r="N2369" s="539" t="s">
        <v>14</v>
      </c>
      <c r="O2369" s="540"/>
      <c r="P2369" s="521"/>
      <c r="Q2369" s="522"/>
      <c r="R2369" s="525"/>
      <c r="S2369" s="526"/>
      <c r="T2369" s="529"/>
      <c r="U2369" s="530"/>
      <c r="V2369" s="532"/>
      <c r="W2369" s="518"/>
      <c r="X2369" s="521"/>
      <c r="Y2369" s="518"/>
      <c r="Z2369" s="521"/>
      <c r="AA2369" s="518"/>
      <c r="AB2369" s="521"/>
      <c r="AC2369" s="522"/>
      <c r="AD2369" s="525"/>
      <c r="AE2369" s="526"/>
      <c r="AF2369" s="535"/>
      <c r="AG2369" s="536"/>
      <c r="AH2369" s="521"/>
      <c r="AI2369" s="522"/>
      <c r="AJ2369" s="525"/>
      <c r="AK2369" s="526"/>
      <c r="AL2369" s="529"/>
      <c r="AM2369" s="530"/>
      <c r="AN2369" s="521"/>
      <c r="AO2369" s="522"/>
      <c r="AP2369" s="525"/>
      <c r="AQ2369" s="526"/>
      <c r="AR2369" s="529"/>
      <c r="AS2369" s="530"/>
      <c r="AT2369" s="543"/>
      <c r="AU2369" s="544"/>
      <c r="AV2369" s="547"/>
      <c r="AW2369" s="548"/>
      <c r="AX2369" s="529"/>
      <c r="AY2369" s="530"/>
      <c r="AZ2369" s="521"/>
      <c r="BA2369" s="522"/>
      <c r="BB2369" s="525"/>
      <c r="BC2369" s="526"/>
      <c r="BD2369" s="529"/>
      <c r="BE2369" s="530"/>
      <c r="BF2369" s="543"/>
      <c r="BG2369" s="544"/>
      <c r="BH2369" s="547"/>
      <c r="BI2369" s="548"/>
      <c r="BJ2369" s="529"/>
      <c r="BK2369" s="530"/>
      <c r="BL2369" s="552"/>
      <c r="BM2369" s="553"/>
      <c r="BN2369" s="554"/>
      <c r="BO2369" s="502"/>
      <c r="BP2369" s="502"/>
      <c r="BQ2369" s="54"/>
      <c r="BR2369" s="54"/>
      <c r="BS2369" s="54"/>
    </row>
    <row r="2370" spans="1:71" ht="21.75" customHeight="1" x14ac:dyDescent="0.2">
      <c r="A2370" s="54"/>
      <c r="B2370" s="505" t="str">
        <f>IF(ROSTER!B$36="","",ROSTER!B$36)</f>
        <v/>
      </c>
      <c r="C2370" s="507" t="str">
        <f>IF(ROSTER!C$36="","",ROSTER!C$36)</f>
        <v>Heather</v>
      </c>
      <c r="D2370" s="508"/>
      <c r="E2370" s="509"/>
      <c r="F2370" s="511">
        <f>IF(E2370="y",1,IF(E2370="S",1,0))</f>
        <v>0</v>
      </c>
      <c r="G2370" s="513">
        <f>IF(E2370="S",1,0)</f>
        <v>0</v>
      </c>
      <c r="H2370" s="515"/>
      <c r="I2370" s="516"/>
      <c r="J2370" s="519"/>
      <c r="K2370" s="520"/>
      <c r="L2370" s="523"/>
      <c r="M2370" s="524"/>
      <c r="N2370" s="537">
        <f>L2370+J2370</f>
        <v>0</v>
      </c>
      <c r="O2370" s="538"/>
      <c r="P2370" s="519"/>
      <c r="Q2370" s="520"/>
      <c r="R2370" s="523"/>
      <c r="S2370" s="524"/>
      <c r="T2370" s="527">
        <f t="shared" ref="T2370" si="2122">R2370-P2370</f>
        <v>0</v>
      </c>
      <c r="U2370" s="528"/>
      <c r="V2370" s="531"/>
      <c r="W2370" s="516"/>
      <c r="X2370" s="519"/>
      <c r="Y2370" s="516"/>
      <c r="Z2370" s="519"/>
      <c r="AA2370" s="516"/>
      <c r="AB2370" s="519"/>
      <c r="AC2370" s="520"/>
      <c r="AD2370" s="523"/>
      <c r="AE2370" s="524"/>
      <c r="AF2370" s="533">
        <f>IF(AB2370=0,0,(AD2370/AB2370)*100)</f>
        <v>0</v>
      </c>
      <c r="AG2370" s="534"/>
      <c r="AH2370" s="519"/>
      <c r="AI2370" s="520"/>
      <c r="AJ2370" s="523"/>
      <c r="AK2370" s="524"/>
      <c r="AL2370" s="527">
        <f>IF(AH2370=0,0,(AJ2370/AH2370)*100)</f>
        <v>0</v>
      </c>
      <c r="AM2370" s="528"/>
      <c r="AN2370" s="519"/>
      <c r="AO2370" s="520"/>
      <c r="AP2370" s="523"/>
      <c r="AQ2370" s="524"/>
      <c r="AR2370" s="527">
        <f>IF(AN2370=0,0,(AP2370/AN2370)*100)</f>
        <v>0</v>
      </c>
      <c r="AS2370" s="528"/>
      <c r="AT2370" s="541">
        <f>AB2370+AH2370+AN2370</f>
        <v>0</v>
      </c>
      <c r="AU2370" s="542"/>
      <c r="AV2370" s="545">
        <f>AD2370+AJ2370+AP2370</f>
        <v>0</v>
      </c>
      <c r="AW2370" s="546"/>
      <c r="AX2370" s="527">
        <f>IF(AT2370=0,0,(AV2370/AT2370)*100)</f>
        <v>0</v>
      </c>
      <c r="AY2370" s="528"/>
      <c r="AZ2370" s="519"/>
      <c r="BA2370" s="520"/>
      <c r="BB2370" s="523"/>
      <c r="BC2370" s="524"/>
      <c r="BD2370" s="527">
        <f>IF(AZ2370=0,0,(BB2370/AZ2370)*100)</f>
        <v>0</v>
      </c>
      <c r="BE2370" s="528"/>
      <c r="BF2370" s="541">
        <f>AT2370+AZ2370</f>
        <v>0</v>
      </c>
      <c r="BG2370" s="542"/>
      <c r="BH2370" s="545">
        <f>AV2370+BB2370</f>
        <v>0</v>
      </c>
      <c r="BI2370" s="546"/>
      <c r="BJ2370" s="527">
        <f>IF(BF2370=0,0,(BH2370/BF2370)*100)</f>
        <v>0</v>
      </c>
      <c r="BK2370" s="528"/>
      <c r="BL2370" s="549">
        <f>(AD2370*2)+(AJ2370*2)+(AP2370*3)+BB2370</f>
        <v>0</v>
      </c>
      <c r="BM2370" s="550"/>
      <c r="BN2370" s="551"/>
      <c r="BO2370" s="501" t="e">
        <f>(BL2370*BR$2342)+(N2370*BR$2343)+(X2370*BR$2344)+(R2370*BR$2345)+(V2370*BR$2346)+(Z2370*BR$2347)</f>
        <v>#REF!</v>
      </c>
      <c r="BP2370" s="501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06"/>
      <c r="C2371" s="503" t="str">
        <f>IF(ROSTER!D$36="","",ROSTER!D$36)</f>
        <v>Hamson</v>
      </c>
      <c r="D2371" s="504"/>
      <c r="E2371" s="510"/>
      <c r="F2371" s="512"/>
      <c r="G2371" s="514"/>
      <c r="H2371" s="517"/>
      <c r="I2371" s="518"/>
      <c r="J2371" s="521"/>
      <c r="K2371" s="522"/>
      <c r="L2371" s="525"/>
      <c r="M2371" s="526"/>
      <c r="N2371" s="539" t="s">
        <v>14</v>
      </c>
      <c r="O2371" s="540"/>
      <c r="P2371" s="521"/>
      <c r="Q2371" s="522"/>
      <c r="R2371" s="525"/>
      <c r="S2371" s="526"/>
      <c r="T2371" s="529"/>
      <c r="U2371" s="530"/>
      <c r="V2371" s="532"/>
      <c r="W2371" s="518"/>
      <c r="X2371" s="521"/>
      <c r="Y2371" s="518"/>
      <c r="Z2371" s="521"/>
      <c r="AA2371" s="518"/>
      <c r="AB2371" s="521"/>
      <c r="AC2371" s="522"/>
      <c r="AD2371" s="525"/>
      <c r="AE2371" s="526"/>
      <c r="AF2371" s="535"/>
      <c r="AG2371" s="536"/>
      <c r="AH2371" s="521"/>
      <c r="AI2371" s="522"/>
      <c r="AJ2371" s="525"/>
      <c r="AK2371" s="526"/>
      <c r="AL2371" s="529"/>
      <c r="AM2371" s="530"/>
      <c r="AN2371" s="521"/>
      <c r="AO2371" s="522"/>
      <c r="AP2371" s="525"/>
      <c r="AQ2371" s="526"/>
      <c r="AR2371" s="529"/>
      <c r="AS2371" s="530"/>
      <c r="AT2371" s="543"/>
      <c r="AU2371" s="544"/>
      <c r="AV2371" s="547"/>
      <c r="AW2371" s="548"/>
      <c r="AX2371" s="529"/>
      <c r="AY2371" s="530"/>
      <c r="AZ2371" s="521"/>
      <c r="BA2371" s="522"/>
      <c r="BB2371" s="525"/>
      <c r="BC2371" s="526"/>
      <c r="BD2371" s="529"/>
      <c r="BE2371" s="530"/>
      <c r="BF2371" s="543"/>
      <c r="BG2371" s="544"/>
      <c r="BH2371" s="547"/>
      <c r="BI2371" s="548"/>
      <c r="BJ2371" s="529"/>
      <c r="BK2371" s="530"/>
      <c r="BL2371" s="552"/>
      <c r="BM2371" s="553"/>
      <c r="BN2371" s="554"/>
      <c r="BO2371" s="502"/>
      <c r="BP2371" s="502"/>
      <c r="BQ2371" s="54"/>
      <c r="BR2371" s="54"/>
      <c r="BS2371" s="54"/>
    </row>
    <row r="2372" spans="1:71" ht="21.75" customHeight="1" x14ac:dyDescent="0.2">
      <c r="A2372" s="54"/>
      <c r="B2372" s="505" t="str">
        <f>IF(ROSTER!B$38="","",ROSTER!B$38)</f>
        <v/>
      </c>
      <c r="C2372" s="507" t="str">
        <f>IF(ROSTER!C$38="","",ROSTER!C$38)</f>
        <v>Emma</v>
      </c>
      <c r="D2372" s="508"/>
      <c r="E2372" s="509"/>
      <c r="F2372" s="511">
        <f>IF(E2372="y",1,IF(E2372="S",1,0))</f>
        <v>0</v>
      </c>
      <c r="G2372" s="513">
        <f>IF(E2372="S",1,0)</f>
        <v>0</v>
      </c>
      <c r="H2372" s="515"/>
      <c r="I2372" s="516"/>
      <c r="J2372" s="519"/>
      <c r="K2372" s="520"/>
      <c r="L2372" s="523"/>
      <c r="M2372" s="524"/>
      <c r="N2372" s="537">
        <f>L2372+J2372</f>
        <v>0</v>
      </c>
      <c r="O2372" s="538"/>
      <c r="P2372" s="519"/>
      <c r="Q2372" s="520"/>
      <c r="R2372" s="523"/>
      <c r="S2372" s="524"/>
      <c r="T2372" s="527">
        <f t="shared" ref="T2372" si="2123">R2372-P2372</f>
        <v>0</v>
      </c>
      <c r="U2372" s="528"/>
      <c r="V2372" s="531"/>
      <c r="W2372" s="516"/>
      <c r="X2372" s="519"/>
      <c r="Y2372" s="516"/>
      <c r="Z2372" s="519"/>
      <c r="AA2372" s="516"/>
      <c r="AB2372" s="519"/>
      <c r="AC2372" s="520"/>
      <c r="AD2372" s="523"/>
      <c r="AE2372" s="524"/>
      <c r="AF2372" s="533">
        <f>IF(AB2372=0,0,(AD2372/AB2372)*100)</f>
        <v>0</v>
      </c>
      <c r="AG2372" s="534"/>
      <c r="AH2372" s="519"/>
      <c r="AI2372" s="520"/>
      <c r="AJ2372" s="523"/>
      <c r="AK2372" s="524"/>
      <c r="AL2372" s="527">
        <f>IF(AH2372=0,0,(AJ2372/AH2372)*100)</f>
        <v>0</v>
      </c>
      <c r="AM2372" s="528"/>
      <c r="AN2372" s="519"/>
      <c r="AO2372" s="520"/>
      <c r="AP2372" s="523"/>
      <c r="AQ2372" s="524"/>
      <c r="AR2372" s="527">
        <f>IF(AN2372=0,0,(AP2372/AN2372)*100)</f>
        <v>0</v>
      </c>
      <c r="AS2372" s="528"/>
      <c r="AT2372" s="541">
        <f>AB2372+AH2372+AN2372</f>
        <v>0</v>
      </c>
      <c r="AU2372" s="542"/>
      <c r="AV2372" s="545">
        <f>AD2372+AJ2372+AP2372</f>
        <v>0</v>
      </c>
      <c r="AW2372" s="546"/>
      <c r="AX2372" s="527">
        <f>IF(AT2372=0,0,(AV2372/AT2372)*100)</f>
        <v>0</v>
      </c>
      <c r="AY2372" s="528"/>
      <c r="AZ2372" s="519"/>
      <c r="BA2372" s="520"/>
      <c r="BB2372" s="523"/>
      <c r="BC2372" s="524"/>
      <c r="BD2372" s="527">
        <f>IF(AZ2372=0,0,(BB2372/AZ2372)*100)</f>
        <v>0</v>
      </c>
      <c r="BE2372" s="528"/>
      <c r="BF2372" s="541">
        <f>AT2372+AZ2372</f>
        <v>0</v>
      </c>
      <c r="BG2372" s="542"/>
      <c r="BH2372" s="545">
        <f>AV2372+BB2372</f>
        <v>0</v>
      </c>
      <c r="BI2372" s="546"/>
      <c r="BJ2372" s="527">
        <f>IF(BF2372=0,0,(BH2372/BF2372)*100)</f>
        <v>0</v>
      </c>
      <c r="BK2372" s="528"/>
      <c r="BL2372" s="549">
        <f>(AD2372*2)+(AJ2372*2)+(AP2372*3)+BB2372</f>
        <v>0</v>
      </c>
      <c r="BM2372" s="550"/>
      <c r="BN2372" s="551"/>
      <c r="BO2372" s="501" t="e">
        <f>(BL2372*BR$2342)+(N2372*BR$2343)+(X2372*BR$2344)+(R2372*BR$2345)+(V2372*BR$2346)+(Z2372*BR$2347)</f>
        <v>#REF!</v>
      </c>
      <c r="BP2372" s="501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06"/>
      <c r="C2373" s="503" t="str">
        <f>IF(ROSTER!D$38="","",ROSTER!D$38)</f>
        <v>Calvert</v>
      </c>
      <c r="D2373" s="504"/>
      <c r="E2373" s="510"/>
      <c r="F2373" s="512"/>
      <c r="G2373" s="514"/>
      <c r="H2373" s="517"/>
      <c r="I2373" s="518"/>
      <c r="J2373" s="521"/>
      <c r="K2373" s="522"/>
      <c r="L2373" s="525"/>
      <c r="M2373" s="526"/>
      <c r="N2373" s="539" t="s">
        <v>14</v>
      </c>
      <c r="O2373" s="540"/>
      <c r="P2373" s="521"/>
      <c r="Q2373" s="522"/>
      <c r="R2373" s="525"/>
      <c r="S2373" s="526"/>
      <c r="T2373" s="529"/>
      <c r="U2373" s="530"/>
      <c r="V2373" s="532"/>
      <c r="W2373" s="518"/>
      <c r="X2373" s="521"/>
      <c r="Y2373" s="518"/>
      <c r="Z2373" s="521"/>
      <c r="AA2373" s="518"/>
      <c r="AB2373" s="521"/>
      <c r="AC2373" s="522"/>
      <c r="AD2373" s="525"/>
      <c r="AE2373" s="526"/>
      <c r="AF2373" s="535"/>
      <c r="AG2373" s="536"/>
      <c r="AH2373" s="521"/>
      <c r="AI2373" s="522"/>
      <c r="AJ2373" s="525"/>
      <c r="AK2373" s="526"/>
      <c r="AL2373" s="529"/>
      <c r="AM2373" s="530"/>
      <c r="AN2373" s="521"/>
      <c r="AO2373" s="522"/>
      <c r="AP2373" s="525"/>
      <c r="AQ2373" s="526"/>
      <c r="AR2373" s="529"/>
      <c r="AS2373" s="530"/>
      <c r="AT2373" s="543"/>
      <c r="AU2373" s="544"/>
      <c r="AV2373" s="547"/>
      <c r="AW2373" s="548"/>
      <c r="AX2373" s="529"/>
      <c r="AY2373" s="530"/>
      <c r="AZ2373" s="521"/>
      <c r="BA2373" s="522"/>
      <c r="BB2373" s="525"/>
      <c r="BC2373" s="526"/>
      <c r="BD2373" s="529"/>
      <c r="BE2373" s="530"/>
      <c r="BF2373" s="543"/>
      <c r="BG2373" s="544"/>
      <c r="BH2373" s="547"/>
      <c r="BI2373" s="548"/>
      <c r="BJ2373" s="529"/>
      <c r="BK2373" s="530"/>
      <c r="BL2373" s="552"/>
      <c r="BM2373" s="553"/>
      <c r="BN2373" s="554"/>
      <c r="BO2373" s="502"/>
      <c r="BP2373" s="502"/>
      <c r="BQ2373" s="54"/>
      <c r="BR2373" s="54"/>
      <c r="BS2373" s="54"/>
    </row>
    <row r="2374" spans="1:71" ht="21.75" customHeight="1" x14ac:dyDescent="0.2">
      <c r="A2374" s="54"/>
      <c r="B2374" s="505" t="str">
        <f>IF(ROSTER!B$40="","",ROSTER!B$40)</f>
        <v>1</v>
      </c>
      <c r="C2374" s="507" t="str">
        <f>IF(ROSTER!C$40="","",ROSTER!C$40)</f>
        <v>Amanda</v>
      </c>
      <c r="D2374" s="508"/>
      <c r="E2374" s="509"/>
      <c r="F2374" s="511">
        <f>IF(E2374="y",1,IF(E2374="S",1,0))</f>
        <v>0</v>
      </c>
      <c r="G2374" s="513">
        <f>IF(E2374="S",1,0)</f>
        <v>0</v>
      </c>
      <c r="H2374" s="515"/>
      <c r="I2374" s="516"/>
      <c r="J2374" s="519"/>
      <c r="K2374" s="520"/>
      <c r="L2374" s="523"/>
      <c r="M2374" s="524"/>
      <c r="N2374" s="537">
        <f>L2374+J2374</f>
        <v>0</v>
      </c>
      <c r="O2374" s="538"/>
      <c r="P2374" s="519"/>
      <c r="Q2374" s="520"/>
      <c r="R2374" s="523"/>
      <c r="S2374" s="524"/>
      <c r="T2374" s="527">
        <f t="shared" ref="T2374" si="2124">R2374-P2374</f>
        <v>0</v>
      </c>
      <c r="U2374" s="528"/>
      <c r="V2374" s="531"/>
      <c r="W2374" s="516"/>
      <c r="X2374" s="519"/>
      <c r="Y2374" s="516"/>
      <c r="Z2374" s="519"/>
      <c r="AA2374" s="516"/>
      <c r="AB2374" s="519"/>
      <c r="AC2374" s="520"/>
      <c r="AD2374" s="523"/>
      <c r="AE2374" s="524"/>
      <c r="AF2374" s="533">
        <f>IF(AB2374=0,0,(AD2374/AB2374)*100)</f>
        <v>0</v>
      </c>
      <c r="AG2374" s="534"/>
      <c r="AH2374" s="519"/>
      <c r="AI2374" s="520"/>
      <c r="AJ2374" s="523"/>
      <c r="AK2374" s="524"/>
      <c r="AL2374" s="527">
        <f>IF(AH2374=0,0,(AJ2374/AH2374)*100)</f>
        <v>0</v>
      </c>
      <c r="AM2374" s="528"/>
      <c r="AN2374" s="519"/>
      <c r="AO2374" s="520"/>
      <c r="AP2374" s="523"/>
      <c r="AQ2374" s="524"/>
      <c r="AR2374" s="527">
        <f>IF(AN2374=0,0,(AP2374/AN2374)*100)</f>
        <v>0</v>
      </c>
      <c r="AS2374" s="528"/>
      <c r="AT2374" s="541">
        <f>AB2374+AH2374+AN2374</f>
        <v>0</v>
      </c>
      <c r="AU2374" s="542"/>
      <c r="AV2374" s="545">
        <f>AD2374+AJ2374+AP2374</f>
        <v>0</v>
      </c>
      <c r="AW2374" s="546"/>
      <c r="AX2374" s="527">
        <f>IF(AT2374=0,0,(AV2374/AT2374)*100)</f>
        <v>0</v>
      </c>
      <c r="AY2374" s="528"/>
      <c r="AZ2374" s="519"/>
      <c r="BA2374" s="520"/>
      <c r="BB2374" s="523"/>
      <c r="BC2374" s="524"/>
      <c r="BD2374" s="527">
        <f>IF(AZ2374=0,0,(BB2374/AZ2374)*100)</f>
        <v>0</v>
      </c>
      <c r="BE2374" s="528"/>
      <c r="BF2374" s="541">
        <f>AT2374+AZ2374</f>
        <v>0</v>
      </c>
      <c r="BG2374" s="542"/>
      <c r="BH2374" s="545">
        <f>AV2374+BB2374</f>
        <v>0</v>
      </c>
      <c r="BI2374" s="546"/>
      <c r="BJ2374" s="527">
        <f>IF(BF2374=0,0,(BH2374/BF2374)*100)</f>
        <v>0</v>
      </c>
      <c r="BK2374" s="528"/>
      <c r="BL2374" s="549">
        <f>(AD2374*2)+(AJ2374*2)+(AP2374*3)+BB2374</f>
        <v>0</v>
      </c>
      <c r="BM2374" s="550"/>
      <c r="BN2374" s="551"/>
      <c r="BO2374" s="501" t="e">
        <f>(BL2374*BR$2342)+(N2374*BR$2343)+(X2374*BR$2344)+(R2374*BR$2345)+(V2374*BR$2346)+(Z2374*BR$2347)</f>
        <v>#REF!</v>
      </c>
      <c r="BP2374" s="501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06"/>
      <c r="C2375" s="503" t="str">
        <f>IF(ROSTER!D$40="","",ROSTER!D$40)</f>
        <v>Barcello</v>
      </c>
      <c r="D2375" s="504"/>
      <c r="E2375" s="510"/>
      <c r="F2375" s="512"/>
      <c r="G2375" s="514"/>
      <c r="H2375" s="517"/>
      <c r="I2375" s="518"/>
      <c r="J2375" s="521"/>
      <c r="K2375" s="522"/>
      <c r="L2375" s="525"/>
      <c r="M2375" s="526"/>
      <c r="N2375" s="539" t="s">
        <v>14</v>
      </c>
      <c r="O2375" s="540"/>
      <c r="P2375" s="521"/>
      <c r="Q2375" s="522"/>
      <c r="R2375" s="525"/>
      <c r="S2375" s="526"/>
      <c r="T2375" s="529"/>
      <c r="U2375" s="530"/>
      <c r="V2375" s="532"/>
      <c r="W2375" s="518"/>
      <c r="X2375" s="521"/>
      <c r="Y2375" s="518"/>
      <c r="Z2375" s="521"/>
      <c r="AA2375" s="518"/>
      <c r="AB2375" s="521"/>
      <c r="AC2375" s="522"/>
      <c r="AD2375" s="525"/>
      <c r="AE2375" s="526"/>
      <c r="AF2375" s="535"/>
      <c r="AG2375" s="536"/>
      <c r="AH2375" s="521"/>
      <c r="AI2375" s="522"/>
      <c r="AJ2375" s="525"/>
      <c r="AK2375" s="526"/>
      <c r="AL2375" s="529"/>
      <c r="AM2375" s="530"/>
      <c r="AN2375" s="521"/>
      <c r="AO2375" s="522"/>
      <c r="AP2375" s="525"/>
      <c r="AQ2375" s="526"/>
      <c r="AR2375" s="529"/>
      <c r="AS2375" s="530"/>
      <c r="AT2375" s="543"/>
      <c r="AU2375" s="544"/>
      <c r="AV2375" s="547"/>
      <c r="AW2375" s="548"/>
      <c r="AX2375" s="529"/>
      <c r="AY2375" s="530"/>
      <c r="AZ2375" s="521"/>
      <c r="BA2375" s="522"/>
      <c r="BB2375" s="525"/>
      <c r="BC2375" s="526"/>
      <c r="BD2375" s="529"/>
      <c r="BE2375" s="530"/>
      <c r="BF2375" s="543"/>
      <c r="BG2375" s="544"/>
      <c r="BH2375" s="547"/>
      <c r="BI2375" s="548"/>
      <c r="BJ2375" s="529"/>
      <c r="BK2375" s="530"/>
      <c r="BL2375" s="552"/>
      <c r="BM2375" s="553"/>
      <c r="BN2375" s="554"/>
      <c r="BO2375" s="502"/>
      <c r="BP2375" s="502"/>
      <c r="BQ2375" s="54"/>
      <c r="BR2375" s="54"/>
      <c r="BS2375" s="54"/>
    </row>
    <row r="2376" spans="1:71" ht="21.75" customHeight="1" x14ac:dyDescent="0.2">
      <c r="A2376" s="54"/>
      <c r="B2376" s="505" t="str">
        <f>IF(ROSTER!B$42="","",ROSTER!B$42)</f>
        <v>4</v>
      </c>
      <c r="C2376" s="507" t="str">
        <f>IF(ROSTER!C$42="","",ROSTER!C$42)</f>
        <v>Arielle</v>
      </c>
      <c r="D2376" s="508"/>
      <c r="E2376" s="509"/>
      <c r="F2376" s="511">
        <f>IF(E2376="y",1,IF(E2376="S",1,0))</f>
        <v>0</v>
      </c>
      <c r="G2376" s="513">
        <f>IF(E2376="S",1,0)</f>
        <v>0</v>
      </c>
      <c r="H2376" s="515"/>
      <c r="I2376" s="516"/>
      <c r="J2376" s="519"/>
      <c r="K2376" s="520"/>
      <c r="L2376" s="523"/>
      <c r="M2376" s="524"/>
      <c r="N2376" s="537">
        <f>L2376+J2376</f>
        <v>0</v>
      </c>
      <c r="O2376" s="538"/>
      <c r="P2376" s="519"/>
      <c r="Q2376" s="520"/>
      <c r="R2376" s="523"/>
      <c r="S2376" s="524"/>
      <c r="T2376" s="527">
        <f t="shared" ref="T2376" si="2125">R2376-P2376</f>
        <v>0</v>
      </c>
      <c r="U2376" s="528"/>
      <c r="V2376" s="531"/>
      <c r="W2376" s="516"/>
      <c r="X2376" s="519"/>
      <c r="Y2376" s="516"/>
      <c r="Z2376" s="519"/>
      <c r="AA2376" s="516"/>
      <c r="AB2376" s="519"/>
      <c r="AC2376" s="520"/>
      <c r="AD2376" s="523"/>
      <c r="AE2376" s="524"/>
      <c r="AF2376" s="533">
        <f>IF(AB2376=0,0,(AD2376/AB2376)*100)</f>
        <v>0</v>
      </c>
      <c r="AG2376" s="534"/>
      <c r="AH2376" s="519"/>
      <c r="AI2376" s="520"/>
      <c r="AJ2376" s="523"/>
      <c r="AK2376" s="524"/>
      <c r="AL2376" s="527">
        <f>IF(AH2376=0,0,(AJ2376/AH2376)*100)</f>
        <v>0</v>
      </c>
      <c r="AM2376" s="528"/>
      <c r="AN2376" s="519"/>
      <c r="AO2376" s="520"/>
      <c r="AP2376" s="523"/>
      <c r="AQ2376" s="524"/>
      <c r="AR2376" s="527">
        <f>IF(AN2376=0,0,(AP2376/AN2376)*100)</f>
        <v>0</v>
      </c>
      <c r="AS2376" s="528"/>
      <c r="AT2376" s="541">
        <f>AB2376+AH2376+AN2376</f>
        <v>0</v>
      </c>
      <c r="AU2376" s="542"/>
      <c r="AV2376" s="545">
        <f>AD2376+AJ2376+AP2376</f>
        <v>0</v>
      </c>
      <c r="AW2376" s="546"/>
      <c r="AX2376" s="527">
        <f>IF(AT2376=0,0,(AV2376/AT2376)*100)</f>
        <v>0</v>
      </c>
      <c r="AY2376" s="528"/>
      <c r="AZ2376" s="519"/>
      <c r="BA2376" s="520"/>
      <c r="BB2376" s="523"/>
      <c r="BC2376" s="524"/>
      <c r="BD2376" s="527">
        <f>IF(AZ2376=0,0,(BB2376/AZ2376)*100)</f>
        <v>0</v>
      </c>
      <c r="BE2376" s="528"/>
      <c r="BF2376" s="541">
        <f>AT2376+AZ2376</f>
        <v>0</v>
      </c>
      <c r="BG2376" s="542"/>
      <c r="BH2376" s="545">
        <f>AV2376+BB2376</f>
        <v>0</v>
      </c>
      <c r="BI2376" s="546"/>
      <c r="BJ2376" s="527">
        <f>IF(BF2376=0,0,(BH2376/BF2376)*100)</f>
        <v>0</v>
      </c>
      <c r="BK2376" s="528"/>
      <c r="BL2376" s="549">
        <f>(AD2376*2)+(AJ2376*2)+(AP2376*3)+BB2376</f>
        <v>0</v>
      </c>
      <c r="BM2376" s="550"/>
      <c r="BN2376" s="551"/>
      <c r="BO2376" s="501" t="e">
        <f>(BL2376*BR$2342)+(N2376*BR$2343)+(X2376*BR$2344)+(R2376*BR$2345)+(V2376*BR$2346)+(Z2376*BR$2347)</f>
        <v>#REF!</v>
      </c>
      <c r="BP2376" s="501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06"/>
      <c r="C2377" s="503" t="str">
        <f>IF(ROSTER!D$42="","",ROSTER!D$42)</f>
        <v>Mackey-Williams</v>
      </c>
      <c r="D2377" s="504"/>
      <c r="E2377" s="510"/>
      <c r="F2377" s="512"/>
      <c r="G2377" s="514"/>
      <c r="H2377" s="517"/>
      <c r="I2377" s="518"/>
      <c r="J2377" s="521"/>
      <c r="K2377" s="522"/>
      <c r="L2377" s="525"/>
      <c r="M2377" s="526"/>
      <c r="N2377" s="539" t="s">
        <v>14</v>
      </c>
      <c r="O2377" s="540"/>
      <c r="P2377" s="521"/>
      <c r="Q2377" s="522"/>
      <c r="R2377" s="525"/>
      <c r="S2377" s="526"/>
      <c r="T2377" s="529"/>
      <c r="U2377" s="530"/>
      <c r="V2377" s="532"/>
      <c r="W2377" s="518"/>
      <c r="X2377" s="521"/>
      <c r="Y2377" s="518"/>
      <c r="Z2377" s="521"/>
      <c r="AA2377" s="518"/>
      <c r="AB2377" s="521"/>
      <c r="AC2377" s="522"/>
      <c r="AD2377" s="525"/>
      <c r="AE2377" s="526"/>
      <c r="AF2377" s="535"/>
      <c r="AG2377" s="536"/>
      <c r="AH2377" s="521"/>
      <c r="AI2377" s="522"/>
      <c r="AJ2377" s="525"/>
      <c r="AK2377" s="526"/>
      <c r="AL2377" s="529"/>
      <c r="AM2377" s="530"/>
      <c r="AN2377" s="521"/>
      <c r="AO2377" s="522"/>
      <c r="AP2377" s="525"/>
      <c r="AQ2377" s="526"/>
      <c r="AR2377" s="529"/>
      <c r="AS2377" s="530"/>
      <c r="AT2377" s="543"/>
      <c r="AU2377" s="544"/>
      <c r="AV2377" s="547"/>
      <c r="AW2377" s="548"/>
      <c r="AX2377" s="529"/>
      <c r="AY2377" s="530"/>
      <c r="AZ2377" s="521"/>
      <c r="BA2377" s="522"/>
      <c r="BB2377" s="525"/>
      <c r="BC2377" s="526"/>
      <c r="BD2377" s="529"/>
      <c r="BE2377" s="530"/>
      <c r="BF2377" s="543"/>
      <c r="BG2377" s="544"/>
      <c r="BH2377" s="547"/>
      <c r="BI2377" s="548"/>
      <c r="BJ2377" s="529"/>
      <c r="BK2377" s="530"/>
      <c r="BL2377" s="552"/>
      <c r="BM2377" s="553"/>
      <c r="BN2377" s="554"/>
      <c r="BO2377" s="502"/>
      <c r="BP2377" s="502"/>
      <c r="BQ2377" s="54"/>
      <c r="BR2377" s="54"/>
      <c r="BS2377" s="54"/>
    </row>
    <row r="2378" spans="1:71" ht="21.75" customHeight="1" x14ac:dyDescent="0.2">
      <c r="A2378" s="54"/>
      <c r="B2378" s="505" t="str">
        <f>IF(ROSTER!B$44="","",ROSTER!B$44)</f>
        <v/>
      </c>
      <c r="C2378" s="507" t="str">
        <f>IF(ROSTER!C$44="","",ROSTER!C$44)</f>
        <v>Rose</v>
      </c>
      <c r="D2378" s="508"/>
      <c r="E2378" s="509"/>
      <c r="F2378" s="511">
        <f>IF(E2378="y",1,IF(E2378="S",1,0))</f>
        <v>0</v>
      </c>
      <c r="G2378" s="513">
        <f>IF(E2378="S",1,0)</f>
        <v>0</v>
      </c>
      <c r="H2378" s="515"/>
      <c r="I2378" s="516"/>
      <c r="J2378" s="519"/>
      <c r="K2378" s="520"/>
      <c r="L2378" s="523"/>
      <c r="M2378" s="524"/>
      <c r="N2378" s="537">
        <f>L2378+J2378</f>
        <v>0</v>
      </c>
      <c r="O2378" s="538"/>
      <c r="P2378" s="519"/>
      <c r="Q2378" s="520"/>
      <c r="R2378" s="523"/>
      <c r="S2378" s="524"/>
      <c r="T2378" s="527">
        <f t="shared" ref="T2378" si="2126">R2378-P2378</f>
        <v>0</v>
      </c>
      <c r="U2378" s="528"/>
      <c r="V2378" s="531"/>
      <c r="W2378" s="516"/>
      <c r="X2378" s="519"/>
      <c r="Y2378" s="516"/>
      <c r="Z2378" s="519"/>
      <c r="AA2378" s="516"/>
      <c r="AB2378" s="519"/>
      <c r="AC2378" s="520"/>
      <c r="AD2378" s="523"/>
      <c r="AE2378" s="524"/>
      <c r="AF2378" s="533">
        <f>IF(AB2378=0,0,(AD2378/AB2378)*100)</f>
        <v>0</v>
      </c>
      <c r="AG2378" s="534"/>
      <c r="AH2378" s="519"/>
      <c r="AI2378" s="520"/>
      <c r="AJ2378" s="523"/>
      <c r="AK2378" s="524"/>
      <c r="AL2378" s="527">
        <f>IF(AH2378=0,0,(AJ2378/AH2378)*100)</f>
        <v>0</v>
      </c>
      <c r="AM2378" s="528"/>
      <c r="AN2378" s="519"/>
      <c r="AO2378" s="520"/>
      <c r="AP2378" s="523"/>
      <c r="AQ2378" s="524"/>
      <c r="AR2378" s="527">
        <f>IF(AN2378=0,0,(AP2378/AN2378)*100)</f>
        <v>0</v>
      </c>
      <c r="AS2378" s="528"/>
      <c r="AT2378" s="541">
        <f>AB2378+AH2378+AN2378</f>
        <v>0</v>
      </c>
      <c r="AU2378" s="542"/>
      <c r="AV2378" s="545">
        <f>AD2378+AJ2378+AP2378</f>
        <v>0</v>
      </c>
      <c r="AW2378" s="546"/>
      <c r="AX2378" s="527">
        <f>IF(AT2378=0,0,(AV2378/AT2378)*100)</f>
        <v>0</v>
      </c>
      <c r="AY2378" s="528"/>
      <c r="AZ2378" s="519"/>
      <c r="BA2378" s="520"/>
      <c r="BB2378" s="523"/>
      <c r="BC2378" s="524"/>
      <c r="BD2378" s="527">
        <f>IF(AZ2378=0,0,(BB2378/AZ2378)*100)</f>
        <v>0</v>
      </c>
      <c r="BE2378" s="528"/>
      <c r="BF2378" s="541">
        <f>AT2378+AZ2378</f>
        <v>0</v>
      </c>
      <c r="BG2378" s="542"/>
      <c r="BH2378" s="545">
        <f>AV2378+BB2378</f>
        <v>0</v>
      </c>
      <c r="BI2378" s="546"/>
      <c r="BJ2378" s="527">
        <f>IF(BF2378=0,0,(BH2378/BF2378)*100)</f>
        <v>0</v>
      </c>
      <c r="BK2378" s="528"/>
      <c r="BL2378" s="549">
        <f>(AD2378*2)+(AJ2378*2)+(AP2378*3)+BB2378</f>
        <v>0</v>
      </c>
      <c r="BM2378" s="550"/>
      <c r="BN2378" s="551"/>
      <c r="BO2378" s="501" t="e">
        <f>(BL2378*BR$2342)+(N2378*BR$2343)+(X2378*BR$2344)+(R2378*BR$2345)+(V2378*BR$2346)+(Z2378*BR$2347)</f>
        <v>#REF!</v>
      </c>
      <c r="BP2378" s="501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06"/>
      <c r="C2379" s="503" t="str">
        <f>IF(ROSTER!D$44="","",ROSTER!D$44)</f>
        <v>Bubakar</v>
      </c>
      <c r="D2379" s="504"/>
      <c r="E2379" s="510"/>
      <c r="F2379" s="512"/>
      <c r="G2379" s="514"/>
      <c r="H2379" s="517"/>
      <c r="I2379" s="518"/>
      <c r="J2379" s="521"/>
      <c r="K2379" s="522"/>
      <c r="L2379" s="525"/>
      <c r="M2379" s="526"/>
      <c r="N2379" s="539" t="s">
        <v>14</v>
      </c>
      <c r="O2379" s="540"/>
      <c r="P2379" s="521"/>
      <c r="Q2379" s="522"/>
      <c r="R2379" s="525"/>
      <c r="S2379" s="526"/>
      <c r="T2379" s="529"/>
      <c r="U2379" s="530"/>
      <c r="V2379" s="532"/>
      <c r="W2379" s="518"/>
      <c r="X2379" s="521"/>
      <c r="Y2379" s="518"/>
      <c r="Z2379" s="521"/>
      <c r="AA2379" s="518"/>
      <c r="AB2379" s="521"/>
      <c r="AC2379" s="522"/>
      <c r="AD2379" s="525"/>
      <c r="AE2379" s="526"/>
      <c r="AF2379" s="535"/>
      <c r="AG2379" s="536"/>
      <c r="AH2379" s="521"/>
      <c r="AI2379" s="522"/>
      <c r="AJ2379" s="525"/>
      <c r="AK2379" s="526"/>
      <c r="AL2379" s="529"/>
      <c r="AM2379" s="530"/>
      <c r="AN2379" s="521"/>
      <c r="AO2379" s="522"/>
      <c r="AP2379" s="525"/>
      <c r="AQ2379" s="526"/>
      <c r="AR2379" s="529"/>
      <c r="AS2379" s="530"/>
      <c r="AT2379" s="543"/>
      <c r="AU2379" s="544"/>
      <c r="AV2379" s="547"/>
      <c r="AW2379" s="548"/>
      <c r="AX2379" s="529"/>
      <c r="AY2379" s="530"/>
      <c r="AZ2379" s="521"/>
      <c r="BA2379" s="522"/>
      <c r="BB2379" s="525"/>
      <c r="BC2379" s="526"/>
      <c r="BD2379" s="529"/>
      <c r="BE2379" s="530"/>
      <c r="BF2379" s="543"/>
      <c r="BG2379" s="544"/>
      <c r="BH2379" s="547"/>
      <c r="BI2379" s="548"/>
      <c r="BJ2379" s="529"/>
      <c r="BK2379" s="530"/>
      <c r="BL2379" s="552"/>
      <c r="BM2379" s="553"/>
      <c r="BN2379" s="554"/>
      <c r="BO2379" s="502"/>
      <c r="BP2379" s="502"/>
      <c r="BQ2379" s="54"/>
      <c r="BR2379" s="54"/>
      <c r="BS2379" s="54"/>
    </row>
    <row r="2380" spans="1:71" ht="21.75" customHeight="1" x14ac:dyDescent="0.2">
      <c r="A2380" s="54"/>
      <c r="B2380" s="505" t="str">
        <f>IF(ROSTER!B$46="","",ROSTER!B$46)</f>
        <v/>
      </c>
      <c r="C2380" s="507" t="str">
        <f>IF(ROSTER!C$46="","",ROSTER!C$46)</f>
        <v/>
      </c>
      <c r="D2380" s="508"/>
      <c r="E2380" s="509"/>
      <c r="F2380" s="511">
        <f>IF(E2380="y",1,IF(E2380="S",1,0))</f>
        <v>0</v>
      </c>
      <c r="G2380" s="513">
        <f>IF(E2380="S",1,0)</f>
        <v>0</v>
      </c>
      <c r="H2380" s="515"/>
      <c r="I2380" s="516"/>
      <c r="J2380" s="519"/>
      <c r="K2380" s="520"/>
      <c r="L2380" s="523"/>
      <c r="M2380" s="524"/>
      <c r="N2380" s="537">
        <f>L2380+J2380</f>
        <v>0</v>
      </c>
      <c r="O2380" s="538"/>
      <c r="P2380" s="519"/>
      <c r="Q2380" s="520"/>
      <c r="R2380" s="523"/>
      <c r="S2380" s="524"/>
      <c r="T2380" s="527">
        <f t="shared" ref="T2380" si="2127">R2380-P2380</f>
        <v>0</v>
      </c>
      <c r="U2380" s="528"/>
      <c r="V2380" s="531"/>
      <c r="W2380" s="516"/>
      <c r="X2380" s="519"/>
      <c r="Y2380" s="516"/>
      <c r="Z2380" s="519"/>
      <c r="AA2380" s="516"/>
      <c r="AB2380" s="519"/>
      <c r="AC2380" s="520"/>
      <c r="AD2380" s="523"/>
      <c r="AE2380" s="524"/>
      <c r="AF2380" s="533">
        <f>IF(AB2380=0,0,(AD2380/AB2380)*100)</f>
        <v>0</v>
      </c>
      <c r="AG2380" s="534"/>
      <c r="AH2380" s="519"/>
      <c r="AI2380" s="520"/>
      <c r="AJ2380" s="523"/>
      <c r="AK2380" s="524"/>
      <c r="AL2380" s="527">
        <f>IF(AH2380=0,0,(AJ2380/AH2380)*100)</f>
        <v>0</v>
      </c>
      <c r="AM2380" s="528"/>
      <c r="AN2380" s="519"/>
      <c r="AO2380" s="520"/>
      <c r="AP2380" s="523"/>
      <c r="AQ2380" s="524"/>
      <c r="AR2380" s="527">
        <f>IF(AN2380=0,0,(AP2380/AN2380)*100)</f>
        <v>0</v>
      </c>
      <c r="AS2380" s="528"/>
      <c r="AT2380" s="541">
        <f>AB2380+AH2380+AN2380</f>
        <v>0</v>
      </c>
      <c r="AU2380" s="542"/>
      <c r="AV2380" s="545">
        <f>AD2380+AJ2380+AP2380</f>
        <v>0</v>
      </c>
      <c r="AW2380" s="546"/>
      <c r="AX2380" s="527">
        <f>IF(AT2380=0,0,(AV2380/AT2380)*100)</f>
        <v>0</v>
      </c>
      <c r="AY2380" s="528"/>
      <c r="AZ2380" s="519"/>
      <c r="BA2380" s="520"/>
      <c r="BB2380" s="523"/>
      <c r="BC2380" s="524"/>
      <c r="BD2380" s="527">
        <f>IF(AZ2380=0,0,(BB2380/AZ2380)*100)</f>
        <v>0</v>
      </c>
      <c r="BE2380" s="528"/>
      <c r="BF2380" s="541">
        <f>AT2380+AZ2380</f>
        <v>0</v>
      </c>
      <c r="BG2380" s="542"/>
      <c r="BH2380" s="545">
        <f>AV2380+BB2380</f>
        <v>0</v>
      </c>
      <c r="BI2380" s="546"/>
      <c r="BJ2380" s="527">
        <f>IF(BF2380=0,0,(BH2380/BF2380)*100)</f>
        <v>0</v>
      </c>
      <c r="BK2380" s="528"/>
      <c r="BL2380" s="549">
        <f>(AD2380*2)+(AJ2380*2)+(AP2380*3)+BB2380</f>
        <v>0</v>
      </c>
      <c r="BM2380" s="550"/>
      <c r="BN2380" s="551"/>
      <c r="BO2380" s="499" t="e">
        <f>(BL2380*BR$74)+(N2380*BR$75)+(X2380*BR$76)+(R2380*BR$77)+(V2380*BR$78)+(Z2380*BR$79)</f>
        <v>#REF!</v>
      </c>
      <c r="BP2380" s="501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06"/>
      <c r="C2381" s="503" t="str">
        <f>IF(ROSTER!D$46="","",ROSTER!D$46)</f>
        <v/>
      </c>
      <c r="D2381" s="504"/>
      <c r="E2381" s="510"/>
      <c r="F2381" s="512"/>
      <c r="G2381" s="514"/>
      <c r="H2381" s="517"/>
      <c r="I2381" s="518"/>
      <c r="J2381" s="521"/>
      <c r="K2381" s="522"/>
      <c r="L2381" s="525"/>
      <c r="M2381" s="526"/>
      <c r="N2381" s="539" t="s">
        <v>14</v>
      </c>
      <c r="O2381" s="540"/>
      <c r="P2381" s="521"/>
      <c r="Q2381" s="522"/>
      <c r="R2381" s="525"/>
      <c r="S2381" s="526"/>
      <c r="T2381" s="529"/>
      <c r="U2381" s="530"/>
      <c r="V2381" s="532"/>
      <c r="W2381" s="518"/>
      <c r="X2381" s="521"/>
      <c r="Y2381" s="518"/>
      <c r="Z2381" s="521"/>
      <c r="AA2381" s="518"/>
      <c r="AB2381" s="521"/>
      <c r="AC2381" s="522"/>
      <c r="AD2381" s="525"/>
      <c r="AE2381" s="526"/>
      <c r="AF2381" s="535"/>
      <c r="AG2381" s="536"/>
      <c r="AH2381" s="521"/>
      <c r="AI2381" s="522"/>
      <c r="AJ2381" s="525"/>
      <c r="AK2381" s="526"/>
      <c r="AL2381" s="529"/>
      <c r="AM2381" s="530"/>
      <c r="AN2381" s="521"/>
      <c r="AO2381" s="522"/>
      <c r="AP2381" s="525"/>
      <c r="AQ2381" s="526"/>
      <c r="AR2381" s="529"/>
      <c r="AS2381" s="530"/>
      <c r="AT2381" s="543"/>
      <c r="AU2381" s="544"/>
      <c r="AV2381" s="547"/>
      <c r="AW2381" s="548"/>
      <c r="AX2381" s="529"/>
      <c r="AY2381" s="530"/>
      <c r="AZ2381" s="521"/>
      <c r="BA2381" s="522"/>
      <c r="BB2381" s="525"/>
      <c r="BC2381" s="526"/>
      <c r="BD2381" s="529"/>
      <c r="BE2381" s="530"/>
      <c r="BF2381" s="543"/>
      <c r="BG2381" s="544"/>
      <c r="BH2381" s="547"/>
      <c r="BI2381" s="548"/>
      <c r="BJ2381" s="529"/>
      <c r="BK2381" s="530"/>
      <c r="BL2381" s="552"/>
      <c r="BM2381" s="553"/>
      <c r="BN2381" s="554"/>
      <c r="BO2381" s="500"/>
      <c r="BP2381" s="502"/>
      <c r="BQ2381" s="54"/>
      <c r="BR2381" s="54"/>
      <c r="BS2381" s="54"/>
    </row>
    <row r="2382" spans="1:71" ht="21.75" customHeight="1" x14ac:dyDescent="0.2">
      <c r="A2382" s="54"/>
      <c r="B2382" s="505" t="str">
        <f>IF(ROSTER!B$48="","",ROSTER!B$48)</f>
        <v/>
      </c>
      <c r="C2382" s="507" t="str">
        <f>IF(ROSTER!C$48="","",ROSTER!C$48)</f>
        <v/>
      </c>
      <c r="D2382" s="508"/>
      <c r="E2382" s="509"/>
      <c r="F2382" s="511">
        <f t="shared" ref="F2382" si="2128">IF(E2382="y",1,IF(E2382="S",1,0))</f>
        <v>0</v>
      </c>
      <c r="G2382" s="513">
        <f t="shared" ref="G2382" si="2129">IF(E2382="S",1,0)</f>
        <v>0</v>
      </c>
      <c r="H2382" s="515"/>
      <c r="I2382" s="516"/>
      <c r="J2382" s="519"/>
      <c r="K2382" s="520"/>
      <c r="L2382" s="523"/>
      <c r="M2382" s="524"/>
      <c r="N2382" s="537">
        <f t="shared" ref="N2382" si="2130">L2382+J2382</f>
        <v>0</v>
      </c>
      <c r="O2382" s="538"/>
      <c r="P2382" s="519"/>
      <c r="Q2382" s="520"/>
      <c r="R2382" s="523"/>
      <c r="S2382" s="524"/>
      <c r="T2382" s="527">
        <f t="shared" ref="T2382" si="2131">R2382-P2382</f>
        <v>0</v>
      </c>
      <c r="U2382" s="528"/>
      <c r="V2382" s="531"/>
      <c r="W2382" s="516"/>
      <c r="X2382" s="519"/>
      <c r="Y2382" s="516"/>
      <c r="Z2382" s="519"/>
      <c r="AA2382" s="516"/>
      <c r="AB2382" s="519"/>
      <c r="AC2382" s="520"/>
      <c r="AD2382" s="523"/>
      <c r="AE2382" s="524"/>
      <c r="AF2382" s="533"/>
      <c r="AG2382" s="534"/>
      <c r="AH2382" s="519"/>
      <c r="AI2382" s="520"/>
      <c r="AJ2382" s="523"/>
      <c r="AK2382" s="524"/>
      <c r="AL2382" s="527">
        <f t="shared" ref="AL2382" si="2132">IF(AH2382=0,0,(AJ2382/AH2382)*100)</f>
        <v>0</v>
      </c>
      <c r="AM2382" s="528"/>
      <c r="AN2382" s="519"/>
      <c r="AO2382" s="520"/>
      <c r="AP2382" s="523"/>
      <c r="AQ2382" s="524"/>
      <c r="AR2382" s="527">
        <f t="shared" ref="AR2382" si="2133">IF(AN2382=0,0,(AP2382/AN2382)*100)</f>
        <v>0</v>
      </c>
      <c r="AS2382" s="528"/>
      <c r="AT2382" s="541">
        <f t="shared" ref="AT2382" si="2134">AB2382+AH2382+AN2382</f>
        <v>0</v>
      </c>
      <c r="AU2382" s="542"/>
      <c r="AV2382" s="545">
        <f t="shared" ref="AV2382" si="2135">AD2382+AJ2382+AP2382</f>
        <v>0</v>
      </c>
      <c r="AW2382" s="546"/>
      <c r="AX2382" s="527">
        <f t="shared" ref="AX2382" si="2136">IF(AT2382=0,0,(AV2382/AT2382)*100)</f>
        <v>0</v>
      </c>
      <c r="AY2382" s="528"/>
      <c r="AZ2382" s="519"/>
      <c r="BA2382" s="520"/>
      <c r="BB2382" s="523"/>
      <c r="BC2382" s="524"/>
      <c r="BD2382" s="527">
        <f t="shared" ref="BD2382" si="2137">IF(AZ2382=0,0,(BB2382/AZ2382)*100)</f>
        <v>0</v>
      </c>
      <c r="BE2382" s="528"/>
      <c r="BF2382" s="541">
        <f t="shared" ref="BF2382" si="2138">AT2382+AZ2382</f>
        <v>0</v>
      </c>
      <c r="BG2382" s="542"/>
      <c r="BH2382" s="545">
        <f t="shared" ref="BH2382" si="2139">AV2382+BB2382</f>
        <v>0</v>
      </c>
      <c r="BI2382" s="546"/>
      <c r="BJ2382" s="527">
        <f t="shared" ref="BJ2382" si="2140">IF(BF2382=0,0,(BH2382/BF2382)*100)</f>
        <v>0</v>
      </c>
      <c r="BK2382" s="528"/>
      <c r="BL2382" s="549">
        <f t="shared" ref="BL2382" si="2141">(AD2382*2)+(AJ2382*2)+(AP2382*3)+BB2382</f>
        <v>0</v>
      </c>
      <c r="BM2382" s="550"/>
      <c r="BN2382" s="551"/>
      <c r="BO2382" s="499" t="e">
        <f>(BL2382*BR$74)+(N2382*BR$75)+(X2382*BR$76)+(R2382*BR$77)+(V2382*BR$78)+(Z2382*BR$79)</f>
        <v>#REF!</v>
      </c>
      <c r="BP2382" s="501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06"/>
      <c r="C2383" s="503" t="str">
        <f>IF(ROSTER!D$48="","",ROSTER!D$48)</f>
        <v/>
      </c>
      <c r="D2383" s="504"/>
      <c r="E2383" s="510"/>
      <c r="F2383" s="512"/>
      <c r="G2383" s="514"/>
      <c r="H2383" s="517"/>
      <c r="I2383" s="518"/>
      <c r="J2383" s="521"/>
      <c r="K2383" s="522"/>
      <c r="L2383" s="525"/>
      <c r="M2383" s="526"/>
      <c r="N2383" s="539" t="s">
        <v>14</v>
      </c>
      <c r="O2383" s="540"/>
      <c r="P2383" s="521"/>
      <c r="Q2383" s="522"/>
      <c r="R2383" s="525"/>
      <c r="S2383" s="526"/>
      <c r="T2383" s="529"/>
      <c r="U2383" s="530"/>
      <c r="V2383" s="532"/>
      <c r="W2383" s="518"/>
      <c r="X2383" s="521"/>
      <c r="Y2383" s="518"/>
      <c r="Z2383" s="521"/>
      <c r="AA2383" s="518"/>
      <c r="AB2383" s="521"/>
      <c r="AC2383" s="522"/>
      <c r="AD2383" s="525"/>
      <c r="AE2383" s="526"/>
      <c r="AF2383" s="535"/>
      <c r="AG2383" s="536"/>
      <c r="AH2383" s="521"/>
      <c r="AI2383" s="522"/>
      <c r="AJ2383" s="525"/>
      <c r="AK2383" s="526"/>
      <c r="AL2383" s="529"/>
      <c r="AM2383" s="530"/>
      <c r="AN2383" s="521"/>
      <c r="AO2383" s="522"/>
      <c r="AP2383" s="525"/>
      <c r="AQ2383" s="526"/>
      <c r="AR2383" s="529"/>
      <c r="AS2383" s="530"/>
      <c r="AT2383" s="543"/>
      <c r="AU2383" s="544"/>
      <c r="AV2383" s="547"/>
      <c r="AW2383" s="548"/>
      <c r="AX2383" s="529"/>
      <c r="AY2383" s="530"/>
      <c r="AZ2383" s="521"/>
      <c r="BA2383" s="522"/>
      <c r="BB2383" s="525"/>
      <c r="BC2383" s="526"/>
      <c r="BD2383" s="529"/>
      <c r="BE2383" s="530"/>
      <c r="BF2383" s="543"/>
      <c r="BG2383" s="544"/>
      <c r="BH2383" s="547"/>
      <c r="BI2383" s="548"/>
      <c r="BJ2383" s="529"/>
      <c r="BK2383" s="530"/>
      <c r="BL2383" s="552"/>
      <c r="BM2383" s="553"/>
      <c r="BN2383" s="554"/>
      <c r="BO2383" s="500"/>
      <c r="BP2383" s="502"/>
      <c r="BQ2383" s="54"/>
      <c r="BR2383" s="54"/>
      <c r="BS2383" s="54"/>
    </row>
    <row r="2384" spans="1:71" ht="21.75" customHeight="1" x14ac:dyDescent="0.2">
      <c r="A2384" s="54"/>
      <c r="B2384" s="505" t="str">
        <f>IF(ROSTER!B$50="","",ROSTER!B$50)</f>
        <v/>
      </c>
      <c r="C2384" s="507" t="str">
        <f>IF(ROSTER!C$50="","",ROSTER!C$50)</f>
        <v/>
      </c>
      <c r="D2384" s="508"/>
      <c r="E2384" s="509"/>
      <c r="F2384" s="511">
        <f t="shared" ref="F2384" si="2142">IF(E2384="y",1,IF(E2384="S",1,0))</f>
        <v>0</v>
      </c>
      <c r="G2384" s="513">
        <f t="shared" ref="G2384" si="2143">IF(E2384="S",1,0)</f>
        <v>0</v>
      </c>
      <c r="H2384" s="515"/>
      <c r="I2384" s="516"/>
      <c r="J2384" s="519"/>
      <c r="K2384" s="520"/>
      <c r="L2384" s="523"/>
      <c r="M2384" s="524"/>
      <c r="N2384" s="537">
        <f t="shared" ref="N2384" si="2144">L2384+J2384</f>
        <v>0</v>
      </c>
      <c r="O2384" s="538"/>
      <c r="P2384" s="519"/>
      <c r="Q2384" s="520"/>
      <c r="R2384" s="523"/>
      <c r="S2384" s="524"/>
      <c r="T2384" s="527">
        <f t="shared" ref="T2384" si="2145">R2384-P2384</f>
        <v>0</v>
      </c>
      <c r="U2384" s="528"/>
      <c r="V2384" s="531"/>
      <c r="W2384" s="516"/>
      <c r="X2384" s="519"/>
      <c r="Y2384" s="516"/>
      <c r="Z2384" s="519"/>
      <c r="AA2384" s="516"/>
      <c r="AB2384" s="519"/>
      <c r="AC2384" s="520"/>
      <c r="AD2384" s="523"/>
      <c r="AE2384" s="524"/>
      <c r="AF2384" s="533"/>
      <c r="AG2384" s="534"/>
      <c r="AH2384" s="519"/>
      <c r="AI2384" s="520"/>
      <c r="AJ2384" s="523"/>
      <c r="AK2384" s="524"/>
      <c r="AL2384" s="527">
        <f t="shared" ref="AL2384" si="2146">IF(AH2384=0,0,(AJ2384/AH2384)*100)</f>
        <v>0</v>
      </c>
      <c r="AM2384" s="528"/>
      <c r="AN2384" s="519"/>
      <c r="AO2384" s="520"/>
      <c r="AP2384" s="523"/>
      <c r="AQ2384" s="524"/>
      <c r="AR2384" s="527">
        <f t="shared" ref="AR2384" si="2147">IF(AN2384=0,0,(AP2384/AN2384)*100)</f>
        <v>0</v>
      </c>
      <c r="AS2384" s="528"/>
      <c r="AT2384" s="541">
        <f t="shared" ref="AT2384" si="2148">AB2384+AH2384+AN2384</f>
        <v>0</v>
      </c>
      <c r="AU2384" s="542"/>
      <c r="AV2384" s="545">
        <f t="shared" ref="AV2384" si="2149">AD2384+AJ2384+AP2384</f>
        <v>0</v>
      </c>
      <c r="AW2384" s="546"/>
      <c r="AX2384" s="527">
        <f t="shared" ref="AX2384" si="2150">IF(AT2384=0,0,(AV2384/AT2384)*100)</f>
        <v>0</v>
      </c>
      <c r="AY2384" s="528"/>
      <c r="AZ2384" s="519"/>
      <c r="BA2384" s="520"/>
      <c r="BB2384" s="523"/>
      <c r="BC2384" s="524"/>
      <c r="BD2384" s="527">
        <f t="shared" ref="BD2384" si="2151">IF(AZ2384=0,0,(BB2384/AZ2384)*100)</f>
        <v>0</v>
      </c>
      <c r="BE2384" s="528"/>
      <c r="BF2384" s="541">
        <f t="shared" ref="BF2384" si="2152">AT2384+AZ2384</f>
        <v>0</v>
      </c>
      <c r="BG2384" s="542"/>
      <c r="BH2384" s="545">
        <f t="shared" ref="BH2384" si="2153">AV2384+BB2384</f>
        <v>0</v>
      </c>
      <c r="BI2384" s="546"/>
      <c r="BJ2384" s="527">
        <f t="shared" ref="BJ2384" si="2154">IF(BF2384=0,0,(BH2384/BF2384)*100)</f>
        <v>0</v>
      </c>
      <c r="BK2384" s="528"/>
      <c r="BL2384" s="549">
        <f t="shared" ref="BL2384" si="2155">(AD2384*2)+(AJ2384*2)+(AP2384*3)+BB2384</f>
        <v>0</v>
      </c>
      <c r="BM2384" s="550"/>
      <c r="BN2384" s="551"/>
      <c r="BO2384" s="499" t="e">
        <f>(BL2384*BR$74)+(N2384*BR$75)+(X2384*BR$76)+(R2384*BR$77)+(V2384*BR$78)+(Z2384*BR$79)</f>
        <v>#REF!</v>
      </c>
      <c r="BP2384" s="501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06"/>
      <c r="C2385" s="503" t="str">
        <f>IF(ROSTER!D$50="","",ROSTER!D$50)</f>
        <v/>
      </c>
      <c r="D2385" s="504"/>
      <c r="E2385" s="510"/>
      <c r="F2385" s="512"/>
      <c r="G2385" s="514"/>
      <c r="H2385" s="517"/>
      <c r="I2385" s="518"/>
      <c r="J2385" s="521"/>
      <c r="K2385" s="522"/>
      <c r="L2385" s="525"/>
      <c r="M2385" s="526"/>
      <c r="N2385" s="539" t="s">
        <v>14</v>
      </c>
      <c r="O2385" s="540"/>
      <c r="P2385" s="521"/>
      <c r="Q2385" s="522"/>
      <c r="R2385" s="525"/>
      <c r="S2385" s="526"/>
      <c r="T2385" s="529"/>
      <c r="U2385" s="530"/>
      <c r="V2385" s="532"/>
      <c r="W2385" s="518"/>
      <c r="X2385" s="521"/>
      <c r="Y2385" s="518"/>
      <c r="Z2385" s="521"/>
      <c r="AA2385" s="518"/>
      <c r="AB2385" s="521"/>
      <c r="AC2385" s="522"/>
      <c r="AD2385" s="525"/>
      <c r="AE2385" s="526"/>
      <c r="AF2385" s="535"/>
      <c r="AG2385" s="536"/>
      <c r="AH2385" s="521"/>
      <c r="AI2385" s="522"/>
      <c r="AJ2385" s="525"/>
      <c r="AK2385" s="526"/>
      <c r="AL2385" s="529"/>
      <c r="AM2385" s="530"/>
      <c r="AN2385" s="521"/>
      <c r="AO2385" s="522"/>
      <c r="AP2385" s="525"/>
      <c r="AQ2385" s="526"/>
      <c r="AR2385" s="529"/>
      <c r="AS2385" s="530"/>
      <c r="AT2385" s="543"/>
      <c r="AU2385" s="544"/>
      <c r="AV2385" s="547"/>
      <c r="AW2385" s="548"/>
      <c r="AX2385" s="529"/>
      <c r="AY2385" s="530"/>
      <c r="AZ2385" s="521"/>
      <c r="BA2385" s="522"/>
      <c r="BB2385" s="525"/>
      <c r="BC2385" s="526"/>
      <c r="BD2385" s="529"/>
      <c r="BE2385" s="530"/>
      <c r="BF2385" s="543"/>
      <c r="BG2385" s="544"/>
      <c r="BH2385" s="547"/>
      <c r="BI2385" s="548"/>
      <c r="BJ2385" s="529"/>
      <c r="BK2385" s="530"/>
      <c r="BL2385" s="552"/>
      <c r="BM2385" s="553"/>
      <c r="BN2385" s="554"/>
      <c r="BO2385" s="500"/>
      <c r="BP2385" s="502"/>
      <c r="BQ2385" s="54"/>
      <c r="BR2385" s="54"/>
      <c r="BS2385" s="54"/>
    </row>
    <row r="2386" spans="1:71" s="335" customFormat="1" ht="33.5" customHeight="1" x14ac:dyDescent="0.35">
      <c r="A2386" s="333"/>
      <c r="B2386" s="631"/>
      <c r="C2386" s="627"/>
      <c r="D2386" s="627" t="s">
        <v>10</v>
      </c>
      <c r="E2386" s="628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49"/>
      <c r="BL2386" s="643">
        <f>SUM(BL2342:BN2385)</f>
        <v>0</v>
      </c>
      <c r="BM2386" s="644"/>
      <c r="BN2386" s="645"/>
      <c r="BO2386" s="499" t="e">
        <f>(BL2386*BR$74)+(N2386*BR$75)+(X2386*BR$76)+(R2386*BR$77)+(V2386*BR$78)+(Z2386*BR$79)</f>
        <v>#REF!</v>
      </c>
      <c r="BP2386" s="501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32"/>
      <c r="C2387" s="629"/>
      <c r="D2387" s="629"/>
      <c r="E2387" s="630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50"/>
      <c r="BL2387" s="646"/>
      <c r="BM2387" s="647"/>
      <c r="BN2387" s="648"/>
      <c r="BO2387" s="500"/>
      <c r="BP2387" s="502"/>
      <c r="BQ2387" s="333"/>
      <c r="BR2387" s="333"/>
      <c r="BS2387" s="333"/>
    </row>
    <row r="2388" spans="1:71" s="341" customFormat="1" ht="48.25" customHeight="1" thickBot="1" x14ac:dyDescent="0.4">
      <c r="A2388" s="337"/>
      <c r="B2388" s="637"/>
      <c r="C2388" s="587"/>
      <c r="D2388" s="587" t="s">
        <v>13</v>
      </c>
      <c r="E2388" s="588"/>
      <c r="F2388" s="338"/>
      <c r="G2388" s="334"/>
      <c r="H2388" s="585"/>
      <c r="I2388" s="586"/>
      <c r="J2388" s="625"/>
      <c r="K2388" s="626"/>
      <c r="L2388" s="623"/>
      <c r="M2388" s="624"/>
      <c r="N2388" s="633">
        <f>J2388+L2388</f>
        <v>0</v>
      </c>
      <c r="O2388" s="634"/>
      <c r="P2388" s="625"/>
      <c r="Q2388" s="626"/>
      <c r="R2388" s="623"/>
      <c r="S2388" s="626"/>
      <c r="T2388" s="589">
        <f>R2388-P2388</f>
        <v>0</v>
      </c>
      <c r="U2388" s="590"/>
      <c r="V2388" s="625"/>
      <c r="W2388" s="638"/>
      <c r="X2388" s="639"/>
      <c r="Y2388" s="640"/>
      <c r="Z2388" s="625"/>
      <c r="AA2388" s="638"/>
      <c r="AB2388" s="625"/>
      <c r="AC2388" s="626"/>
      <c r="AD2388" s="623"/>
      <c r="AE2388" s="624"/>
      <c r="AF2388" s="635">
        <f>IF(AB2388=0,0,(AD2388/AB2388)*100)</f>
        <v>0</v>
      </c>
      <c r="AG2388" s="636"/>
      <c r="AH2388" s="625"/>
      <c r="AI2388" s="626"/>
      <c r="AJ2388" s="623"/>
      <c r="AK2388" s="624"/>
      <c r="AL2388" s="589">
        <f>IF(AH2388=0,0,(AJ2388/AH2388)*100)</f>
        <v>0</v>
      </c>
      <c r="AM2388" s="590"/>
      <c r="AN2388" s="625"/>
      <c r="AO2388" s="626"/>
      <c r="AP2388" s="623"/>
      <c r="AQ2388" s="624"/>
      <c r="AR2388" s="589">
        <f>IF(AN2388=0,0,(AP2388/AN2388)*100)</f>
        <v>0</v>
      </c>
      <c r="AS2388" s="590"/>
      <c r="AT2388" s="609">
        <f>AB2388+AH2388+AN2388</f>
        <v>0</v>
      </c>
      <c r="AU2388" s="610"/>
      <c r="AV2388" s="607">
        <f>AD2388+AJ2388+AP2388</f>
        <v>0</v>
      </c>
      <c r="AW2388" s="608"/>
      <c r="AX2388" s="589">
        <f>IF(AT2388=0,0,(AV2388/AT2388)*100)</f>
        <v>0</v>
      </c>
      <c r="AY2388" s="590"/>
      <c r="AZ2388" s="625"/>
      <c r="BA2388" s="626"/>
      <c r="BB2388" s="623"/>
      <c r="BC2388" s="624"/>
      <c r="BD2388" s="589">
        <f>IF(AZ2388=0,0,(BB2388/AZ2388)*100)</f>
        <v>0</v>
      </c>
      <c r="BE2388" s="590"/>
      <c r="BF2388" s="609">
        <f>AT2388+AZ2388</f>
        <v>0</v>
      </c>
      <c r="BG2388" s="610"/>
      <c r="BH2388" s="607">
        <f>AV2388+BB2388</f>
        <v>0</v>
      </c>
      <c r="BI2388" s="608"/>
      <c r="BJ2388" s="589">
        <f>IF(BF2388=0,0,(BH2388/BF2388)*100)</f>
        <v>0</v>
      </c>
      <c r="BK2388" s="590"/>
      <c r="BL2388" s="604"/>
      <c r="BM2388" s="605"/>
      <c r="BN2388" s="606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9" t="s">
        <v>95</v>
      </c>
      <c r="E2389" s="620"/>
      <c r="F2389" s="344"/>
      <c r="G2389" s="344"/>
      <c r="H2389" s="343"/>
      <c r="I2389" s="343"/>
      <c r="J2389" s="616">
        <f>IF((J2386+L2388)=0,0,J2386/(J2386+L2388)*100)</f>
        <v>0</v>
      </c>
      <c r="K2389" s="618"/>
      <c r="L2389" s="616">
        <f>IF((L2386+J2388)=0,0,L2386/(L2386+J2388)*100)</f>
        <v>0</v>
      </c>
      <c r="M2389" s="618"/>
      <c r="N2389" s="616">
        <f>IF((N2386+N2388)=0,0,N2386/(N2386+N2388)*100)</f>
        <v>0</v>
      </c>
      <c r="O2389" s="617"/>
      <c r="P2389" s="611"/>
      <c r="Q2389" s="583"/>
      <c r="R2389" s="583"/>
      <c r="S2389" s="583"/>
      <c r="T2389" s="612"/>
      <c r="U2389" s="612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14" t="s">
        <v>62</v>
      </c>
      <c r="C2391" s="615"/>
      <c r="D2391" s="613" t="s">
        <v>54</v>
      </c>
      <c r="E2391" s="613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21" t="s">
        <v>117</v>
      </c>
      <c r="BC2391" s="622"/>
      <c r="BD2391" s="622"/>
      <c r="BE2391" s="642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21" t="s">
        <v>47</v>
      </c>
      <c r="C2393" s="622"/>
      <c r="D2393" s="613" t="s">
        <v>55</v>
      </c>
      <c r="E2393" s="613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21" t="s">
        <v>118</v>
      </c>
      <c r="BC2393" s="622"/>
      <c r="BD2393" s="622"/>
      <c r="BE2393" s="642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41" t="s">
        <v>11</v>
      </c>
      <c r="AF2398" s="641"/>
      <c r="AG2398" s="641"/>
      <c r="AH2398" s="641"/>
      <c r="AI2398" s="641"/>
      <c r="AJ2398" s="641"/>
      <c r="AK2398" s="641"/>
      <c r="AL2398" s="641"/>
      <c r="AM2398" s="641"/>
      <c r="AN2398" s="651"/>
      <c r="AO2398" s="651"/>
      <c r="AP2398" s="651"/>
      <c r="AQ2398" s="651"/>
      <c r="AR2398" s="651"/>
      <c r="AS2398" s="651"/>
      <c r="AT2398" s="651"/>
      <c r="AU2398" s="651"/>
      <c r="AV2398" s="651"/>
      <c r="AW2398" s="651"/>
      <c r="AX2398" s="651"/>
      <c r="AY2398" s="651"/>
      <c r="AZ2398" s="651"/>
      <c r="BA2398" s="651"/>
      <c r="BB2398" s="651"/>
      <c r="BC2398" s="651"/>
      <c r="BD2398" s="651"/>
      <c r="BE2398" s="651"/>
      <c r="BF2398" s="651"/>
      <c r="BG2398" s="651"/>
      <c r="BH2398" s="651"/>
      <c r="BI2398" s="651"/>
      <c r="BJ2398" s="651"/>
      <c r="BK2398" s="651"/>
      <c r="BL2398" s="651"/>
      <c r="BM2398" s="651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51"/>
      <c r="F2400" s="651"/>
      <c r="G2400" s="651"/>
      <c r="H2400" s="651"/>
      <c r="I2400" s="651"/>
      <c r="J2400" s="651"/>
      <c r="K2400" s="651"/>
      <c r="L2400" s="651"/>
      <c r="M2400" s="651"/>
      <c r="N2400" s="651"/>
      <c r="O2400" s="651"/>
      <c r="P2400" s="651"/>
      <c r="Q2400" s="651"/>
      <c r="R2400" s="651"/>
      <c r="S2400" s="651"/>
      <c r="T2400" s="651"/>
      <c r="U2400" s="651"/>
      <c r="V2400" s="651"/>
      <c r="W2400" s="651"/>
      <c r="X2400" s="651"/>
      <c r="Y2400" s="651"/>
      <c r="Z2400" s="651"/>
      <c r="AA2400" s="651"/>
      <c r="AB2400" s="651"/>
      <c r="AC2400" s="651"/>
      <c r="AD2400" s="198"/>
      <c r="AE2400" s="239" t="s">
        <v>19</v>
      </c>
      <c r="AF2400" s="239"/>
      <c r="AG2400" s="239"/>
      <c r="AH2400" s="641" t="s">
        <v>19</v>
      </c>
      <c r="AI2400" s="641"/>
      <c r="AJ2400" s="641"/>
      <c r="AK2400" s="641"/>
      <c r="AL2400" s="641"/>
      <c r="AM2400" s="641"/>
      <c r="AN2400" s="651"/>
      <c r="AO2400" s="651"/>
      <c r="AP2400" s="651"/>
      <c r="AQ2400" s="651"/>
      <c r="AR2400" s="651"/>
      <c r="AS2400" s="651"/>
      <c r="AT2400" s="651"/>
      <c r="AU2400" s="651"/>
      <c r="AV2400" s="651"/>
      <c r="AW2400" s="651"/>
      <c r="AX2400" s="651"/>
      <c r="AY2400" s="651"/>
      <c r="AZ2400" s="651"/>
      <c r="BA2400" s="641" t="s">
        <v>12</v>
      </c>
      <c r="BB2400" s="641"/>
      <c r="BC2400" s="641"/>
      <c r="BD2400" s="652"/>
      <c r="BE2400" s="652"/>
      <c r="BF2400" s="652"/>
      <c r="BG2400" s="652"/>
      <c r="BH2400" s="652"/>
      <c r="BI2400" s="652"/>
      <c r="BJ2400" s="652"/>
      <c r="BK2400" s="652"/>
      <c r="BL2400" s="652"/>
      <c r="BM2400" s="652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53" t="s">
        <v>119</v>
      </c>
      <c r="BM2403" s="654"/>
      <c r="BN2403" s="655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56"/>
      <c r="BM2404" s="657"/>
      <c r="BN2404" s="658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07" t="str">
        <f>IF(ROSTER!C$8="","",ROSTER!C$8)</f>
        <v>Shaylee</v>
      </c>
      <c r="D2405" s="508"/>
      <c r="E2405" s="509"/>
      <c r="F2405" s="511">
        <f>IF(E2405="y",1,IF(E2405="S",1,0))</f>
        <v>0</v>
      </c>
      <c r="G2405" s="513">
        <f>IF(E2405="S",1,0)</f>
        <v>0</v>
      </c>
      <c r="H2405" s="515"/>
      <c r="I2405" s="516"/>
      <c r="J2405" s="519"/>
      <c r="K2405" s="520"/>
      <c r="L2405" s="523"/>
      <c r="M2405" s="524"/>
      <c r="N2405" s="537">
        <f>L2405+J2405</f>
        <v>0</v>
      </c>
      <c r="O2405" s="538"/>
      <c r="P2405" s="519"/>
      <c r="Q2405" s="520"/>
      <c r="R2405" s="523"/>
      <c r="S2405" s="524"/>
      <c r="T2405" s="527">
        <f>R2405-P2405</f>
        <v>0</v>
      </c>
      <c r="U2405" s="528"/>
      <c r="V2405" s="531"/>
      <c r="W2405" s="516"/>
      <c r="X2405" s="519"/>
      <c r="Y2405" s="516"/>
      <c r="Z2405" s="519"/>
      <c r="AA2405" s="516"/>
      <c r="AB2405" s="519"/>
      <c r="AC2405" s="520"/>
      <c r="AD2405" s="523"/>
      <c r="AE2405" s="524"/>
      <c r="AF2405" s="533">
        <f>IF(AB2405=0,0,(AD2405/AB2405)*100)</f>
        <v>0</v>
      </c>
      <c r="AG2405" s="534"/>
      <c r="AH2405" s="519"/>
      <c r="AI2405" s="520"/>
      <c r="AJ2405" s="523"/>
      <c r="AK2405" s="524"/>
      <c r="AL2405" s="527">
        <f>IF(AH2405=0,0,(AJ2405/AH2405)*100)</f>
        <v>0</v>
      </c>
      <c r="AM2405" s="528"/>
      <c r="AN2405" s="519"/>
      <c r="AO2405" s="520"/>
      <c r="AP2405" s="523"/>
      <c r="AQ2405" s="524"/>
      <c r="AR2405" s="527">
        <f>IF(AN2405=0,0,(AP2405/AN2405)*100)</f>
        <v>0</v>
      </c>
      <c r="AS2405" s="528"/>
      <c r="AT2405" s="541">
        <f>AB2405+AH2405+AN2405</f>
        <v>0</v>
      </c>
      <c r="AU2405" s="542"/>
      <c r="AV2405" s="545">
        <f>AD2405+AJ2405+AP2405</f>
        <v>0</v>
      </c>
      <c r="AW2405" s="546"/>
      <c r="AX2405" s="527">
        <f>IF(AT2405=0,0,(AV2405/AT2405)*100)</f>
        <v>0</v>
      </c>
      <c r="AY2405" s="528"/>
      <c r="AZ2405" s="519"/>
      <c r="BA2405" s="520"/>
      <c r="BB2405" s="523"/>
      <c r="BC2405" s="524"/>
      <c r="BD2405" s="527">
        <f>IF(AZ2405=0,0,(BB2405/AZ2405)*100)</f>
        <v>0</v>
      </c>
      <c r="BE2405" s="528"/>
      <c r="BF2405" s="541">
        <f>AT2405+AZ2405</f>
        <v>0</v>
      </c>
      <c r="BG2405" s="542"/>
      <c r="BH2405" s="545">
        <f>AV2405+BB2405</f>
        <v>0</v>
      </c>
      <c r="BI2405" s="546"/>
      <c r="BJ2405" s="527">
        <f>IF(BF2405=0,0,(BH2405/BF2405)*100)</f>
        <v>0</v>
      </c>
      <c r="BK2405" s="528"/>
      <c r="BL2405" s="549">
        <f>(AD2405*2)+(AJ2405*2)+(AP2405*3)+BB2405</f>
        <v>0</v>
      </c>
      <c r="BM2405" s="550"/>
      <c r="BN2405" s="551"/>
      <c r="BO2405" s="501" t="e">
        <f>(BL2405*BR$2405)+(N2405*BR$2406)+(X2405*BR$2407)+(R2405*BR$2408)+(V2405*BR$2409)+(Z2405*BR$2410)</f>
        <v>#REF!</v>
      </c>
      <c r="BP2405" s="501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03" t="str">
        <f>IF(ROSTER!D$8="","",ROSTER!D$8)</f>
        <v>Gonzales</v>
      </c>
      <c r="D2406" s="504"/>
      <c r="E2406" s="510"/>
      <c r="F2406" s="512"/>
      <c r="G2406" s="514"/>
      <c r="H2406" s="517"/>
      <c r="I2406" s="518"/>
      <c r="J2406" s="521"/>
      <c r="K2406" s="522"/>
      <c r="L2406" s="525"/>
      <c r="M2406" s="526"/>
      <c r="N2406" s="539" t="s">
        <v>14</v>
      </c>
      <c r="O2406" s="540"/>
      <c r="P2406" s="521"/>
      <c r="Q2406" s="522"/>
      <c r="R2406" s="525"/>
      <c r="S2406" s="526"/>
      <c r="T2406" s="529"/>
      <c r="U2406" s="530"/>
      <c r="V2406" s="532"/>
      <c r="W2406" s="518"/>
      <c r="X2406" s="521"/>
      <c r="Y2406" s="518"/>
      <c r="Z2406" s="521"/>
      <c r="AA2406" s="518"/>
      <c r="AB2406" s="521"/>
      <c r="AC2406" s="522"/>
      <c r="AD2406" s="525"/>
      <c r="AE2406" s="526"/>
      <c r="AF2406" s="535"/>
      <c r="AG2406" s="536"/>
      <c r="AH2406" s="521"/>
      <c r="AI2406" s="522"/>
      <c r="AJ2406" s="525"/>
      <c r="AK2406" s="526"/>
      <c r="AL2406" s="529"/>
      <c r="AM2406" s="530"/>
      <c r="AN2406" s="521"/>
      <c r="AO2406" s="522"/>
      <c r="AP2406" s="525"/>
      <c r="AQ2406" s="526"/>
      <c r="AR2406" s="529"/>
      <c r="AS2406" s="530"/>
      <c r="AT2406" s="543"/>
      <c r="AU2406" s="544"/>
      <c r="AV2406" s="547"/>
      <c r="AW2406" s="548"/>
      <c r="AX2406" s="529"/>
      <c r="AY2406" s="530"/>
      <c r="AZ2406" s="521"/>
      <c r="BA2406" s="522"/>
      <c r="BB2406" s="525"/>
      <c r="BC2406" s="526"/>
      <c r="BD2406" s="529"/>
      <c r="BE2406" s="530"/>
      <c r="BF2406" s="543"/>
      <c r="BG2406" s="544"/>
      <c r="BH2406" s="547"/>
      <c r="BI2406" s="548"/>
      <c r="BJ2406" s="529"/>
      <c r="BK2406" s="530"/>
      <c r="BL2406" s="552"/>
      <c r="BM2406" s="553"/>
      <c r="BN2406" s="554"/>
      <c r="BO2406" s="502"/>
      <c r="BP2406" s="502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07" t="str">
        <f>IF(ROSTER!C$10="","",ROSTER!C$10)</f>
        <v>Nani</v>
      </c>
      <c r="D2407" s="508"/>
      <c r="E2407" s="509"/>
      <c r="F2407" s="511">
        <f>IF(E2407="y",1,IF(E2407="S",1,0))</f>
        <v>0</v>
      </c>
      <c r="G2407" s="513">
        <f>IF(E2407="S",1,0)</f>
        <v>0</v>
      </c>
      <c r="H2407" s="515"/>
      <c r="I2407" s="516"/>
      <c r="J2407" s="519"/>
      <c r="K2407" s="520"/>
      <c r="L2407" s="523"/>
      <c r="M2407" s="524"/>
      <c r="N2407" s="537">
        <f>L2407+J2407</f>
        <v>0</v>
      </c>
      <c r="O2407" s="538"/>
      <c r="P2407" s="519"/>
      <c r="Q2407" s="520"/>
      <c r="R2407" s="523"/>
      <c r="S2407" s="524"/>
      <c r="T2407" s="527">
        <f t="shared" ref="T2407" si="2166">R2407-P2407</f>
        <v>0</v>
      </c>
      <c r="U2407" s="528"/>
      <c r="V2407" s="531"/>
      <c r="W2407" s="516"/>
      <c r="X2407" s="519"/>
      <c r="Y2407" s="516"/>
      <c r="Z2407" s="519"/>
      <c r="AA2407" s="516"/>
      <c r="AB2407" s="519"/>
      <c r="AC2407" s="520"/>
      <c r="AD2407" s="523"/>
      <c r="AE2407" s="524"/>
      <c r="AF2407" s="533">
        <f>IF(AB2407=0,0,(AD2407/AB2407)*100)</f>
        <v>0</v>
      </c>
      <c r="AG2407" s="534"/>
      <c r="AH2407" s="519"/>
      <c r="AI2407" s="520"/>
      <c r="AJ2407" s="523"/>
      <c r="AK2407" s="524"/>
      <c r="AL2407" s="527">
        <f>IF(AH2407=0,0,(AJ2407/AH2407)*100)</f>
        <v>0</v>
      </c>
      <c r="AM2407" s="528"/>
      <c r="AN2407" s="519"/>
      <c r="AO2407" s="520"/>
      <c r="AP2407" s="523"/>
      <c r="AQ2407" s="524"/>
      <c r="AR2407" s="527">
        <f>IF(AN2407=0,0,(AP2407/AN2407)*100)</f>
        <v>0</v>
      </c>
      <c r="AS2407" s="528"/>
      <c r="AT2407" s="541">
        <f>AB2407+AH2407+AN2407</f>
        <v>0</v>
      </c>
      <c r="AU2407" s="542"/>
      <c r="AV2407" s="545">
        <f>AD2407+AJ2407+AP2407</f>
        <v>0</v>
      </c>
      <c r="AW2407" s="546"/>
      <c r="AX2407" s="527">
        <f>IF(AT2407=0,0,(AV2407/AT2407)*100)</f>
        <v>0</v>
      </c>
      <c r="AY2407" s="528"/>
      <c r="AZ2407" s="519"/>
      <c r="BA2407" s="520"/>
      <c r="BB2407" s="523"/>
      <c r="BC2407" s="524"/>
      <c r="BD2407" s="527">
        <f>IF(AZ2407=0,0,(BB2407/AZ2407)*100)</f>
        <v>0</v>
      </c>
      <c r="BE2407" s="528"/>
      <c r="BF2407" s="541">
        <f>AT2407+AZ2407</f>
        <v>0</v>
      </c>
      <c r="BG2407" s="542"/>
      <c r="BH2407" s="545">
        <f>AV2407+BB2407</f>
        <v>0</v>
      </c>
      <c r="BI2407" s="546"/>
      <c r="BJ2407" s="527">
        <f>IF(BF2407=0,0,(BH2407/BF2407)*100)</f>
        <v>0</v>
      </c>
      <c r="BK2407" s="528"/>
      <c r="BL2407" s="549">
        <f>(AD2407*2)+(AJ2407*2)+(AP2407*3)+BB2407</f>
        <v>0</v>
      </c>
      <c r="BM2407" s="550"/>
      <c r="BN2407" s="551"/>
      <c r="BO2407" s="501" t="e">
        <f>(BL2407*BR$2405)+(N2407*BR$2406)+(X2407*BR$2407)+(R2407*BR$2408)+(V2407*BR$2409)+(Z2407*BR$2410)</f>
        <v>#REF!</v>
      </c>
      <c r="BP2407" s="501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03" t="str">
        <f>IF(ROSTER!D$10="","",ROSTER!D$10)</f>
        <v>Falatea</v>
      </c>
      <c r="D2408" s="504"/>
      <c r="E2408" s="510"/>
      <c r="F2408" s="512"/>
      <c r="G2408" s="514"/>
      <c r="H2408" s="517"/>
      <c r="I2408" s="518"/>
      <c r="J2408" s="521"/>
      <c r="K2408" s="522"/>
      <c r="L2408" s="525"/>
      <c r="M2408" s="526"/>
      <c r="N2408" s="539" t="s">
        <v>14</v>
      </c>
      <c r="O2408" s="540"/>
      <c r="P2408" s="521"/>
      <c r="Q2408" s="522"/>
      <c r="R2408" s="525"/>
      <c r="S2408" s="526"/>
      <c r="T2408" s="529"/>
      <c r="U2408" s="530"/>
      <c r="V2408" s="532"/>
      <c r="W2408" s="518"/>
      <c r="X2408" s="521"/>
      <c r="Y2408" s="518"/>
      <c r="Z2408" s="521"/>
      <c r="AA2408" s="518"/>
      <c r="AB2408" s="521"/>
      <c r="AC2408" s="522"/>
      <c r="AD2408" s="525"/>
      <c r="AE2408" s="526"/>
      <c r="AF2408" s="535"/>
      <c r="AG2408" s="536"/>
      <c r="AH2408" s="521"/>
      <c r="AI2408" s="522"/>
      <c r="AJ2408" s="525"/>
      <c r="AK2408" s="526"/>
      <c r="AL2408" s="529"/>
      <c r="AM2408" s="530"/>
      <c r="AN2408" s="521"/>
      <c r="AO2408" s="522"/>
      <c r="AP2408" s="525"/>
      <c r="AQ2408" s="526"/>
      <c r="AR2408" s="529"/>
      <c r="AS2408" s="530"/>
      <c r="AT2408" s="543"/>
      <c r="AU2408" s="544"/>
      <c r="AV2408" s="547"/>
      <c r="AW2408" s="548"/>
      <c r="AX2408" s="529"/>
      <c r="AY2408" s="530"/>
      <c r="AZ2408" s="521"/>
      <c r="BA2408" s="522"/>
      <c r="BB2408" s="525"/>
      <c r="BC2408" s="526"/>
      <c r="BD2408" s="529"/>
      <c r="BE2408" s="530"/>
      <c r="BF2408" s="543"/>
      <c r="BG2408" s="544"/>
      <c r="BH2408" s="547"/>
      <c r="BI2408" s="548"/>
      <c r="BJ2408" s="529"/>
      <c r="BK2408" s="530"/>
      <c r="BL2408" s="552"/>
      <c r="BM2408" s="553"/>
      <c r="BN2408" s="554"/>
      <c r="BO2408" s="502"/>
      <c r="BP2408" s="502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05" t="str">
        <f>IF(ROSTER!B$12="","",ROSTER!B$12)</f>
        <v>20</v>
      </c>
      <c r="C2409" s="507" t="str">
        <f>IF(ROSTER!C$12="","",ROSTER!C$12)</f>
        <v>Devry</v>
      </c>
      <c r="D2409" s="508"/>
      <c r="E2409" s="509"/>
      <c r="F2409" s="511">
        <f>IF(E2409="y",1,IF(E2409="S",1,0))</f>
        <v>0</v>
      </c>
      <c r="G2409" s="513">
        <f>IF(E2409="S",1,0)</f>
        <v>0</v>
      </c>
      <c r="H2409" s="515"/>
      <c r="I2409" s="516"/>
      <c r="J2409" s="519"/>
      <c r="K2409" s="520"/>
      <c r="L2409" s="523"/>
      <c r="M2409" s="524"/>
      <c r="N2409" s="537">
        <f>L2409+J2409</f>
        <v>0</v>
      </c>
      <c r="O2409" s="538"/>
      <c r="P2409" s="519"/>
      <c r="Q2409" s="520"/>
      <c r="R2409" s="523"/>
      <c r="S2409" s="524"/>
      <c r="T2409" s="527">
        <f t="shared" ref="T2409" si="2167">R2409-P2409</f>
        <v>0</v>
      </c>
      <c r="U2409" s="528"/>
      <c r="V2409" s="531"/>
      <c r="W2409" s="516"/>
      <c r="X2409" s="519"/>
      <c r="Y2409" s="516"/>
      <c r="Z2409" s="519"/>
      <c r="AA2409" s="516"/>
      <c r="AB2409" s="519"/>
      <c r="AC2409" s="520"/>
      <c r="AD2409" s="523"/>
      <c r="AE2409" s="524"/>
      <c r="AF2409" s="533">
        <f>IF(AB2409=0,0,(AD2409/AB2409)*100)</f>
        <v>0</v>
      </c>
      <c r="AG2409" s="534"/>
      <c r="AH2409" s="519"/>
      <c r="AI2409" s="520"/>
      <c r="AJ2409" s="523"/>
      <c r="AK2409" s="524"/>
      <c r="AL2409" s="527">
        <f>IF(AH2409=0,0,(AJ2409/AH2409)*100)</f>
        <v>0</v>
      </c>
      <c r="AM2409" s="528"/>
      <c r="AN2409" s="519"/>
      <c r="AO2409" s="520"/>
      <c r="AP2409" s="523"/>
      <c r="AQ2409" s="524"/>
      <c r="AR2409" s="527">
        <f>IF(AN2409=0,0,(AP2409/AN2409)*100)</f>
        <v>0</v>
      </c>
      <c r="AS2409" s="528"/>
      <c r="AT2409" s="541">
        <f>AB2409+AH2409+AN2409</f>
        <v>0</v>
      </c>
      <c r="AU2409" s="542"/>
      <c r="AV2409" s="545">
        <f>AD2409+AJ2409+AP2409</f>
        <v>0</v>
      </c>
      <c r="AW2409" s="546"/>
      <c r="AX2409" s="527">
        <f>IF(AT2409=0,0,(AV2409/AT2409)*100)</f>
        <v>0</v>
      </c>
      <c r="AY2409" s="528"/>
      <c r="AZ2409" s="519"/>
      <c r="BA2409" s="520"/>
      <c r="BB2409" s="523"/>
      <c r="BC2409" s="524"/>
      <c r="BD2409" s="527">
        <f>IF(AZ2409=0,0,(BB2409/AZ2409)*100)</f>
        <v>0</v>
      </c>
      <c r="BE2409" s="528"/>
      <c r="BF2409" s="541">
        <f>AT2409+AZ2409</f>
        <v>0</v>
      </c>
      <c r="BG2409" s="542"/>
      <c r="BH2409" s="545">
        <f>AV2409+BB2409</f>
        <v>0</v>
      </c>
      <c r="BI2409" s="546"/>
      <c r="BJ2409" s="527">
        <f>IF(BF2409=0,0,(BH2409/BF2409)*100)</f>
        <v>0</v>
      </c>
      <c r="BK2409" s="528"/>
      <c r="BL2409" s="549">
        <f>(AD2409*2)+(AJ2409*2)+(AP2409*3)+BB2409</f>
        <v>0</v>
      </c>
      <c r="BM2409" s="550"/>
      <c r="BN2409" s="551"/>
      <c r="BO2409" s="501" t="e">
        <f>(BL2409*BR$2405)+(N2409*BR$2406)+(X2409*BR$2407)+(R2409*BR$2408)+(V2409*BR$2409)+(Z2409*BR$2410)</f>
        <v>#REF!</v>
      </c>
      <c r="BP2409" s="501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06"/>
      <c r="C2410" s="503" t="str">
        <f>IF(ROSTER!D$12="","",ROSTER!D$12)</f>
        <v>Millett</v>
      </c>
      <c r="D2410" s="504"/>
      <c r="E2410" s="510"/>
      <c r="F2410" s="512"/>
      <c r="G2410" s="514"/>
      <c r="H2410" s="517"/>
      <c r="I2410" s="518"/>
      <c r="J2410" s="521"/>
      <c r="K2410" s="522"/>
      <c r="L2410" s="525"/>
      <c r="M2410" s="526"/>
      <c r="N2410" s="539" t="s">
        <v>14</v>
      </c>
      <c r="O2410" s="540"/>
      <c r="P2410" s="521"/>
      <c r="Q2410" s="522"/>
      <c r="R2410" s="525"/>
      <c r="S2410" s="526"/>
      <c r="T2410" s="529"/>
      <c r="U2410" s="530"/>
      <c r="V2410" s="532"/>
      <c r="W2410" s="518"/>
      <c r="X2410" s="521"/>
      <c r="Y2410" s="518"/>
      <c r="Z2410" s="521"/>
      <c r="AA2410" s="518"/>
      <c r="AB2410" s="521"/>
      <c r="AC2410" s="522"/>
      <c r="AD2410" s="525"/>
      <c r="AE2410" s="526"/>
      <c r="AF2410" s="535"/>
      <c r="AG2410" s="536"/>
      <c r="AH2410" s="521"/>
      <c r="AI2410" s="522"/>
      <c r="AJ2410" s="525"/>
      <c r="AK2410" s="526"/>
      <c r="AL2410" s="529"/>
      <c r="AM2410" s="530"/>
      <c r="AN2410" s="521"/>
      <c r="AO2410" s="522"/>
      <c r="AP2410" s="525"/>
      <c r="AQ2410" s="526"/>
      <c r="AR2410" s="529"/>
      <c r="AS2410" s="530"/>
      <c r="AT2410" s="543"/>
      <c r="AU2410" s="544"/>
      <c r="AV2410" s="547"/>
      <c r="AW2410" s="548"/>
      <c r="AX2410" s="529"/>
      <c r="AY2410" s="530"/>
      <c r="AZ2410" s="521"/>
      <c r="BA2410" s="522"/>
      <c r="BB2410" s="525"/>
      <c r="BC2410" s="526"/>
      <c r="BD2410" s="529"/>
      <c r="BE2410" s="530"/>
      <c r="BF2410" s="543"/>
      <c r="BG2410" s="544"/>
      <c r="BH2410" s="547"/>
      <c r="BI2410" s="548"/>
      <c r="BJ2410" s="529"/>
      <c r="BK2410" s="530"/>
      <c r="BL2410" s="552"/>
      <c r="BM2410" s="553"/>
      <c r="BN2410" s="554"/>
      <c r="BO2410" s="502"/>
      <c r="BP2410" s="502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05" t="str">
        <f>IF(ROSTER!B$14="","",ROSTER!B$14)</f>
        <v>5</v>
      </c>
      <c r="C2411" s="507" t="str">
        <f>IF(ROSTER!C$14="","",ROSTER!C$14)</f>
        <v>Maria</v>
      </c>
      <c r="D2411" s="508"/>
      <c r="E2411" s="509"/>
      <c r="F2411" s="511">
        <f>IF(E2411="y",1,IF(E2411="S",1,0))</f>
        <v>0</v>
      </c>
      <c r="G2411" s="513">
        <f>IF(E2411="S",1,0)</f>
        <v>0</v>
      </c>
      <c r="H2411" s="515"/>
      <c r="I2411" s="516"/>
      <c r="J2411" s="519"/>
      <c r="K2411" s="520"/>
      <c r="L2411" s="523"/>
      <c r="M2411" s="524"/>
      <c r="N2411" s="537">
        <f>L2411+J2411</f>
        <v>0</v>
      </c>
      <c r="O2411" s="538"/>
      <c r="P2411" s="519"/>
      <c r="Q2411" s="520"/>
      <c r="R2411" s="523"/>
      <c r="S2411" s="524"/>
      <c r="T2411" s="527">
        <f t="shared" ref="T2411" si="2168">R2411-P2411</f>
        <v>0</v>
      </c>
      <c r="U2411" s="528"/>
      <c r="V2411" s="531"/>
      <c r="W2411" s="516"/>
      <c r="X2411" s="519"/>
      <c r="Y2411" s="516"/>
      <c r="Z2411" s="519"/>
      <c r="AA2411" s="516"/>
      <c r="AB2411" s="519"/>
      <c r="AC2411" s="520"/>
      <c r="AD2411" s="523"/>
      <c r="AE2411" s="524"/>
      <c r="AF2411" s="533">
        <f>IF(AB2411=0,0,(AD2411/AB2411)*100)</f>
        <v>0</v>
      </c>
      <c r="AG2411" s="534"/>
      <c r="AH2411" s="519"/>
      <c r="AI2411" s="520"/>
      <c r="AJ2411" s="523"/>
      <c r="AK2411" s="524"/>
      <c r="AL2411" s="527">
        <f>IF(AH2411=0,0,(AJ2411/AH2411)*100)</f>
        <v>0</v>
      </c>
      <c r="AM2411" s="528"/>
      <c r="AN2411" s="519"/>
      <c r="AO2411" s="520"/>
      <c r="AP2411" s="523"/>
      <c r="AQ2411" s="524"/>
      <c r="AR2411" s="527">
        <f>IF(AN2411=0,0,(AP2411/AN2411)*100)</f>
        <v>0</v>
      </c>
      <c r="AS2411" s="528"/>
      <c r="AT2411" s="541">
        <f>AB2411+AH2411+AN2411</f>
        <v>0</v>
      </c>
      <c r="AU2411" s="542"/>
      <c r="AV2411" s="545">
        <f>AD2411+AJ2411+AP2411</f>
        <v>0</v>
      </c>
      <c r="AW2411" s="546"/>
      <c r="AX2411" s="527">
        <f>IF(AT2411=0,0,(AV2411/AT2411)*100)</f>
        <v>0</v>
      </c>
      <c r="AY2411" s="528"/>
      <c r="AZ2411" s="519"/>
      <c r="BA2411" s="520"/>
      <c r="BB2411" s="523"/>
      <c r="BC2411" s="524"/>
      <c r="BD2411" s="527">
        <f>IF(AZ2411=0,0,(BB2411/AZ2411)*100)</f>
        <v>0</v>
      </c>
      <c r="BE2411" s="528"/>
      <c r="BF2411" s="541">
        <f>AT2411+AZ2411</f>
        <v>0</v>
      </c>
      <c r="BG2411" s="542"/>
      <c r="BH2411" s="545">
        <f>AV2411+BB2411</f>
        <v>0</v>
      </c>
      <c r="BI2411" s="546"/>
      <c r="BJ2411" s="527">
        <f>IF(BF2411=0,0,(BH2411/BF2411)*100)</f>
        <v>0</v>
      </c>
      <c r="BK2411" s="528"/>
      <c r="BL2411" s="549">
        <f>(AD2411*2)+(AJ2411*2)+(AP2411*3)+BB2411</f>
        <v>0</v>
      </c>
      <c r="BM2411" s="550"/>
      <c r="BN2411" s="551"/>
      <c r="BO2411" s="501" t="e">
        <f>(BL2411*BR$2405)+(N2411*BR$2406)+(X2411*BR$2407)+(R2411*BR$2408)+(V2411*BR$2409)+(Z2411*BR$2410)</f>
        <v>#REF!</v>
      </c>
      <c r="BP2411" s="501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06"/>
      <c r="C2412" s="503" t="str">
        <f>IF(ROSTER!D$14="","",ROSTER!D$14)</f>
        <v>Albiero</v>
      </c>
      <c r="D2412" s="504"/>
      <c r="E2412" s="510"/>
      <c r="F2412" s="512"/>
      <c r="G2412" s="514"/>
      <c r="H2412" s="517"/>
      <c r="I2412" s="518"/>
      <c r="J2412" s="521"/>
      <c r="K2412" s="522"/>
      <c r="L2412" s="525"/>
      <c r="M2412" s="526"/>
      <c r="N2412" s="539" t="s">
        <v>14</v>
      </c>
      <c r="O2412" s="540"/>
      <c r="P2412" s="521"/>
      <c r="Q2412" s="522"/>
      <c r="R2412" s="525"/>
      <c r="S2412" s="526"/>
      <c r="T2412" s="529"/>
      <c r="U2412" s="530"/>
      <c r="V2412" s="532"/>
      <c r="W2412" s="518"/>
      <c r="X2412" s="521"/>
      <c r="Y2412" s="518"/>
      <c r="Z2412" s="521"/>
      <c r="AA2412" s="518"/>
      <c r="AB2412" s="521"/>
      <c r="AC2412" s="522"/>
      <c r="AD2412" s="525"/>
      <c r="AE2412" s="526"/>
      <c r="AF2412" s="535"/>
      <c r="AG2412" s="536"/>
      <c r="AH2412" s="521"/>
      <c r="AI2412" s="522"/>
      <c r="AJ2412" s="525"/>
      <c r="AK2412" s="526"/>
      <c r="AL2412" s="529"/>
      <c r="AM2412" s="530"/>
      <c r="AN2412" s="521"/>
      <c r="AO2412" s="522"/>
      <c r="AP2412" s="525"/>
      <c r="AQ2412" s="526"/>
      <c r="AR2412" s="529"/>
      <c r="AS2412" s="530"/>
      <c r="AT2412" s="543"/>
      <c r="AU2412" s="544"/>
      <c r="AV2412" s="547"/>
      <c r="AW2412" s="548"/>
      <c r="AX2412" s="529"/>
      <c r="AY2412" s="530"/>
      <c r="AZ2412" s="521"/>
      <c r="BA2412" s="522"/>
      <c r="BB2412" s="525"/>
      <c r="BC2412" s="526"/>
      <c r="BD2412" s="529"/>
      <c r="BE2412" s="530"/>
      <c r="BF2412" s="543"/>
      <c r="BG2412" s="544"/>
      <c r="BH2412" s="547"/>
      <c r="BI2412" s="548"/>
      <c r="BJ2412" s="529"/>
      <c r="BK2412" s="530"/>
      <c r="BL2412" s="552"/>
      <c r="BM2412" s="553"/>
      <c r="BN2412" s="554"/>
      <c r="BO2412" s="502"/>
      <c r="BP2412" s="502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05" t="str">
        <f>IF(ROSTER!B$16="","",ROSTER!B$16)</f>
        <v>10</v>
      </c>
      <c r="C2413" s="507" t="str">
        <f>IF(ROSTER!C$16="","",ROSTER!C$16)</f>
        <v>Tegan</v>
      </c>
      <c r="D2413" s="508"/>
      <c r="E2413" s="509"/>
      <c r="F2413" s="511">
        <f>IF(E2413="y",1,IF(E2413="S",1,0))</f>
        <v>0</v>
      </c>
      <c r="G2413" s="513">
        <f>IF(E2413="S",1,0)</f>
        <v>0</v>
      </c>
      <c r="H2413" s="515"/>
      <c r="I2413" s="516"/>
      <c r="J2413" s="519"/>
      <c r="K2413" s="520"/>
      <c r="L2413" s="523"/>
      <c r="M2413" s="524"/>
      <c r="N2413" s="537">
        <f>L2413+J2413</f>
        <v>0</v>
      </c>
      <c r="O2413" s="538"/>
      <c r="P2413" s="519"/>
      <c r="Q2413" s="520"/>
      <c r="R2413" s="523"/>
      <c r="S2413" s="524"/>
      <c r="T2413" s="527">
        <f t="shared" ref="T2413" si="2169">R2413-P2413</f>
        <v>0</v>
      </c>
      <c r="U2413" s="528"/>
      <c r="V2413" s="531"/>
      <c r="W2413" s="516"/>
      <c r="X2413" s="519"/>
      <c r="Y2413" s="516"/>
      <c r="Z2413" s="519"/>
      <c r="AA2413" s="516"/>
      <c r="AB2413" s="519"/>
      <c r="AC2413" s="520"/>
      <c r="AD2413" s="523"/>
      <c r="AE2413" s="524"/>
      <c r="AF2413" s="533">
        <f>IF(AB2413=0,0,(AD2413/AB2413)*100)</f>
        <v>0</v>
      </c>
      <c r="AG2413" s="534"/>
      <c r="AH2413" s="519"/>
      <c r="AI2413" s="520"/>
      <c r="AJ2413" s="523"/>
      <c r="AK2413" s="524"/>
      <c r="AL2413" s="527">
        <f>IF(AH2413=0,0,(AJ2413/AH2413)*100)</f>
        <v>0</v>
      </c>
      <c r="AM2413" s="528"/>
      <c r="AN2413" s="519"/>
      <c r="AO2413" s="520"/>
      <c r="AP2413" s="523"/>
      <c r="AQ2413" s="524"/>
      <c r="AR2413" s="527">
        <f>IF(AN2413=0,0,(AP2413/AN2413)*100)</f>
        <v>0</v>
      </c>
      <c r="AS2413" s="528"/>
      <c r="AT2413" s="541">
        <f>AB2413+AH2413+AN2413</f>
        <v>0</v>
      </c>
      <c r="AU2413" s="542"/>
      <c r="AV2413" s="545">
        <f>AD2413+AJ2413+AP2413</f>
        <v>0</v>
      </c>
      <c r="AW2413" s="546"/>
      <c r="AX2413" s="527">
        <f>IF(AT2413=0,0,(AV2413/AT2413)*100)</f>
        <v>0</v>
      </c>
      <c r="AY2413" s="528"/>
      <c r="AZ2413" s="519"/>
      <c r="BA2413" s="520"/>
      <c r="BB2413" s="523"/>
      <c r="BC2413" s="524"/>
      <c r="BD2413" s="527">
        <f>IF(AZ2413=0,0,(BB2413/AZ2413)*100)</f>
        <v>0</v>
      </c>
      <c r="BE2413" s="528"/>
      <c r="BF2413" s="541">
        <f>AT2413+AZ2413</f>
        <v>0</v>
      </c>
      <c r="BG2413" s="542"/>
      <c r="BH2413" s="545">
        <f>AV2413+BB2413</f>
        <v>0</v>
      </c>
      <c r="BI2413" s="546"/>
      <c r="BJ2413" s="527">
        <f>IF(BF2413=0,0,(BH2413/BF2413)*100)</f>
        <v>0</v>
      </c>
      <c r="BK2413" s="528"/>
      <c r="BL2413" s="549">
        <f>(AD2413*2)+(AJ2413*2)+(AP2413*3)+BB2413</f>
        <v>0</v>
      </c>
      <c r="BM2413" s="550"/>
      <c r="BN2413" s="551"/>
      <c r="BO2413" s="501" t="e">
        <f>(BL2413*BR$2405)+(N2413*BR$2406)+(X2413*BR$2407)+(R2413*BR$2408)+(V2413*BR$2409)+(Z2413*BR$2410)</f>
        <v>#REF!</v>
      </c>
      <c r="BP2413" s="501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06"/>
      <c r="C2414" s="503" t="str">
        <f>IF(ROSTER!D$16="","",ROSTER!D$16)</f>
        <v>Graham</v>
      </c>
      <c r="D2414" s="504"/>
      <c r="E2414" s="510"/>
      <c r="F2414" s="512"/>
      <c r="G2414" s="514"/>
      <c r="H2414" s="517"/>
      <c r="I2414" s="518"/>
      <c r="J2414" s="521"/>
      <c r="K2414" s="522"/>
      <c r="L2414" s="525"/>
      <c r="M2414" s="526"/>
      <c r="N2414" s="539" t="s">
        <v>14</v>
      </c>
      <c r="O2414" s="540"/>
      <c r="P2414" s="521"/>
      <c r="Q2414" s="522"/>
      <c r="R2414" s="525"/>
      <c r="S2414" s="526"/>
      <c r="T2414" s="529"/>
      <c r="U2414" s="530"/>
      <c r="V2414" s="532"/>
      <c r="W2414" s="518"/>
      <c r="X2414" s="521"/>
      <c r="Y2414" s="518"/>
      <c r="Z2414" s="521"/>
      <c r="AA2414" s="518"/>
      <c r="AB2414" s="521"/>
      <c r="AC2414" s="522"/>
      <c r="AD2414" s="525"/>
      <c r="AE2414" s="526"/>
      <c r="AF2414" s="535"/>
      <c r="AG2414" s="536"/>
      <c r="AH2414" s="521"/>
      <c r="AI2414" s="522"/>
      <c r="AJ2414" s="525"/>
      <c r="AK2414" s="526"/>
      <c r="AL2414" s="529"/>
      <c r="AM2414" s="530"/>
      <c r="AN2414" s="521"/>
      <c r="AO2414" s="522"/>
      <c r="AP2414" s="525"/>
      <c r="AQ2414" s="526"/>
      <c r="AR2414" s="529"/>
      <c r="AS2414" s="530"/>
      <c r="AT2414" s="543"/>
      <c r="AU2414" s="544"/>
      <c r="AV2414" s="547"/>
      <c r="AW2414" s="548"/>
      <c r="AX2414" s="529"/>
      <c r="AY2414" s="530"/>
      <c r="AZ2414" s="521"/>
      <c r="BA2414" s="522"/>
      <c r="BB2414" s="525"/>
      <c r="BC2414" s="526"/>
      <c r="BD2414" s="529"/>
      <c r="BE2414" s="530"/>
      <c r="BF2414" s="543"/>
      <c r="BG2414" s="544"/>
      <c r="BH2414" s="547"/>
      <c r="BI2414" s="548"/>
      <c r="BJ2414" s="529"/>
      <c r="BK2414" s="530"/>
      <c r="BL2414" s="552"/>
      <c r="BM2414" s="553"/>
      <c r="BN2414" s="554"/>
      <c r="BO2414" s="502"/>
      <c r="BP2414" s="502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05" t="str">
        <f>IF(ROSTER!B$18="","",ROSTER!B$18)</f>
        <v>11</v>
      </c>
      <c r="C2415" s="507" t="str">
        <f>IF(ROSTER!C$18="","",ROSTER!C$18)</f>
        <v>Kaylee</v>
      </c>
      <c r="D2415" s="508"/>
      <c r="E2415" s="509"/>
      <c r="F2415" s="511">
        <f>IF(E2415="y",1,IF(E2415="S",1,0))</f>
        <v>0</v>
      </c>
      <c r="G2415" s="513">
        <f>IF(E2415="S",1,0)</f>
        <v>0</v>
      </c>
      <c r="H2415" s="515"/>
      <c r="I2415" s="516"/>
      <c r="J2415" s="519"/>
      <c r="K2415" s="520"/>
      <c r="L2415" s="523"/>
      <c r="M2415" s="524"/>
      <c r="N2415" s="537">
        <f>L2415+J2415</f>
        <v>0</v>
      </c>
      <c r="O2415" s="538"/>
      <c r="P2415" s="519"/>
      <c r="Q2415" s="520"/>
      <c r="R2415" s="523"/>
      <c r="S2415" s="524"/>
      <c r="T2415" s="527">
        <f t="shared" ref="T2415" si="2170">R2415-P2415</f>
        <v>0</v>
      </c>
      <c r="U2415" s="528"/>
      <c r="V2415" s="531"/>
      <c r="W2415" s="516"/>
      <c r="X2415" s="519"/>
      <c r="Y2415" s="516"/>
      <c r="Z2415" s="519"/>
      <c r="AA2415" s="516"/>
      <c r="AB2415" s="519"/>
      <c r="AC2415" s="520"/>
      <c r="AD2415" s="523"/>
      <c r="AE2415" s="524"/>
      <c r="AF2415" s="533">
        <f>IF(AB2415=0,0,(AD2415/AB2415)*100)</f>
        <v>0</v>
      </c>
      <c r="AG2415" s="534"/>
      <c r="AH2415" s="519"/>
      <c r="AI2415" s="520"/>
      <c r="AJ2415" s="523"/>
      <c r="AK2415" s="524"/>
      <c r="AL2415" s="527">
        <f>IF(AH2415=0,0,(AJ2415/AH2415)*100)</f>
        <v>0</v>
      </c>
      <c r="AM2415" s="528"/>
      <c r="AN2415" s="519"/>
      <c r="AO2415" s="520"/>
      <c r="AP2415" s="523"/>
      <c r="AQ2415" s="524"/>
      <c r="AR2415" s="527">
        <f>IF(AN2415=0,0,(AP2415/AN2415)*100)</f>
        <v>0</v>
      </c>
      <c r="AS2415" s="528"/>
      <c r="AT2415" s="541">
        <f>AB2415+AH2415+AN2415</f>
        <v>0</v>
      </c>
      <c r="AU2415" s="542"/>
      <c r="AV2415" s="545">
        <f>AD2415+AJ2415+AP2415</f>
        <v>0</v>
      </c>
      <c r="AW2415" s="546"/>
      <c r="AX2415" s="527">
        <f>IF(AT2415=0,0,(AV2415/AT2415)*100)</f>
        <v>0</v>
      </c>
      <c r="AY2415" s="528"/>
      <c r="AZ2415" s="519"/>
      <c r="BA2415" s="520"/>
      <c r="BB2415" s="523"/>
      <c r="BC2415" s="524"/>
      <c r="BD2415" s="527">
        <f>IF(AZ2415=0,0,(BB2415/AZ2415)*100)</f>
        <v>0</v>
      </c>
      <c r="BE2415" s="528"/>
      <c r="BF2415" s="541">
        <f>AT2415+AZ2415</f>
        <v>0</v>
      </c>
      <c r="BG2415" s="542"/>
      <c r="BH2415" s="545">
        <f>AV2415+BB2415</f>
        <v>0</v>
      </c>
      <c r="BI2415" s="546"/>
      <c r="BJ2415" s="527">
        <f>IF(BF2415=0,0,(BH2415/BF2415)*100)</f>
        <v>0</v>
      </c>
      <c r="BK2415" s="528"/>
      <c r="BL2415" s="549">
        <f>(AD2415*2)+(AJ2415*2)+(AP2415*3)+BB2415</f>
        <v>0</v>
      </c>
      <c r="BM2415" s="550"/>
      <c r="BN2415" s="551"/>
      <c r="BO2415" s="501" t="e">
        <f>(BL2415*BR$2405)+(N2415*BR$2406)+(X2415*BR$2407)+(R2415*BR$2408)+(V2415*BR$2409)+(Z2415*BR$2410)</f>
        <v>#REF!</v>
      </c>
      <c r="BP2415" s="501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06"/>
      <c r="C2416" s="503" t="str">
        <f>IF(ROSTER!D$18="","",ROSTER!D$18)</f>
        <v>Smiler</v>
      </c>
      <c r="D2416" s="504"/>
      <c r="E2416" s="510"/>
      <c r="F2416" s="512"/>
      <c r="G2416" s="514"/>
      <c r="H2416" s="517"/>
      <c r="I2416" s="518"/>
      <c r="J2416" s="521"/>
      <c r="K2416" s="522"/>
      <c r="L2416" s="525"/>
      <c r="M2416" s="526"/>
      <c r="N2416" s="539"/>
      <c r="O2416" s="540"/>
      <c r="P2416" s="521"/>
      <c r="Q2416" s="522"/>
      <c r="R2416" s="525"/>
      <c r="S2416" s="526"/>
      <c r="T2416" s="529"/>
      <c r="U2416" s="530"/>
      <c r="V2416" s="532"/>
      <c r="W2416" s="518"/>
      <c r="X2416" s="521"/>
      <c r="Y2416" s="518"/>
      <c r="Z2416" s="521"/>
      <c r="AA2416" s="518"/>
      <c r="AB2416" s="521"/>
      <c r="AC2416" s="522"/>
      <c r="AD2416" s="525"/>
      <c r="AE2416" s="526"/>
      <c r="AF2416" s="535"/>
      <c r="AG2416" s="536"/>
      <c r="AH2416" s="521"/>
      <c r="AI2416" s="522"/>
      <c r="AJ2416" s="525"/>
      <c r="AK2416" s="526"/>
      <c r="AL2416" s="529"/>
      <c r="AM2416" s="530"/>
      <c r="AN2416" s="521"/>
      <c r="AO2416" s="522"/>
      <c r="AP2416" s="525"/>
      <c r="AQ2416" s="526"/>
      <c r="AR2416" s="529"/>
      <c r="AS2416" s="530"/>
      <c r="AT2416" s="543"/>
      <c r="AU2416" s="544"/>
      <c r="AV2416" s="547"/>
      <c r="AW2416" s="548"/>
      <c r="AX2416" s="529"/>
      <c r="AY2416" s="530"/>
      <c r="AZ2416" s="521"/>
      <c r="BA2416" s="522"/>
      <c r="BB2416" s="525"/>
      <c r="BC2416" s="526"/>
      <c r="BD2416" s="529"/>
      <c r="BE2416" s="530"/>
      <c r="BF2416" s="543"/>
      <c r="BG2416" s="544"/>
      <c r="BH2416" s="547"/>
      <c r="BI2416" s="548"/>
      <c r="BJ2416" s="529"/>
      <c r="BK2416" s="530"/>
      <c r="BL2416" s="552"/>
      <c r="BM2416" s="553"/>
      <c r="BN2416" s="554"/>
      <c r="BO2416" s="502"/>
      <c r="BP2416" s="502"/>
      <c r="BQ2416" s="54"/>
      <c r="BR2416" s="54"/>
      <c r="BS2416" s="54"/>
    </row>
    <row r="2417" spans="1:71" ht="21.75" customHeight="1" x14ac:dyDescent="0.2">
      <c r="A2417" s="54"/>
      <c r="B2417" s="505" t="str">
        <f>IF(ROSTER!B$20="","",ROSTER!B$20)</f>
        <v>12</v>
      </c>
      <c r="C2417" s="507" t="str">
        <f>IF(ROSTER!C$20="","",ROSTER!C$20)</f>
        <v>Lauren</v>
      </c>
      <c r="D2417" s="508"/>
      <c r="E2417" s="509"/>
      <c r="F2417" s="511">
        <f>IF(E2417="y",1,IF(E2417="S",1,0))</f>
        <v>0</v>
      </c>
      <c r="G2417" s="513">
        <f>IF(E2417="S",1,0)</f>
        <v>0</v>
      </c>
      <c r="H2417" s="515"/>
      <c r="I2417" s="516"/>
      <c r="J2417" s="519"/>
      <c r="K2417" s="520"/>
      <c r="L2417" s="523"/>
      <c r="M2417" s="524"/>
      <c r="N2417" s="537">
        <f>L2417+J2417</f>
        <v>0</v>
      </c>
      <c r="O2417" s="538"/>
      <c r="P2417" s="519"/>
      <c r="Q2417" s="520"/>
      <c r="R2417" s="523"/>
      <c r="S2417" s="524"/>
      <c r="T2417" s="527">
        <f t="shared" ref="T2417" si="2171">R2417-P2417</f>
        <v>0</v>
      </c>
      <c r="U2417" s="528"/>
      <c r="V2417" s="531"/>
      <c r="W2417" s="516"/>
      <c r="X2417" s="519"/>
      <c r="Y2417" s="516"/>
      <c r="Z2417" s="519"/>
      <c r="AA2417" s="516"/>
      <c r="AB2417" s="519"/>
      <c r="AC2417" s="520"/>
      <c r="AD2417" s="523"/>
      <c r="AE2417" s="524"/>
      <c r="AF2417" s="533">
        <f>IF(AB2417=0,0,(AD2417/AB2417)*100)</f>
        <v>0</v>
      </c>
      <c r="AG2417" s="534"/>
      <c r="AH2417" s="519"/>
      <c r="AI2417" s="520"/>
      <c r="AJ2417" s="523"/>
      <c r="AK2417" s="524"/>
      <c r="AL2417" s="527">
        <f>IF(AH2417=0,0,(AJ2417/AH2417)*100)</f>
        <v>0</v>
      </c>
      <c r="AM2417" s="528"/>
      <c r="AN2417" s="519"/>
      <c r="AO2417" s="520"/>
      <c r="AP2417" s="523"/>
      <c r="AQ2417" s="524"/>
      <c r="AR2417" s="527">
        <f>IF(AN2417=0,0,(AP2417/AN2417)*100)</f>
        <v>0</v>
      </c>
      <c r="AS2417" s="528"/>
      <c r="AT2417" s="541">
        <f>AB2417+AH2417+AN2417</f>
        <v>0</v>
      </c>
      <c r="AU2417" s="542"/>
      <c r="AV2417" s="545">
        <f>AD2417+AJ2417+AP2417</f>
        <v>0</v>
      </c>
      <c r="AW2417" s="546"/>
      <c r="AX2417" s="527">
        <f>IF(AT2417=0,0,(AV2417/AT2417)*100)</f>
        <v>0</v>
      </c>
      <c r="AY2417" s="528"/>
      <c r="AZ2417" s="519"/>
      <c r="BA2417" s="520"/>
      <c r="BB2417" s="523"/>
      <c r="BC2417" s="524"/>
      <c r="BD2417" s="527">
        <f>IF(AZ2417=0,0,(BB2417/AZ2417)*100)</f>
        <v>0</v>
      </c>
      <c r="BE2417" s="528"/>
      <c r="BF2417" s="541">
        <f>AT2417+AZ2417</f>
        <v>0</v>
      </c>
      <c r="BG2417" s="542"/>
      <c r="BH2417" s="545">
        <f>AV2417+BB2417</f>
        <v>0</v>
      </c>
      <c r="BI2417" s="546"/>
      <c r="BJ2417" s="527">
        <f>IF(BF2417=0,0,(BH2417/BF2417)*100)</f>
        <v>0</v>
      </c>
      <c r="BK2417" s="528"/>
      <c r="BL2417" s="549">
        <f>(AD2417*2)+(AJ2417*2)+(AP2417*3)+BB2417</f>
        <v>0</v>
      </c>
      <c r="BM2417" s="550"/>
      <c r="BN2417" s="551"/>
      <c r="BO2417" s="501" t="e">
        <f>(BL2417*BR$2405)+(N2417*BR$2406)+(X2417*BR$2407)+(R2417*BR$2408)+(V2417*BR$2409)+(Z2417*BR$2410)</f>
        <v>#REF!</v>
      </c>
      <c r="BP2417" s="501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06"/>
      <c r="C2418" s="503" t="str">
        <f>IF(ROSTER!D$20="","",ROSTER!D$20)</f>
        <v>Gustin</v>
      </c>
      <c r="D2418" s="504"/>
      <c r="E2418" s="510"/>
      <c r="F2418" s="512"/>
      <c r="G2418" s="514"/>
      <c r="H2418" s="517"/>
      <c r="I2418" s="518"/>
      <c r="J2418" s="521"/>
      <c r="K2418" s="522"/>
      <c r="L2418" s="525"/>
      <c r="M2418" s="526"/>
      <c r="N2418" s="539" t="s">
        <v>14</v>
      </c>
      <c r="O2418" s="540"/>
      <c r="P2418" s="521"/>
      <c r="Q2418" s="522"/>
      <c r="R2418" s="525"/>
      <c r="S2418" s="526"/>
      <c r="T2418" s="529"/>
      <c r="U2418" s="530"/>
      <c r="V2418" s="532"/>
      <c r="W2418" s="518"/>
      <c r="X2418" s="521"/>
      <c r="Y2418" s="518"/>
      <c r="Z2418" s="521"/>
      <c r="AA2418" s="518"/>
      <c r="AB2418" s="521"/>
      <c r="AC2418" s="522"/>
      <c r="AD2418" s="525"/>
      <c r="AE2418" s="526"/>
      <c r="AF2418" s="535"/>
      <c r="AG2418" s="536"/>
      <c r="AH2418" s="521"/>
      <c r="AI2418" s="522"/>
      <c r="AJ2418" s="525"/>
      <c r="AK2418" s="526"/>
      <c r="AL2418" s="529"/>
      <c r="AM2418" s="530"/>
      <c r="AN2418" s="521"/>
      <c r="AO2418" s="522"/>
      <c r="AP2418" s="525"/>
      <c r="AQ2418" s="526"/>
      <c r="AR2418" s="529"/>
      <c r="AS2418" s="530"/>
      <c r="AT2418" s="543"/>
      <c r="AU2418" s="544"/>
      <c r="AV2418" s="547"/>
      <c r="AW2418" s="548"/>
      <c r="AX2418" s="529"/>
      <c r="AY2418" s="530"/>
      <c r="AZ2418" s="521"/>
      <c r="BA2418" s="522"/>
      <c r="BB2418" s="525"/>
      <c r="BC2418" s="526"/>
      <c r="BD2418" s="529"/>
      <c r="BE2418" s="530"/>
      <c r="BF2418" s="543"/>
      <c r="BG2418" s="544"/>
      <c r="BH2418" s="547"/>
      <c r="BI2418" s="548"/>
      <c r="BJ2418" s="529"/>
      <c r="BK2418" s="530"/>
      <c r="BL2418" s="552"/>
      <c r="BM2418" s="553"/>
      <c r="BN2418" s="554"/>
      <c r="BO2418" s="502"/>
      <c r="BP2418" s="502"/>
      <c r="BQ2418" s="54"/>
      <c r="BR2418" s="54"/>
      <c r="BS2418" s="54"/>
    </row>
    <row r="2419" spans="1:71" ht="21.75" customHeight="1" x14ac:dyDescent="0.2">
      <c r="A2419" s="54"/>
      <c r="B2419" s="505" t="str">
        <f>IF(ROSTER!B$22="","",ROSTER!B$22)</f>
        <v>13</v>
      </c>
      <c r="C2419" s="507" t="str">
        <f>IF(ROSTER!C$22="","",ROSTER!C$22)</f>
        <v>Paisley</v>
      </c>
      <c r="D2419" s="508"/>
      <c r="E2419" s="509"/>
      <c r="F2419" s="511">
        <f>IF(E2419="y",1,IF(E2419="S",1,0))</f>
        <v>0</v>
      </c>
      <c r="G2419" s="513">
        <f>IF(E2419="S",1,0)</f>
        <v>0</v>
      </c>
      <c r="H2419" s="515"/>
      <c r="I2419" s="516"/>
      <c r="J2419" s="519"/>
      <c r="K2419" s="520"/>
      <c r="L2419" s="523"/>
      <c r="M2419" s="524"/>
      <c r="N2419" s="537">
        <f>L2419+J2419</f>
        <v>0</v>
      </c>
      <c r="O2419" s="538"/>
      <c r="P2419" s="519"/>
      <c r="Q2419" s="520"/>
      <c r="R2419" s="523"/>
      <c r="S2419" s="524"/>
      <c r="T2419" s="527">
        <f t="shared" ref="T2419" si="2172">R2419-P2419</f>
        <v>0</v>
      </c>
      <c r="U2419" s="528"/>
      <c r="V2419" s="531"/>
      <c r="W2419" s="516"/>
      <c r="X2419" s="519"/>
      <c r="Y2419" s="516"/>
      <c r="Z2419" s="519"/>
      <c r="AA2419" s="516"/>
      <c r="AB2419" s="519"/>
      <c r="AC2419" s="520"/>
      <c r="AD2419" s="523"/>
      <c r="AE2419" s="524"/>
      <c r="AF2419" s="533">
        <f>IF(AB2419=0,0,(AD2419/AB2419)*100)</f>
        <v>0</v>
      </c>
      <c r="AG2419" s="534"/>
      <c r="AH2419" s="519"/>
      <c r="AI2419" s="520"/>
      <c r="AJ2419" s="523"/>
      <c r="AK2419" s="524"/>
      <c r="AL2419" s="527">
        <f>IF(AH2419=0,0,(AJ2419/AH2419)*100)</f>
        <v>0</v>
      </c>
      <c r="AM2419" s="528"/>
      <c r="AN2419" s="519"/>
      <c r="AO2419" s="520"/>
      <c r="AP2419" s="523"/>
      <c r="AQ2419" s="524"/>
      <c r="AR2419" s="527">
        <f>IF(AN2419=0,0,(AP2419/AN2419)*100)</f>
        <v>0</v>
      </c>
      <c r="AS2419" s="528"/>
      <c r="AT2419" s="541">
        <f>AB2419+AH2419+AN2419</f>
        <v>0</v>
      </c>
      <c r="AU2419" s="542"/>
      <c r="AV2419" s="545">
        <f>AD2419+AJ2419+AP2419</f>
        <v>0</v>
      </c>
      <c r="AW2419" s="546"/>
      <c r="AX2419" s="527">
        <f>IF(AT2419=0,0,(AV2419/AT2419)*100)</f>
        <v>0</v>
      </c>
      <c r="AY2419" s="528"/>
      <c r="AZ2419" s="519"/>
      <c r="BA2419" s="520"/>
      <c r="BB2419" s="523"/>
      <c r="BC2419" s="524"/>
      <c r="BD2419" s="527">
        <f>IF(AZ2419=0,0,(BB2419/AZ2419)*100)</f>
        <v>0</v>
      </c>
      <c r="BE2419" s="528"/>
      <c r="BF2419" s="541">
        <f>AT2419+AZ2419</f>
        <v>0</v>
      </c>
      <c r="BG2419" s="542"/>
      <c r="BH2419" s="545">
        <f>AV2419+BB2419</f>
        <v>0</v>
      </c>
      <c r="BI2419" s="546"/>
      <c r="BJ2419" s="527">
        <f>IF(BF2419=0,0,(BH2419/BF2419)*100)</f>
        <v>0</v>
      </c>
      <c r="BK2419" s="528"/>
      <c r="BL2419" s="549">
        <f>(AD2419*2)+(AJ2419*2)+(AP2419*3)+BB2419</f>
        <v>0</v>
      </c>
      <c r="BM2419" s="550"/>
      <c r="BN2419" s="551"/>
      <c r="BO2419" s="501" t="e">
        <f>(BL2419*BR$2405)+(N2419*BR$2406)+(X2419*BR$2407)+(R2419*BR$2408)+(V2419*BR$2409)+(Z2419*BR$2410)</f>
        <v>#REF!</v>
      </c>
      <c r="BP2419" s="501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06"/>
      <c r="C2420" s="503" t="str">
        <f>IF(ROSTER!D$22="","",ROSTER!D$22)</f>
        <v>Harding</v>
      </c>
      <c r="D2420" s="504"/>
      <c r="E2420" s="510"/>
      <c r="F2420" s="512"/>
      <c r="G2420" s="514"/>
      <c r="H2420" s="517"/>
      <c r="I2420" s="518"/>
      <c r="J2420" s="521"/>
      <c r="K2420" s="522"/>
      <c r="L2420" s="525"/>
      <c r="M2420" s="526"/>
      <c r="N2420" s="539" t="s">
        <v>14</v>
      </c>
      <c r="O2420" s="540"/>
      <c r="P2420" s="521"/>
      <c r="Q2420" s="522"/>
      <c r="R2420" s="525"/>
      <c r="S2420" s="526"/>
      <c r="T2420" s="529"/>
      <c r="U2420" s="530"/>
      <c r="V2420" s="532"/>
      <c r="W2420" s="518"/>
      <c r="X2420" s="521"/>
      <c r="Y2420" s="518"/>
      <c r="Z2420" s="521"/>
      <c r="AA2420" s="518"/>
      <c r="AB2420" s="521"/>
      <c r="AC2420" s="522"/>
      <c r="AD2420" s="525"/>
      <c r="AE2420" s="526"/>
      <c r="AF2420" s="535"/>
      <c r="AG2420" s="536"/>
      <c r="AH2420" s="521"/>
      <c r="AI2420" s="522"/>
      <c r="AJ2420" s="525"/>
      <c r="AK2420" s="526"/>
      <c r="AL2420" s="529"/>
      <c r="AM2420" s="530"/>
      <c r="AN2420" s="521"/>
      <c r="AO2420" s="522"/>
      <c r="AP2420" s="525"/>
      <c r="AQ2420" s="526"/>
      <c r="AR2420" s="529"/>
      <c r="AS2420" s="530"/>
      <c r="AT2420" s="543"/>
      <c r="AU2420" s="544"/>
      <c r="AV2420" s="547"/>
      <c r="AW2420" s="548"/>
      <c r="AX2420" s="529"/>
      <c r="AY2420" s="530"/>
      <c r="AZ2420" s="521"/>
      <c r="BA2420" s="522"/>
      <c r="BB2420" s="525"/>
      <c r="BC2420" s="526"/>
      <c r="BD2420" s="529"/>
      <c r="BE2420" s="530"/>
      <c r="BF2420" s="543"/>
      <c r="BG2420" s="544"/>
      <c r="BH2420" s="547"/>
      <c r="BI2420" s="548"/>
      <c r="BJ2420" s="529"/>
      <c r="BK2420" s="530"/>
      <c r="BL2420" s="552"/>
      <c r="BM2420" s="553"/>
      <c r="BN2420" s="554"/>
      <c r="BO2420" s="502"/>
      <c r="BP2420" s="502"/>
      <c r="BQ2420" s="54"/>
      <c r="BR2420" s="54"/>
      <c r="BS2420" s="54"/>
    </row>
    <row r="2421" spans="1:71" ht="21.75" customHeight="1" x14ac:dyDescent="0.2">
      <c r="A2421" s="54"/>
      <c r="B2421" s="505" t="str">
        <f>IF(ROSTER!B$24="","",ROSTER!B$24)</f>
        <v>22</v>
      </c>
      <c r="C2421" s="507" t="str">
        <f>IF(ROSTER!C$24="","",ROSTER!C$24)</f>
        <v>Sara</v>
      </c>
      <c r="D2421" s="508"/>
      <c r="E2421" s="509"/>
      <c r="F2421" s="511">
        <f>IF(E2421="y",1,IF(E2421="S",1,0))</f>
        <v>0</v>
      </c>
      <c r="G2421" s="513">
        <f>IF(E2421="S",1,0)</f>
        <v>0</v>
      </c>
      <c r="H2421" s="515"/>
      <c r="I2421" s="516"/>
      <c r="J2421" s="519"/>
      <c r="K2421" s="520"/>
      <c r="L2421" s="523"/>
      <c r="M2421" s="524"/>
      <c r="N2421" s="537">
        <f>L2421+J2421</f>
        <v>0</v>
      </c>
      <c r="O2421" s="538"/>
      <c r="P2421" s="519"/>
      <c r="Q2421" s="520"/>
      <c r="R2421" s="523"/>
      <c r="S2421" s="524"/>
      <c r="T2421" s="527">
        <f t="shared" ref="T2421" si="2173">R2421-P2421</f>
        <v>0</v>
      </c>
      <c r="U2421" s="528"/>
      <c r="V2421" s="531"/>
      <c r="W2421" s="516"/>
      <c r="X2421" s="519"/>
      <c r="Y2421" s="516"/>
      <c r="Z2421" s="519"/>
      <c r="AA2421" s="516"/>
      <c r="AB2421" s="519"/>
      <c r="AC2421" s="520"/>
      <c r="AD2421" s="523"/>
      <c r="AE2421" s="524"/>
      <c r="AF2421" s="533">
        <f>IF(AB2421=0,0,(AD2421/AB2421)*100)</f>
        <v>0</v>
      </c>
      <c r="AG2421" s="534"/>
      <c r="AH2421" s="519"/>
      <c r="AI2421" s="520"/>
      <c r="AJ2421" s="523"/>
      <c r="AK2421" s="524"/>
      <c r="AL2421" s="527">
        <f>IF(AH2421=0,0,(AJ2421/AH2421)*100)</f>
        <v>0</v>
      </c>
      <c r="AM2421" s="528"/>
      <c r="AN2421" s="519"/>
      <c r="AO2421" s="520"/>
      <c r="AP2421" s="523"/>
      <c r="AQ2421" s="524"/>
      <c r="AR2421" s="527">
        <f>IF(AN2421=0,0,(AP2421/AN2421)*100)</f>
        <v>0</v>
      </c>
      <c r="AS2421" s="528"/>
      <c r="AT2421" s="541">
        <f>AB2421+AH2421+AN2421</f>
        <v>0</v>
      </c>
      <c r="AU2421" s="542"/>
      <c r="AV2421" s="545">
        <f>AD2421+AJ2421+AP2421</f>
        <v>0</v>
      </c>
      <c r="AW2421" s="546"/>
      <c r="AX2421" s="527">
        <f>IF(AT2421=0,0,(AV2421/AT2421)*100)</f>
        <v>0</v>
      </c>
      <c r="AY2421" s="528"/>
      <c r="AZ2421" s="519"/>
      <c r="BA2421" s="520"/>
      <c r="BB2421" s="523"/>
      <c r="BC2421" s="524"/>
      <c r="BD2421" s="527">
        <f>IF(AZ2421=0,0,(BB2421/AZ2421)*100)</f>
        <v>0</v>
      </c>
      <c r="BE2421" s="528"/>
      <c r="BF2421" s="541">
        <f>AT2421+AZ2421</f>
        <v>0</v>
      </c>
      <c r="BG2421" s="542"/>
      <c r="BH2421" s="545">
        <f>AV2421+BB2421</f>
        <v>0</v>
      </c>
      <c r="BI2421" s="546"/>
      <c r="BJ2421" s="527">
        <f>IF(BF2421=0,0,(BH2421/BF2421)*100)</f>
        <v>0</v>
      </c>
      <c r="BK2421" s="528"/>
      <c r="BL2421" s="549">
        <f>(AD2421*2)+(AJ2421*2)+(AP2421*3)+BB2421</f>
        <v>0</v>
      </c>
      <c r="BM2421" s="550"/>
      <c r="BN2421" s="551"/>
      <c r="BO2421" s="501" t="e">
        <f>(BL2421*BR$2405)+(N2421*BR$2406)+(X2421*BR$2407)+(R2421*BR$2408)+(V2421*BR$2409)+(Z2421*BR$2410)</f>
        <v>#REF!</v>
      </c>
      <c r="BP2421" s="501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06"/>
      <c r="C2422" s="503" t="str">
        <f>IF(ROSTER!D$24="","",ROSTER!D$24)</f>
        <v>Hamson</v>
      </c>
      <c r="D2422" s="504"/>
      <c r="E2422" s="510"/>
      <c r="F2422" s="512"/>
      <c r="G2422" s="514"/>
      <c r="H2422" s="517"/>
      <c r="I2422" s="518"/>
      <c r="J2422" s="521"/>
      <c r="K2422" s="522"/>
      <c r="L2422" s="525"/>
      <c r="M2422" s="526"/>
      <c r="N2422" s="539" t="s">
        <v>14</v>
      </c>
      <c r="O2422" s="540"/>
      <c r="P2422" s="521"/>
      <c r="Q2422" s="522"/>
      <c r="R2422" s="525"/>
      <c r="S2422" s="526"/>
      <c r="T2422" s="529"/>
      <c r="U2422" s="530"/>
      <c r="V2422" s="532"/>
      <c r="W2422" s="518"/>
      <c r="X2422" s="521"/>
      <c r="Y2422" s="518"/>
      <c r="Z2422" s="521"/>
      <c r="AA2422" s="518"/>
      <c r="AB2422" s="521"/>
      <c r="AC2422" s="522"/>
      <c r="AD2422" s="525"/>
      <c r="AE2422" s="526"/>
      <c r="AF2422" s="535"/>
      <c r="AG2422" s="536"/>
      <c r="AH2422" s="521"/>
      <c r="AI2422" s="522"/>
      <c r="AJ2422" s="525"/>
      <c r="AK2422" s="526"/>
      <c r="AL2422" s="529"/>
      <c r="AM2422" s="530"/>
      <c r="AN2422" s="521"/>
      <c r="AO2422" s="522"/>
      <c r="AP2422" s="525"/>
      <c r="AQ2422" s="526"/>
      <c r="AR2422" s="529"/>
      <c r="AS2422" s="530"/>
      <c r="AT2422" s="543"/>
      <c r="AU2422" s="544"/>
      <c r="AV2422" s="547"/>
      <c r="AW2422" s="548"/>
      <c r="AX2422" s="529"/>
      <c r="AY2422" s="530"/>
      <c r="AZ2422" s="521"/>
      <c r="BA2422" s="522"/>
      <c r="BB2422" s="525"/>
      <c r="BC2422" s="526"/>
      <c r="BD2422" s="529"/>
      <c r="BE2422" s="530"/>
      <c r="BF2422" s="543"/>
      <c r="BG2422" s="544"/>
      <c r="BH2422" s="547"/>
      <c r="BI2422" s="548"/>
      <c r="BJ2422" s="529"/>
      <c r="BK2422" s="530"/>
      <c r="BL2422" s="552"/>
      <c r="BM2422" s="553"/>
      <c r="BN2422" s="554"/>
      <c r="BO2422" s="502"/>
      <c r="BP2422" s="502"/>
      <c r="BQ2422" s="54"/>
      <c r="BR2422" s="54"/>
      <c r="BS2422" s="54"/>
    </row>
    <row r="2423" spans="1:71" ht="21.75" customHeight="1" x14ac:dyDescent="0.2">
      <c r="A2423" s="54"/>
      <c r="B2423" s="505" t="str">
        <f>IF(ROSTER!B$26="","",ROSTER!B$26)</f>
        <v>30</v>
      </c>
      <c r="C2423" s="507" t="str">
        <f>IF(ROSTER!C$26="","",ROSTER!C$26)</f>
        <v>Kate</v>
      </c>
      <c r="D2423" s="508"/>
      <c r="E2423" s="509"/>
      <c r="F2423" s="511">
        <f>IF(E2423="y",1,IF(E2423="S",1,0))</f>
        <v>0</v>
      </c>
      <c r="G2423" s="513">
        <f>IF(E2423="S",1,0)</f>
        <v>0</v>
      </c>
      <c r="H2423" s="515"/>
      <c r="I2423" s="516"/>
      <c r="J2423" s="519"/>
      <c r="K2423" s="520"/>
      <c r="L2423" s="523"/>
      <c r="M2423" s="524"/>
      <c r="N2423" s="537">
        <f>L2423+J2423</f>
        <v>0</v>
      </c>
      <c r="O2423" s="538"/>
      <c r="P2423" s="519"/>
      <c r="Q2423" s="520"/>
      <c r="R2423" s="523"/>
      <c r="S2423" s="524"/>
      <c r="T2423" s="527">
        <f t="shared" ref="T2423" si="2174">R2423-P2423</f>
        <v>0</v>
      </c>
      <c r="U2423" s="528"/>
      <c r="V2423" s="531"/>
      <c r="W2423" s="516"/>
      <c r="X2423" s="519"/>
      <c r="Y2423" s="516"/>
      <c r="Z2423" s="519"/>
      <c r="AA2423" s="516"/>
      <c r="AB2423" s="519"/>
      <c r="AC2423" s="520"/>
      <c r="AD2423" s="523"/>
      <c r="AE2423" s="524"/>
      <c r="AF2423" s="533">
        <f>IF(AB2423=0,0,(AD2423/AB2423)*100)</f>
        <v>0</v>
      </c>
      <c r="AG2423" s="534"/>
      <c r="AH2423" s="519"/>
      <c r="AI2423" s="520"/>
      <c r="AJ2423" s="523"/>
      <c r="AK2423" s="524"/>
      <c r="AL2423" s="527">
        <f>IF(AH2423=0,0,(AJ2423/AH2423)*100)</f>
        <v>0</v>
      </c>
      <c r="AM2423" s="528"/>
      <c r="AN2423" s="519"/>
      <c r="AO2423" s="520"/>
      <c r="AP2423" s="523"/>
      <c r="AQ2423" s="524"/>
      <c r="AR2423" s="527">
        <f>IF(AN2423=0,0,(AP2423/AN2423)*100)</f>
        <v>0</v>
      </c>
      <c r="AS2423" s="528"/>
      <c r="AT2423" s="541">
        <f>AB2423+AH2423+AN2423</f>
        <v>0</v>
      </c>
      <c r="AU2423" s="542"/>
      <c r="AV2423" s="545">
        <f>AD2423+AJ2423+AP2423</f>
        <v>0</v>
      </c>
      <c r="AW2423" s="546"/>
      <c r="AX2423" s="527">
        <f>IF(AT2423=0,0,(AV2423/AT2423)*100)</f>
        <v>0</v>
      </c>
      <c r="AY2423" s="528"/>
      <c r="AZ2423" s="519"/>
      <c r="BA2423" s="520"/>
      <c r="BB2423" s="523"/>
      <c r="BC2423" s="524"/>
      <c r="BD2423" s="527">
        <f>IF(AZ2423=0,0,(BB2423/AZ2423)*100)</f>
        <v>0</v>
      </c>
      <c r="BE2423" s="528"/>
      <c r="BF2423" s="541">
        <f>AT2423+AZ2423</f>
        <v>0</v>
      </c>
      <c r="BG2423" s="542"/>
      <c r="BH2423" s="545">
        <f>AV2423+BB2423</f>
        <v>0</v>
      </c>
      <c r="BI2423" s="546"/>
      <c r="BJ2423" s="527">
        <f>IF(BF2423=0,0,(BH2423/BF2423)*100)</f>
        <v>0</v>
      </c>
      <c r="BK2423" s="528"/>
      <c r="BL2423" s="549">
        <f>(AD2423*2)+(AJ2423*2)+(AP2423*3)+BB2423</f>
        <v>0</v>
      </c>
      <c r="BM2423" s="550"/>
      <c r="BN2423" s="551"/>
      <c r="BO2423" s="501" t="e">
        <f>(BL2423*BR$2405)+(N2423*BR$2406)+(X2423*BR$2407)+(R2423*BR$2408)+(V2423*BR$2409)+(Z2423*BR$2410)</f>
        <v>#REF!</v>
      </c>
      <c r="BP2423" s="501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06"/>
      <c r="C2424" s="503" t="str">
        <f>IF(ROSTER!D$26="","",ROSTER!D$26)</f>
        <v>Vorwaller</v>
      </c>
      <c r="D2424" s="504"/>
      <c r="E2424" s="510"/>
      <c r="F2424" s="512"/>
      <c r="G2424" s="514"/>
      <c r="H2424" s="517"/>
      <c r="I2424" s="518"/>
      <c r="J2424" s="521"/>
      <c r="K2424" s="522"/>
      <c r="L2424" s="525"/>
      <c r="M2424" s="526"/>
      <c r="N2424" s="539" t="s">
        <v>14</v>
      </c>
      <c r="O2424" s="540"/>
      <c r="P2424" s="521"/>
      <c r="Q2424" s="522"/>
      <c r="R2424" s="525"/>
      <c r="S2424" s="526"/>
      <c r="T2424" s="529"/>
      <c r="U2424" s="530"/>
      <c r="V2424" s="532"/>
      <c r="W2424" s="518"/>
      <c r="X2424" s="521"/>
      <c r="Y2424" s="518"/>
      <c r="Z2424" s="521"/>
      <c r="AA2424" s="518"/>
      <c r="AB2424" s="521"/>
      <c r="AC2424" s="522"/>
      <c r="AD2424" s="525"/>
      <c r="AE2424" s="526"/>
      <c r="AF2424" s="535"/>
      <c r="AG2424" s="536"/>
      <c r="AH2424" s="521"/>
      <c r="AI2424" s="522"/>
      <c r="AJ2424" s="525"/>
      <c r="AK2424" s="526"/>
      <c r="AL2424" s="529"/>
      <c r="AM2424" s="530"/>
      <c r="AN2424" s="521"/>
      <c r="AO2424" s="522"/>
      <c r="AP2424" s="525"/>
      <c r="AQ2424" s="526"/>
      <c r="AR2424" s="529"/>
      <c r="AS2424" s="530"/>
      <c r="AT2424" s="543"/>
      <c r="AU2424" s="544"/>
      <c r="AV2424" s="547"/>
      <c r="AW2424" s="548"/>
      <c r="AX2424" s="529"/>
      <c r="AY2424" s="530"/>
      <c r="AZ2424" s="521"/>
      <c r="BA2424" s="522"/>
      <c r="BB2424" s="525"/>
      <c r="BC2424" s="526"/>
      <c r="BD2424" s="529"/>
      <c r="BE2424" s="530"/>
      <c r="BF2424" s="543"/>
      <c r="BG2424" s="544"/>
      <c r="BH2424" s="547"/>
      <c r="BI2424" s="548"/>
      <c r="BJ2424" s="529"/>
      <c r="BK2424" s="530"/>
      <c r="BL2424" s="552"/>
      <c r="BM2424" s="553"/>
      <c r="BN2424" s="554"/>
      <c r="BO2424" s="502"/>
      <c r="BP2424" s="502"/>
      <c r="BQ2424" s="54"/>
      <c r="BR2424" s="54"/>
      <c r="BS2424" s="54"/>
    </row>
    <row r="2425" spans="1:71" ht="21.75" customHeight="1" x14ac:dyDescent="0.2">
      <c r="A2425" s="54"/>
      <c r="B2425" s="505" t="str">
        <f>IF(ROSTER!B$28="","",ROSTER!B$28)</f>
        <v>32</v>
      </c>
      <c r="C2425" s="507" t="str">
        <f>IF(ROSTER!C$28="","",ROSTER!C$28)</f>
        <v>Signe</v>
      </c>
      <c r="D2425" s="508"/>
      <c r="E2425" s="509"/>
      <c r="F2425" s="511">
        <f>IF(E2425="y",1,IF(E2425="S",1,0))</f>
        <v>0</v>
      </c>
      <c r="G2425" s="513">
        <f>IF(E2425="S",1,0)</f>
        <v>0</v>
      </c>
      <c r="H2425" s="515"/>
      <c r="I2425" s="516"/>
      <c r="J2425" s="519"/>
      <c r="K2425" s="520"/>
      <c r="L2425" s="523"/>
      <c r="M2425" s="524"/>
      <c r="N2425" s="537">
        <f>L2425+J2425</f>
        <v>0</v>
      </c>
      <c r="O2425" s="538"/>
      <c r="P2425" s="519"/>
      <c r="Q2425" s="520"/>
      <c r="R2425" s="523"/>
      <c r="S2425" s="524"/>
      <c r="T2425" s="527">
        <f t="shared" ref="T2425" si="2175">R2425-P2425</f>
        <v>0</v>
      </c>
      <c r="U2425" s="528"/>
      <c r="V2425" s="531"/>
      <c r="W2425" s="516"/>
      <c r="X2425" s="519"/>
      <c r="Y2425" s="516"/>
      <c r="Z2425" s="519"/>
      <c r="AA2425" s="516"/>
      <c r="AB2425" s="519"/>
      <c r="AC2425" s="520"/>
      <c r="AD2425" s="523"/>
      <c r="AE2425" s="524"/>
      <c r="AF2425" s="533">
        <f>IF(AB2425=0,0,(AD2425/AB2425)*100)</f>
        <v>0</v>
      </c>
      <c r="AG2425" s="534"/>
      <c r="AH2425" s="519"/>
      <c r="AI2425" s="520"/>
      <c r="AJ2425" s="523"/>
      <c r="AK2425" s="524"/>
      <c r="AL2425" s="527">
        <f>IF(AH2425=0,0,(AJ2425/AH2425)*100)</f>
        <v>0</v>
      </c>
      <c r="AM2425" s="528"/>
      <c r="AN2425" s="519"/>
      <c r="AO2425" s="520"/>
      <c r="AP2425" s="523"/>
      <c r="AQ2425" s="524"/>
      <c r="AR2425" s="527">
        <f>IF(AN2425=0,0,(AP2425/AN2425)*100)</f>
        <v>0</v>
      </c>
      <c r="AS2425" s="528"/>
      <c r="AT2425" s="541">
        <f>AB2425+AH2425+AN2425</f>
        <v>0</v>
      </c>
      <c r="AU2425" s="542"/>
      <c r="AV2425" s="545">
        <f>AD2425+AJ2425+AP2425</f>
        <v>0</v>
      </c>
      <c r="AW2425" s="546"/>
      <c r="AX2425" s="527">
        <f>IF(AT2425=0,0,(AV2425/AT2425)*100)</f>
        <v>0</v>
      </c>
      <c r="AY2425" s="528"/>
      <c r="AZ2425" s="519"/>
      <c r="BA2425" s="520"/>
      <c r="BB2425" s="523"/>
      <c r="BC2425" s="524"/>
      <c r="BD2425" s="527">
        <f>IF(AZ2425=0,0,(BB2425/AZ2425)*100)</f>
        <v>0</v>
      </c>
      <c r="BE2425" s="528"/>
      <c r="BF2425" s="541">
        <f>AT2425+AZ2425</f>
        <v>0</v>
      </c>
      <c r="BG2425" s="542"/>
      <c r="BH2425" s="545">
        <f>AV2425+BB2425</f>
        <v>0</v>
      </c>
      <c r="BI2425" s="546"/>
      <c r="BJ2425" s="527">
        <f>IF(BF2425=0,0,(BH2425/BF2425)*100)</f>
        <v>0</v>
      </c>
      <c r="BK2425" s="528"/>
      <c r="BL2425" s="549">
        <f>(AD2425*2)+(AJ2425*2)+(AP2425*3)+BB2425</f>
        <v>0</v>
      </c>
      <c r="BM2425" s="550"/>
      <c r="BN2425" s="551"/>
      <c r="BO2425" s="501" t="e">
        <f>(BL2425*BR$2405)+(N2425*BR$2406)+(X2425*BR$2407)+(R2425*BR$2408)+(V2425*BR$2409)+(Z2425*BR$2410)</f>
        <v>#REF!</v>
      </c>
      <c r="BP2425" s="501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06"/>
      <c r="C2426" s="503" t="str">
        <f>IF(ROSTER!D$28="","",ROSTER!D$28)</f>
        <v>Glantz</v>
      </c>
      <c r="D2426" s="504"/>
      <c r="E2426" s="510"/>
      <c r="F2426" s="512"/>
      <c r="G2426" s="514"/>
      <c r="H2426" s="517"/>
      <c r="I2426" s="518"/>
      <c r="J2426" s="521"/>
      <c r="K2426" s="522"/>
      <c r="L2426" s="525"/>
      <c r="M2426" s="526"/>
      <c r="N2426" s="539" t="s">
        <v>14</v>
      </c>
      <c r="O2426" s="540"/>
      <c r="P2426" s="521"/>
      <c r="Q2426" s="522"/>
      <c r="R2426" s="525"/>
      <c r="S2426" s="526"/>
      <c r="T2426" s="529"/>
      <c r="U2426" s="530"/>
      <c r="V2426" s="532"/>
      <c r="W2426" s="518"/>
      <c r="X2426" s="521"/>
      <c r="Y2426" s="518"/>
      <c r="Z2426" s="521"/>
      <c r="AA2426" s="518"/>
      <c r="AB2426" s="521"/>
      <c r="AC2426" s="522"/>
      <c r="AD2426" s="525"/>
      <c r="AE2426" s="526"/>
      <c r="AF2426" s="535"/>
      <c r="AG2426" s="536"/>
      <c r="AH2426" s="521"/>
      <c r="AI2426" s="522"/>
      <c r="AJ2426" s="525"/>
      <c r="AK2426" s="526"/>
      <c r="AL2426" s="529"/>
      <c r="AM2426" s="530"/>
      <c r="AN2426" s="521"/>
      <c r="AO2426" s="522"/>
      <c r="AP2426" s="525"/>
      <c r="AQ2426" s="526"/>
      <c r="AR2426" s="529"/>
      <c r="AS2426" s="530"/>
      <c r="AT2426" s="543"/>
      <c r="AU2426" s="544"/>
      <c r="AV2426" s="547"/>
      <c r="AW2426" s="548"/>
      <c r="AX2426" s="529"/>
      <c r="AY2426" s="530"/>
      <c r="AZ2426" s="521"/>
      <c r="BA2426" s="522"/>
      <c r="BB2426" s="525"/>
      <c r="BC2426" s="526"/>
      <c r="BD2426" s="529"/>
      <c r="BE2426" s="530"/>
      <c r="BF2426" s="543"/>
      <c r="BG2426" s="544"/>
      <c r="BH2426" s="547"/>
      <c r="BI2426" s="548"/>
      <c r="BJ2426" s="529"/>
      <c r="BK2426" s="530"/>
      <c r="BL2426" s="552"/>
      <c r="BM2426" s="553"/>
      <c r="BN2426" s="554"/>
      <c r="BO2426" s="502"/>
      <c r="BP2426" s="502"/>
      <c r="BQ2426" s="54"/>
      <c r="BR2426" s="54"/>
      <c r="BS2426" s="54"/>
    </row>
    <row r="2427" spans="1:71" ht="21.75" customHeight="1" x14ac:dyDescent="0.2">
      <c r="A2427" s="54"/>
      <c r="B2427" s="505" t="str">
        <f>IF(ROSTER!B$30="","",ROSTER!B$30)</f>
        <v>34</v>
      </c>
      <c r="C2427" s="507" t="str">
        <f>IF(ROSTER!C$30="","",ROSTER!C$30)</f>
        <v/>
      </c>
      <c r="D2427" s="508"/>
      <c r="E2427" s="509"/>
      <c r="F2427" s="511">
        <f>IF(E2427="y",1,IF(E2427="S",1,0))</f>
        <v>0</v>
      </c>
      <c r="G2427" s="513">
        <f>IF(E2427="S",1,0)</f>
        <v>0</v>
      </c>
      <c r="H2427" s="515"/>
      <c r="I2427" s="516"/>
      <c r="J2427" s="519"/>
      <c r="K2427" s="520"/>
      <c r="L2427" s="523"/>
      <c r="M2427" s="524"/>
      <c r="N2427" s="537">
        <f>L2427+J2427</f>
        <v>0</v>
      </c>
      <c r="O2427" s="538"/>
      <c r="P2427" s="519"/>
      <c r="Q2427" s="520"/>
      <c r="R2427" s="523"/>
      <c r="S2427" s="524"/>
      <c r="T2427" s="527">
        <f t="shared" ref="T2427" si="2176">R2427-P2427</f>
        <v>0</v>
      </c>
      <c r="U2427" s="528"/>
      <c r="V2427" s="531"/>
      <c r="W2427" s="516"/>
      <c r="X2427" s="519"/>
      <c r="Y2427" s="516"/>
      <c r="Z2427" s="519"/>
      <c r="AA2427" s="516"/>
      <c r="AB2427" s="519"/>
      <c r="AC2427" s="520"/>
      <c r="AD2427" s="523"/>
      <c r="AE2427" s="524"/>
      <c r="AF2427" s="533">
        <f>IF(AB2427=0,0,(AD2427/AB2427)*100)</f>
        <v>0</v>
      </c>
      <c r="AG2427" s="534"/>
      <c r="AH2427" s="519"/>
      <c r="AI2427" s="520"/>
      <c r="AJ2427" s="523"/>
      <c r="AK2427" s="524"/>
      <c r="AL2427" s="527">
        <f>IF(AH2427=0,0,(AJ2427/AH2427)*100)</f>
        <v>0</v>
      </c>
      <c r="AM2427" s="528"/>
      <c r="AN2427" s="519"/>
      <c r="AO2427" s="520"/>
      <c r="AP2427" s="523"/>
      <c r="AQ2427" s="524"/>
      <c r="AR2427" s="527">
        <f>IF(AN2427=0,0,(AP2427/AN2427)*100)</f>
        <v>0</v>
      </c>
      <c r="AS2427" s="528"/>
      <c r="AT2427" s="541">
        <f>AB2427+AH2427+AN2427</f>
        <v>0</v>
      </c>
      <c r="AU2427" s="542"/>
      <c r="AV2427" s="545">
        <f>AD2427+AJ2427+AP2427</f>
        <v>0</v>
      </c>
      <c r="AW2427" s="546"/>
      <c r="AX2427" s="527">
        <f>IF(AT2427=0,0,(AV2427/AT2427)*100)</f>
        <v>0</v>
      </c>
      <c r="AY2427" s="528"/>
      <c r="AZ2427" s="519"/>
      <c r="BA2427" s="520"/>
      <c r="BB2427" s="523"/>
      <c r="BC2427" s="524"/>
      <c r="BD2427" s="527">
        <f>IF(AZ2427=0,0,(BB2427/AZ2427)*100)</f>
        <v>0</v>
      </c>
      <c r="BE2427" s="528"/>
      <c r="BF2427" s="541">
        <f>AT2427+AZ2427</f>
        <v>0</v>
      </c>
      <c r="BG2427" s="542"/>
      <c r="BH2427" s="545">
        <f>AV2427+BB2427</f>
        <v>0</v>
      </c>
      <c r="BI2427" s="546"/>
      <c r="BJ2427" s="527">
        <f>IF(BF2427=0,0,(BH2427/BF2427)*100)</f>
        <v>0</v>
      </c>
      <c r="BK2427" s="528"/>
      <c r="BL2427" s="549">
        <f>(AD2427*2)+(AJ2427*2)+(AP2427*3)+BB2427</f>
        <v>0</v>
      </c>
      <c r="BM2427" s="550"/>
      <c r="BN2427" s="551"/>
      <c r="BO2427" s="501" t="e">
        <f>(BL2427*BR$2405)+(N2427*BR$2406)+(X2427*BR$2407)+(R2427*BR$2408)+(V2427*BR$2409)+(Z2427*BR$2410)</f>
        <v>#REF!</v>
      </c>
      <c r="BP2427" s="501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06"/>
      <c r="C2428" s="503" t="str">
        <f>IF(ROSTER!D$30="","",ROSTER!D$30)</f>
        <v/>
      </c>
      <c r="D2428" s="504"/>
      <c r="E2428" s="510"/>
      <c r="F2428" s="512"/>
      <c r="G2428" s="514"/>
      <c r="H2428" s="517"/>
      <c r="I2428" s="518"/>
      <c r="J2428" s="521"/>
      <c r="K2428" s="522"/>
      <c r="L2428" s="525"/>
      <c r="M2428" s="526"/>
      <c r="N2428" s="539" t="s">
        <v>14</v>
      </c>
      <c r="O2428" s="540"/>
      <c r="P2428" s="521"/>
      <c r="Q2428" s="522"/>
      <c r="R2428" s="525"/>
      <c r="S2428" s="526"/>
      <c r="T2428" s="529"/>
      <c r="U2428" s="530"/>
      <c r="V2428" s="532"/>
      <c r="W2428" s="518"/>
      <c r="X2428" s="521"/>
      <c r="Y2428" s="518"/>
      <c r="Z2428" s="521"/>
      <c r="AA2428" s="518"/>
      <c r="AB2428" s="521"/>
      <c r="AC2428" s="522"/>
      <c r="AD2428" s="525"/>
      <c r="AE2428" s="526"/>
      <c r="AF2428" s="535"/>
      <c r="AG2428" s="536"/>
      <c r="AH2428" s="521"/>
      <c r="AI2428" s="522"/>
      <c r="AJ2428" s="525"/>
      <c r="AK2428" s="526"/>
      <c r="AL2428" s="529"/>
      <c r="AM2428" s="530"/>
      <c r="AN2428" s="521"/>
      <c r="AO2428" s="522"/>
      <c r="AP2428" s="525"/>
      <c r="AQ2428" s="526"/>
      <c r="AR2428" s="529"/>
      <c r="AS2428" s="530"/>
      <c r="AT2428" s="543"/>
      <c r="AU2428" s="544"/>
      <c r="AV2428" s="547"/>
      <c r="AW2428" s="548"/>
      <c r="AX2428" s="529"/>
      <c r="AY2428" s="530"/>
      <c r="AZ2428" s="521"/>
      <c r="BA2428" s="522"/>
      <c r="BB2428" s="525"/>
      <c r="BC2428" s="526"/>
      <c r="BD2428" s="529"/>
      <c r="BE2428" s="530"/>
      <c r="BF2428" s="543"/>
      <c r="BG2428" s="544"/>
      <c r="BH2428" s="547"/>
      <c r="BI2428" s="548"/>
      <c r="BJ2428" s="529"/>
      <c r="BK2428" s="530"/>
      <c r="BL2428" s="552"/>
      <c r="BM2428" s="553"/>
      <c r="BN2428" s="554"/>
      <c r="BO2428" s="502"/>
      <c r="BP2428" s="502"/>
      <c r="BQ2428" s="54"/>
      <c r="BR2428" s="54"/>
      <c r="BS2428" s="54"/>
    </row>
    <row r="2429" spans="1:71" ht="21.75" customHeight="1" x14ac:dyDescent="0.2">
      <c r="A2429" s="54"/>
      <c r="B2429" s="505" t="str">
        <f>IF(ROSTER!B$32="","",ROSTER!B$32)</f>
        <v>42</v>
      </c>
      <c r="C2429" s="507" t="str">
        <f>IF(ROSTER!C$32="","",ROSTER!C$32)</f>
        <v/>
      </c>
      <c r="D2429" s="508"/>
      <c r="E2429" s="509"/>
      <c r="F2429" s="511">
        <f>IF(E2429="y",1,IF(E2429="S",1,0))</f>
        <v>0</v>
      </c>
      <c r="G2429" s="513">
        <f>IF(E2429="S",1,0)</f>
        <v>0</v>
      </c>
      <c r="H2429" s="515"/>
      <c r="I2429" s="516"/>
      <c r="J2429" s="519"/>
      <c r="K2429" s="520"/>
      <c r="L2429" s="523"/>
      <c r="M2429" s="524"/>
      <c r="N2429" s="537">
        <f>L2429+J2429</f>
        <v>0</v>
      </c>
      <c r="O2429" s="538"/>
      <c r="P2429" s="519"/>
      <c r="Q2429" s="520"/>
      <c r="R2429" s="523"/>
      <c r="S2429" s="524"/>
      <c r="T2429" s="527">
        <f t="shared" ref="T2429" si="2177">R2429-P2429</f>
        <v>0</v>
      </c>
      <c r="U2429" s="528"/>
      <c r="V2429" s="531"/>
      <c r="W2429" s="516"/>
      <c r="X2429" s="519"/>
      <c r="Y2429" s="516"/>
      <c r="Z2429" s="519"/>
      <c r="AA2429" s="516"/>
      <c r="AB2429" s="519"/>
      <c r="AC2429" s="520"/>
      <c r="AD2429" s="523"/>
      <c r="AE2429" s="524"/>
      <c r="AF2429" s="533">
        <f>IF(AB2429=0,0,(AD2429/AB2429)*100)</f>
        <v>0</v>
      </c>
      <c r="AG2429" s="534"/>
      <c r="AH2429" s="519"/>
      <c r="AI2429" s="520"/>
      <c r="AJ2429" s="523"/>
      <c r="AK2429" s="524"/>
      <c r="AL2429" s="527">
        <f>IF(AH2429=0,0,(AJ2429/AH2429)*100)</f>
        <v>0</v>
      </c>
      <c r="AM2429" s="528"/>
      <c r="AN2429" s="519"/>
      <c r="AO2429" s="520"/>
      <c r="AP2429" s="523"/>
      <c r="AQ2429" s="524"/>
      <c r="AR2429" s="527">
        <f>IF(AN2429=0,0,(AP2429/AN2429)*100)</f>
        <v>0</v>
      </c>
      <c r="AS2429" s="528"/>
      <c r="AT2429" s="541">
        <f>AB2429+AH2429+AN2429</f>
        <v>0</v>
      </c>
      <c r="AU2429" s="542"/>
      <c r="AV2429" s="545">
        <f>AD2429+AJ2429+AP2429</f>
        <v>0</v>
      </c>
      <c r="AW2429" s="546"/>
      <c r="AX2429" s="527">
        <f>IF(AT2429=0,0,(AV2429/AT2429)*100)</f>
        <v>0</v>
      </c>
      <c r="AY2429" s="528"/>
      <c r="AZ2429" s="519"/>
      <c r="BA2429" s="520"/>
      <c r="BB2429" s="523"/>
      <c r="BC2429" s="524"/>
      <c r="BD2429" s="527">
        <f>IF(AZ2429=0,0,(BB2429/AZ2429)*100)</f>
        <v>0</v>
      </c>
      <c r="BE2429" s="528"/>
      <c r="BF2429" s="541">
        <f>AT2429+AZ2429</f>
        <v>0</v>
      </c>
      <c r="BG2429" s="542"/>
      <c r="BH2429" s="545">
        <f>AV2429+BB2429</f>
        <v>0</v>
      </c>
      <c r="BI2429" s="546"/>
      <c r="BJ2429" s="527">
        <f>IF(BF2429=0,0,(BH2429/BF2429)*100)</f>
        <v>0</v>
      </c>
      <c r="BK2429" s="528"/>
      <c r="BL2429" s="549">
        <f>(AD2429*2)+(AJ2429*2)+(AP2429*3)+BB2429</f>
        <v>0</v>
      </c>
      <c r="BM2429" s="550"/>
      <c r="BN2429" s="551"/>
      <c r="BO2429" s="501" t="e">
        <f>(BL2429*BR$2405)+(N2429*BR$2406)+(X2429*BR$2407)+(R2429*BR$2408)+(V2429*BR$2409)+(Z2429*BR$2410)</f>
        <v>#REF!</v>
      </c>
      <c r="BP2429" s="501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06"/>
      <c r="C2430" s="503" t="str">
        <f>IF(ROSTER!D$32="","",ROSTER!D$32)</f>
        <v/>
      </c>
      <c r="D2430" s="504"/>
      <c r="E2430" s="510"/>
      <c r="F2430" s="512"/>
      <c r="G2430" s="514"/>
      <c r="H2430" s="517"/>
      <c r="I2430" s="518"/>
      <c r="J2430" s="521"/>
      <c r="K2430" s="522"/>
      <c r="L2430" s="525"/>
      <c r="M2430" s="526"/>
      <c r="N2430" s="539" t="s">
        <v>14</v>
      </c>
      <c r="O2430" s="540"/>
      <c r="P2430" s="521"/>
      <c r="Q2430" s="522"/>
      <c r="R2430" s="525"/>
      <c r="S2430" s="526"/>
      <c r="T2430" s="529"/>
      <c r="U2430" s="530"/>
      <c r="V2430" s="532"/>
      <c r="W2430" s="518"/>
      <c r="X2430" s="521"/>
      <c r="Y2430" s="518"/>
      <c r="Z2430" s="521"/>
      <c r="AA2430" s="518"/>
      <c r="AB2430" s="521"/>
      <c r="AC2430" s="522"/>
      <c r="AD2430" s="525"/>
      <c r="AE2430" s="526"/>
      <c r="AF2430" s="535"/>
      <c r="AG2430" s="536"/>
      <c r="AH2430" s="521"/>
      <c r="AI2430" s="522"/>
      <c r="AJ2430" s="525"/>
      <c r="AK2430" s="526"/>
      <c r="AL2430" s="529"/>
      <c r="AM2430" s="530"/>
      <c r="AN2430" s="521"/>
      <c r="AO2430" s="522"/>
      <c r="AP2430" s="525"/>
      <c r="AQ2430" s="526"/>
      <c r="AR2430" s="529"/>
      <c r="AS2430" s="530"/>
      <c r="AT2430" s="543"/>
      <c r="AU2430" s="544"/>
      <c r="AV2430" s="547"/>
      <c r="AW2430" s="548"/>
      <c r="AX2430" s="529"/>
      <c r="AY2430" s="530"/>
      <c r="AZ2430" s="521"/>
      <c r="BA2430" s="522"/>
      <c r="BB2430" s="525"/>
      <c r="BC2430" s="526"/>
      <c r="BD2430" s="529"/>
      <c r="BE2430" s="530"/>
      <c r="BF2430" s="543"/>
      <c r="BG2430" s="544"/>
      <c r="BH2430" s="547"/>
      <c r="BI2430" s="548"/>
      <c r="BJ2430" s="529"/>
      <c r="BK2430" s="530"/>
      <c r="BL2430" s="552"/>
      <c r="BM2430" s="553"/>
      <c r="BN2430" s="554"/>
      <c r="BO2430" s="502"/>
      <c r="BP2430" s="502"/>
      <c r="BQ2430" s="54"/>
      <c r="BR2430" s="54"/>
      <c r="BS2430" s="54"/>
    </row>
    <row r="2431" spans="1:71" ht="21.75" customHeight="1" x14ac:dyDescent="0.2">
      <c r="A2431" s="54"/>
      <c r="B2431" s="505" t="str">
        <f>IF(ROSTER!B$34="","",ROSTER!B$34)</f>
        <v/>
      </c>
      <c r="C2431" s="507" t="str">
        <f>IF(ROSTER!C$34="","",ROSTER!C$34)</f>
        <v/>
      </c>
      <c r="D2431" s="508"/>
      <c r="E2431" s="509"/>
      <c r="F2431" s="511">
        <f>IF(E2431="y",1,IF(E2431="S",1,0))</f>
        <v>0</v>
      </c>
      <c r="G2431" s="513">
        <f>IF(E2431="S",1,0)</f>
        <v>0</v>
      </c>
      <c r="H2431" s="515"/>
      <c r="I2431" s="516"/>
      <c r="J2431" s="519"/>
      <c r="K2431" s="520"/>
      <c r="L2431" s="523"/>
      <c r="M2431" s="524"/>
      <c r="N2431" s="537">
        <f>L2431+J2431</f>
        <v>0</v>
      </c>
      <c r="O2431" s="538"/>
      <c r="P2431" s="519"/>
      <c r="Q2431" s="520"/>
      <c r="R2431" s="523"/>
      <c r="S2431" s="524"/>
      <c r="T2431" s="527">
        <f t="shared" ref="T2431" si="2178">R2431-P2431</f>
        <v>0</v>
      </c>
      <c r="U2431" s="528"/>
      <c r="V2431" s="531"/>
      <c r="W2431" s="516"/>
      <c r="X2431" s="519"/>
      <c r="Y2431" s="516"/>
      <c r="Z2431" s="519"/>
      <c r="AA2431" s="516"/>
      <c r="AB2431" s="519"/>
      <c r="AC2431" s="520"/>
      <c r="AD2431" s="523"/>
      <c r="AE2431" s="524"/>
      <c r="AF2431" s="533">
        <f>IF(AB2431=0,0,(AD2431/AB2431)*100)</f>
        <v>0</v>
      </c>
      <c r="AG2431" s="534"/>
      <c r="AH2431" s="519"/>
      <c r="AI2431" s="520"/>
      <c r="AJ2431" s="523"/>
      <c r="AK2431" s="524"/>
      <c r="AL2431" s="527">
        <f>IF(AH2431=0,0,(AJ2431/AH2431)*100)</f>
        <v>0</v>
      </c>
      <c r="AM2431" s="528"/>
      <c r="AN2431" s="519"/>
      <c r="AO2431" s="520"/>
      <c r="AP2431" s="523"/>
      <c r="AQ2431" s="524"/>
      <c r="AR2431" s="527">
        <f>IF(AN2431=0,0,(AP2431/AN2431)*100)</f>
        <v>0</v>
      </c>
      <c r="AS2431" s="528"/>
      <c r="AT2431" s="541">
        <f>AB2431+AH2431+AN2431</f>
        <v>0</v>
      </c>
      <c r="AU2431" s="542"/>
      <c r="AV2431" s="545">
        <f>AD2431+AJ2431+AP2431</f>
        <v>0</v>
      </c>
      <c r="AW2431" s="546"/>
      <c r="AX2431" s="527">
        <f>IF(AT2431=0,0,(AV2431/AT2431)*100)</f>
        <v>0</v>
      </c>
      <c r="AY2431" s="528"/>
      <c r="AZ2431" s="519"/>
      <c r="BA2431" s="520"/>
      <c r="BB2431" s="523"/>
      <c r="BC2431" s="524"/>
      <c r="BD2431" s="527">
        <f>IF(AZ2431=0,0,(BB2431/AZ2431)*100)</f>
        <v>0</v>
      </c>
      <c r="BE2431" s="528"/>
      <c r="BF2431" s="541">
        <f>AT2431+AZ2431</f>
        <v>0</v>
      </c>
      <c r="BG2431" s="542"/>
      <c r="BH2431" s="545">
        <f>AV2431+BB2431</f>
        <v>0</v>
      </c>
      <c r="BI2431" s="546"/>
      <c r="BJ2431" s="527">
        <f>IF(BF2431=0,0,(BH2431/BF2431)*100)</f>
        <v>0</v>
      </c>
      <c r="BK2431" s="528"/>
      <c r="BL2431" s="549">
        <f>(AD2431*2)+(AJ2431*2)+(AP2431*3)+BB2431</f>
        <v>0</v>
      </c>
      <c r="BM2431" s="550"/>
      <c r="BN2431" s="551"/>
      <c r="BO2431" s="501" t="e">
        <f>(BL2431*BR$2405)+(N2431*BR$2406)+(X2431*BR$2407)+(R2431*BR$2408)+(V2431*BR$2409)+(Z2431*BR$2410)</f>
        <v>#REF!</v>
      </c>
      <c r="BP2431" s="501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06"/>
      <c r="C2432" s="503" t="str">
        <f>IF(ROSTER!D$34="","",ROSTER!D$34)</f>
        <v/>
      </c>
      <c r="D2432" s="504"/>
      <c r="E2432" s="510"/>
      <c r="F2432" s="512"/>
      <c r="G2432" s="514"/>
      <c r="H2432" s="517"/>
      <c r="I2432" s="518"/>
      <c r="J2432" s="521"/>
      <c r="K2432" s="522"/>
      <c r="L2432" s="525"/>
      <c r="M2432" s="526"/>
      <c r="N2432" s="539" t="s">
        <v>14</v>
      </c>
      <c r="O2432" s="540"/>
      <c r="P2432" s="521"/>
      <c r="Q2432" s="522"/>
      <c r="R2432" s="525"/>
      <c r="S2432" s="526"/>
      <c r="T2432" s="529"/>
      <c r="U2432" s="530"/>
      <c r="V2432" s="532"/>
      <c r="W2432" s="518"/>
      <c r="X2432" s="521"/>
      <c r="Y2432" s="518"/>
      <c r="Z2432" s="521"/>
      <c r="AA2432" s="518"/>
      <c r="AB2432" s="521"/>
      <c r="AC2432" s="522"/>
      <c r="AD2432" s="525"/>
      <c r="AE2432" s="526"/>
      <c r="AF2432" s="535"/>
      <c r="AG2432" s="536"/>
      <c r="AH2432" s="521"/>
      <c r="AI2432" s="522"/>
      <c r="AJ2432" s="525"/>
      <c r="AK2432" s="526"/>
      <c r="AL2432" s="529"/>
      <c r="AM2432" s="530"/>
      <c r="AN2432" s="521"/>
      <c r="AO2432" s="522"/>
      <c r="AP2432" s="525"/>
      <c r="AQ2432" s="526"/>
      <c r="AR2432" s="529"/>
      <c r="AS2432" s="530"/>
      <c r="AT2432" s="543"/>
      <c r="AU2432" s="544"/>
      <c r="AV2432" s="547"/>
      <c r="AW2432" s="548"/>
      <c r="AX2432" s="529"/>
      <c r="AY2432" s="530"/>
      <c r="AZ2432" s="521"/>
      <c r="BA2432" s="522"/>
      <c r="BB2432" s="525"/>
      <c r="BC2432" s="526"/>
      <c r="BD2432" s="529"/>
      <c r="BE2432" s="530"/>
      <c r="BF2432" s="543"/>
      <c r="BG2432" s="544"/>
      <c r="BH2432" s="547"/>
      <c r="BI2432" s="548"/>
      <c r="BJ2432" s="529"/>
      <c r="BK2432" s="530"/>
      <c r="BL2432" s="552"/>
      <c r="BM2432" s="553"/>
      <c r="BN2432" s="554"/>
      <c r="BO2432" s="502"/>
      <c r="BP2432" s="502"/>
      <c r="BQ2432" s="54"/>
      <c r="BR2432" s="54"/>
      <c r="BS2432" s="54"/>
    </row>
    <row r="2433" spans="1:71" ht="21.75" customHeight="1" x14ac:dyDescent="0.2">
      <c r="A2433" s="54"/>
      <c r="B2433" s="505" t="str">
        <f>IF(ROSTER!B$36="","",ROSTER!B$36)</f>
        <v/>
      </c>
      <c r="C2433" s="507" t="str">
        <f>IF(ROSTER!C$36="","",ROSTER!C$36)</f>
        <v>Heather</v>
      </c>
      <c r="D2433" s="508"/>
      <c r="E2433" s="509"/>
      <c r="F2433" s="511">
        <f>IF(E2433="y",1,IF(E2433="S",1,0))</f>
        <v>0</v>
      </c>
      <c r="G2433" s="513">
        <f>IF(E2433="S",1,0)</f>
        <v>0</v>
      </c>
      <c r="H2433" s="515"/>
      <c r="I2433" s="516"/>
      <c r="J2433" s="519"/>
      <c r="K2433" s="520"/>
      <c r="L2433" s="523"/>
      <c r="M2433" s="524"/>
      <c r="N2433" s="537">
        <f>L2433+J2433</f>
        <v>0</v>
      </c>
      <c r="O2433" s="538"/>
      <c r="P2433" s="519"/>
      <c r="Q2433" s="520"/>
      <c r="R2433" s="523"/>
      <c r="S2433" s="524"/>
      <c r="T2433" s="527">
        <f t="shared" ref="T2433" si="2179">R2433-P2433</f>
        <v>0</v>
      </c>
      <c r="U2433" s="528"/>
      <c r="V2433" s="531"/>
      <c r="W2433" s="516"/>
      <c r="X2433" s="519"/>
      <c r="Y2433" s="516"/>
      <c r="Z2433" s="519"/>
      <c r="AA2433" s="516"/>
      <c r="AB2433" s="519"/>
      <c r="AC2433" s="520"/>
      <c r="AD2433" s="523"/>
      <c r="AE2433" s="524"/>
      <c r="AF2433" s="533">
        <f>IF(AB2433=0,0,(AD2433/AB2433)*100)</f>
        <v>0</v>
      </c>
      <c r="AG2433" s="534"/>
      <c r="AH2433" s="519"/>
      <c r="AI2433" s="520"/>
      <c r="AJ2433" s="523"/>
      <c r="AK2433" s="524"/>
      <c r="AL2433" s="527">
        <f>IF(AH2433=0,0,(AJ2433/AH2433)*100)</f>
        <v>0</v>
      </c>
      <c r="AM2433" s="528"/>
      <c r="AN2433" s="519"/>
      <c r="AO2433" s="520"/>
      <c r="AP2433" s="523"/>
      <c r="AQ2433" s="524"/>
      <c r="AR2433" s="527">
        <f>IF(AN2433=0,0,(AP2433/AN2433)*100)</f>
        <v>0</v>
      </c>
      <c r="AS2433" s="528"/>
      <c r="AT2433" s="541">
        <f>AB2433+AH2433+AN2433</f>
        <v>0</v>
      </c>
      <c r="AU2433" s="542"/>
      <c r="AV2433" s="545">
        <f>AD2433+AJ2433+AP2433</f>
        <v>0</v>
      </c>
      <c r="AW2433" s="546"/>
      <c r="AX2433" s="527">
        <f>IF(AT2433=0,0,(AV2433/AT2433)*100)</f>
        <v>0</v>
      </c>
      <c r="AY2433" s="528"/>
      <c r="AZ2433" s="519"/>
      <c r="BA2433" s="520"/>
      <c r="BB2433" s="523"/>
      <c r="BC2433" s="524"/>
      <c r="BD2433" s="527">
        <f>IF(AZ2433=0,0,(BB2433/AZ2433)*100)</f>
        <v>0</v>
      </c>
      <c r="BE2433" s="528"/>
      <c r="BF2433" s="541">
        <f>AT2433+AZ2433</f>
        <v>0</v>
      </c>
      <c r="BG2433" s="542"/>
      <c r="BH2433" s="545">
        <f>AV2433+BB2433</f>
        <v>0</v>
      </c>
      <c r="BI2433" s="546"/>
      <c r="BJ2433" s="527">
        <f>IF(BF2433=0,0,(BH2433/BF2433)*100)</f>
        <v>0</v>
      </c>
      <c r="BK2433" s="528"/>
      <c r="BL2433" s="549">
        <f>(AD2433*2)+(AJ2433*2)+(AP2433*3)+BB2433</f>
        <v>0</v>
      </c>
      <c r="BM2433" s="550"/>
      <c r="BN2433" s="551"/>
      <c r="BO2433" s="501" t="e">
        <f>(BL2433*BR$2405)+(N2433*BR$2406)+(X2433*BR$2407)+(R2433*BR$2408)+(V2433*BR$2409)+(Z2433*BR$2410)</f>
        <v>#REF!</v>
      </c>
      <c r="BP2433" s="501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06"/>
      <c r="C2434" s="503" t="str">
        <f>IF(ROSTER!D$36="","",ROSTER!D$36)</f>
        <v>Hamson</v>
      </c>
      <c r="D2434" s="504"/>
      <c r="E2434" s="510"/>
      <c r="F2434" s="512"/>
      <c r="G2434" s="514"/>
      <c r="H2434" s="517"/>
      <c r="I2434" s="518"/>
      <c r="J2434" s="521"/>
      <c r="K2434" s="522"/>
      <c r="L2434" s="525"/>
      <c r="M2434" s="526"/>
      <c r="N2434" s="539" t="s">
        <v>14</v>
      </c>
      <c r="O2434" s="540"/>
      <c r="P2434" s="521"/>
      <c r="Q2434" s="522"/>
      <c r="R2434" s="525"/>
      <c r="S2434" s="526"/>
      <c r="T2434" s="529"/>
      <c r="U2434" s="530"/>
      <c r="V2434" s="532"/>
      <c r="W2434" s="518"/>
      <c r="X2434" s="521"/>
      <c r="Y2434" s="518"/>
      <c r="Z2434" s="521"/>
      <c r="AA2434" s="518"/>
      <c r="AB2434" s="521"/>
      <c r="AC2434" s="522"/>
      <c r="AD2434" s="525"/>
      <c r="AE2434" s="526"/>
      <c r="AF2434" s="535"/>
      <c r="AG2434" s="536"/>
      <c r="AH2434" s="521"/>
      <c r="AI2434" s="522"/>
      <c r="AJ2434" s="525"/>
      <c r="AK2434" s="526"/>
      <c r="AL2434" s="529"/>
      <c r="AM2434" s="530"/>
      <c r="AN2434" s="521"/>
      <c r="AO2434" s="522"/>
      <c r="AP2434" s="525"/>
      <c r="AQ2434" s="526"/>
      <c r="AR2434" s="529"/>
      <c r="AS2434" s="530"/>
      <c r="AT2434" s="543"/>
      <c r="AU2434" s="544"/>
      <c r="AV2434" s="547"/>
      <c r="AW2434" s="548"/>
      <c r="AX2434" s="529"/>
      <c r="AY2434" s="530"/>
      <c r="AZ2434" s="521"/>
      <c r="BA2434" s="522"/>
      <c r="BB2434" s="525"/>
      <c r="BC2434" s="526"/>
      <c r="BD2434" s="529"/>
      <c r="BE2434" s="530"/>
      <c r="BF2434" s="543"/>
      <c r="BG2434" s="544"/>
      <c r="BH2434" s="547"/>
      <c r="BI2434" s="548"/>
      <c r="BJ2434" s="529"/>
      <c r="BK2434" s="530"/>
      <c r="BL2434" s="552"/>
      <c r="BM2434" s="553"/>
      <c r="BN2434" s="554"/>
      <c r="BO2434" s="502"/>
      <c r="BP2434" s="502"/>
      <c r="BQ2434" s="54"/>
      <c r="BR2434" s="54"/>
      <c r="BS2434" s="54"/>
    </row>
    <row r="2435" spans="1:71" ht="21.75" customHeight="1" x14ac:dyDescent="0.2">
      <c r="A2435" s="54"/>
      <c r="B2435" s="505" t="str">
        <f>IF(ROSTER!B$38="","",ROSTER!B$38)</f>
        <v/>
      </c>
      <c r="C2435" s="507" t="str">
        <f>IF(ROSTER!C$38="","",ROSTER!C$38)</f>
        <v>Emma</v>
      </c>
      <c r="D2435" s="508"/>
      <c r="E2435" s="509"/>
      <c r="F2435" s="511">
        <f>IF(E2435="y",1,IF(E2435="S",1,0))</f>
        <v>0</v>
      </c>
      <c r="G2435" s="513">
        <f>IF(E2435="S",1,0)</f>
        <v>0</v>
      </c>
      <c r="H2435" s="515"/>
      <c r="I2435" s="516"/>
      <c r="J2435" s="519"/>
      <c r="K2435" s="520"/>
      <c r="L2435" s="523"/>
      <c r="M2435" s="524"/>
      <c r="N2435" s="537">
        <f>L2435+J2435</f>
        <v>0</v>
      </c>
      <c r="O2435" s="538"/>
      <c r="P2435" s="519"/>
      <c r="Q2435" s="520"/>
      <c r="R2435" s="523"/>
      <c r="S2435" s="524"/>
      <c r="T2435" s="527">
        <f t="shared" ref="T2435" si="2180">R2435-P2435</f>
        <v>0</v>
      </c>
      <c r="U2435" s="528"/>
      <c r="V2435" s="531"/>
      <c r="W2435" s="516"/>
      <c r="X2435" s="519"/>
      <c r="Y2435" s="516"/>
      <c r="Z2435" s="519"/>
      <c r="AA2435" s="516"/>
      <c r="AB2435" s="519"/>
      <c r="AC2435" s="520"/>
      <c r="AD2435" s="523"/>
      <c r="AE2435" s="524"/>
      <c r="AF2435" s="533">
        <f>IF(AB2435=0,0,(AD2435/AB2435)*100)</f>
        <v>0</v>
      </c>
      <c r="AG2435" s="534"/>
      <c r="AH2435" s="519"/>
      <c r="AI2435" s="520"/>
      <c r="AJ2435" s="523"/>
      <c r="AK2435" s="524"/>
      <c r="AL2435" s="527">
        <f>IF(AH2435=0,0,(AJ2435/AH2435)*100)</f>
        <v>0</v>
      </c>
      <c r="AM2435" s="528"/>
      <c r="AN2435" s="519"/>
      <c r="AO2435" s="520"/>
      <c r="AP2435" s="523"/>
      <c r="AQ2435" s="524"/>
      <c r="AR2435" s="527">
        <f>IF(AN2435=0,0,(AP2435/AN2435)*100)</f>
        <v>0</v>
      </c>
      <c r="AS2435" s="528"/>
      <c r="AT2435" s="541">
        <f>AB2435+AH2435+AN2435</f>
        <v>0</v>
      </c>
      <c r="AU2435" s="542"/>
      <c r="AV2435" s="545">
        <f>AD2435+AJ2435+AP2435</f>
        <v>0</v>
      </c>
      <c r="AW2435" s="546"/>
      <c r="AX2435" s="527">
        <f>IF(AT2435=0,0,(AV2435/AT2435)*100)</f>
        <v>0</v>
      </c>
      <c r="AY2435" s="528"/>
      <c r="AZ2435" s="519"/>
      <c r="BA2435" s="520"/>
      <c r="BB2435" s="523"/>
      <c r="BC2435" s="524"/>
      <c r="BD2435" s="527">
        <f>IF(AZ2435=0,0,(BB2435/AZ2435)*100)</f>
        <v>0</v>
      </c>
      <c r="BE2435" s="528"/>
      <c r="BF2435" s="541">
        <f>AT2435+AZ2435</f>
        <v>0</v>
      </c>
      <c r="BG2435" s="542"/>
      <c r="BH2435" s="545">
        <f>AV2435+BB2435</f>
        <v>0</v>
      </c>
      <c r="BI2435" s="546"/>
      <c r="BJ2435" s="527">
        <f>IF(BF2435=0,0,(BH2435/BF2435)*100)</f>
        <v>0</v>
      </c>
      <c r="BK2435" s="528"/>
      <c r="BL2435" s="549">
        <f>(AD2435*2)+(AJ2435*2)+(AP2435*3)+BB2435</f>
        <v>0</v>
      </c>
      <c r="BM2435" s="550"/>
      <c r="BN2435" s="551"/>
      <c r="BO2435" s="501" t="e">
        <f>(BL2435*BR$2405)+(N2435*BR$2406)+(X2435*BR$2407)+(R2435*BR$2408)+(V2435*BR$2409)+(Z2435*BR$2410)</f>
        <v>#REF!</v>
      </c>
      <c r="BP2435" s="501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06"/>
      <c r="C2436" s="503" t="str">
        <f>IF(ROSTER!D$38="","",ROSTER!D$38)</f>
        <v>Calvert</v>
      </c>
      <c r="D2436" s="504"/>
      <c r="E2436" s="510"/>
      <c r="F2436" s="512"/>
      <c r="G2436" s="514"/>
      <c r="H2436" s="517"/>
      <c r="I2436" s="518"/>
      <c r="J2436" s="521"/>
      <c r="K2436" s="522"/>
      <c r="L2436" s="525"/>
      <c r="M2436" s="526"/>
      <c r="N2436" s="539" t="s">
        <v>14</v>
      </c>
      <c r="O2436" s="540"/>
      <c r="P2436" s="521"/>
      <c r="Q2436" s="522"/>
      <c r="R2436" s="525"/>
      <c r="S2436" s="526"/>
      <c r="T2436" s="529"/>
      <c r="U2436" s="530"/>
      <c r="V2436" s="532"/>
      <c r="W2436" s="518"/>
      <c r="X2436" s="521"/>
      <c r="Y2436" s="518"/>
      <c r="Z2436" s="521"/>
      <c r="AA2436" s="518"/>
      <c r="AB2436" s="521"/>
      <c r="AC2436" s="522"/>
      <c r="AD2436" s="525"/>
      <c r="AE2436" s="526"/>
      <c r="AF2436" s="535"/>
      <c r="AG2436" s="536"/>
      <c r="AH2436" s="521"/>
      <c r="AI2436" s="522"/>
      <c r="AJ2436" s="525"/>
      <c r="AK2436" s="526"/>
      <c r="AL2436" s="529"/>
      <c r="AM2436" s="530"/>
      <c r="AN2436" s="521"/>
      <c r="AO2436" s="522"/>
      <c r="AP2436" s="525"/>
      <c r="AQ2436" s="526"/>
      <c r="AR2436" s="529"/>
      <c r="AS2436" s="530"/>
      <c r="AT2436" s="543"/>
      <c r="AU2436" s="544"/>
      <c r="AV2436" s="547"/>
      <c r="AW2436" s="548"/>
      <c r="AX2436" s="529"/>
      <c r="AY2436" s="530"/>
      <c r="AZ2436" s="521"/>
      <c r="BA2436" s="522"/>
      <c r="BB2436" s="525"/>
      <c r="BC2436" s="526"/>
      <c r="BD2436" s="529"/>
      <c r="BE2436" s="530"/>
      <c r="BF2436" s="543"/>
      <c r="BG2436" s="544"/>
      <c r="BH2436" s="547"/>
      <c r="BI2436" s="548"/>
      <c r="BJ2436" s="529"/>
      <c r="BK2436" s="530"/>
      <c r="BL2436" s="552"/>
      <c r="BM2436" s="553"/>
      <c r="BN2436" s="554"/>
      <c r="BO2436" s="502"/>
      <c r="BP2436" s="502"/>
      <c r="BQ2436" s="54"/>
      <c r="BR2436" s="54"/>
      <c r="BS2436" s="54"/>
    </row>
    <row r="2437" spans="1:71" ht="21.75" customHeight="1" x14ac:dyDescent="0.2">
      <c r="A2437" s="54"/>
      <c r="B2437" s="505" t="str">
        <f>IF(ROSTER!B$40="","",ROSTER!B$40)</f>
        <v>1</v>
      </c>
      <c r="C2437" s="507" t="str">
        <f>IF(ROSTER!C$40="","",ROSTER!C$40)</f>
        <v>Amanda</v>
      </c>
      <c r="D2437" s="508"/>
      <c r="E2437" s="509"/>
      <c r="F2437" s="511">
        <f>IF(E2437="y",1,IF(E2437="S",1,0))</f>
        <v>0</v>
      </c>
      <c r="G2437" s="513">
        <f>IF(E2437="S",1,0)</f>
        <v>0</v>
      </c>
      <c r="H2437" s="515"/>
      <c r="I2437" s="516"/>
      <c r="J2437" s="519"/>
      <c r="K2437" s="520"/>
      <c r="L2437" s="523"/>
      <c r="M2437" s="524"/>
      <c r="N2437" s="537">
        <f>L2437+J2437</f>
        <v>0</v>
      </c>
      <c r="O2437" s="538"/>
      <c r="P2437" s="519"/>
      <c r="Q2437" s="520"/>
      <c r="R2437" s="523"/>
      <c r="S2437" s="524"/>
      <c r="T2437" s="527">
        <f t="shared" ref="T2437" si="2181">R2437-P2437</f>
        <v>0</v>
      </c>
      <c r="U2437" s="528"/>
      <c r="V2437" s="531"/>
      <c r="W2437" s="516"/>
      <c r="X2437" s="519"/>
      <c r="Y2437" s="516"/>
      <c r="Z2437" s="519"/>
      <c r="AA2437" s="516"/>
      <c r="AB2437" s="519"/>
      <c r="AC2437" s="520"/>
      <c r="AD2437" s="523"/>
      <c r="AE2437" s="524"/>
      <c r="AF2437" s="533">
        <f>IF(AB2437=0,0,(AD2437/AB2437)*100)</f>
        <v>0</v>
      </c>
      <c r="AG2437" s="534"/>
      <c r="AH2437" s="519"/>
      <c r="AI2437" s="520"/>
      <c r="AJ2437" s="523"/>
      <c r="AK2437" s="524"/>
      <c r="AL2437" s="527">
        <f>IF(AH2437=0,0,(AJ2437/AH2437)*100)</f>
        <v>0</v>
      </c>
      <c r="AM2437" s="528"/>
      <c r="AN2437" s="519"/>
      <c r="AO2437" s="520"/>
      <c r="AP2437" s="523"/>
      <c r="AQ2437" s="524"/>
      <c r="AR2437" s="527">
        <f>IF(AN2437=0,0,(AP2437/AN2437)*100)</f>
        <v>0</v>
      </c>
      <c r="AS2437" s="528"/>
      <c r="AT2437" s="541">
        <f>AB2437+AH2437+AN2437</f>
        <v>0</v>
      </c>
      <c r="AU2437" s="542"/>
      <c r="AV2437" s="545">
        <f>AD2437+AJ2437+AP2437</f>
        <v>0</v>
      </c>
      <c r="AW2437" s="546"/>
      <c r="AX2437" s="527">
        <f>IF(AT2437=0,0,(AV2437/AT2437)*100)</f>
        <v>0</v>
      </c>
      <c r="AY2437" s="528"/>
      <c r="AZ2437" s="519"/>
      <c r="BA2437" s="520"/>
      <c r="BB2437" s="523"/>
      <c r="BC2437" s="524"/>
      <c r="BD2437" s="527">
        <f>IF(AZ2437=0,0,(BB2437/AZ2437)*100)</f>
        <v>0</v>
      </c>
      <c r="BE2437" s="528"/>
      <c r="BF2437" s="541">
        <f>AT2437+AZ2437</f>
        <v>0</v>
      </c>
      <c r="BG2437" s="542"/>
      <c r="BH2437" s="545">
        <f>AV2437+BB2437</f>
        <v>0</v>
      </c>
      <c r="BI2437" s="546"/>
      <c r="BJ2437" s="527">
        <f>IF(BF2437=0,0,(BH2437/BF2437)*100)</f>
        <v>0</v>
      </c>
      <c r="BK2437" s="528"/>
      <c r="BL2437" s="549">
        <f>(AD2437*2)+(AJ2437*2)+(AP2437*3)+BB2437</f>
        <v>0</v>
      </c>
      <c r="BM2437" s="550"/>
      <c r="BN2437" s="551"/>
      <c r="BO2437" s="501" t="e">
        <f>(BL2437*BR$2405)+(N2437*BR$2406)+(X2437*BR$2407)+(R2437*BR$2408)+(V2437*BR$2409)+(Z2437*BR$2410)</f>
        <v>#REF!</v>
      </c>
      <c r="BP2437" s="501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06"/>
      <c r="C2438" s="503" t="str">
        <f>IF(ROSTER!D$40="","",ROSTER!D$40)</f>
        <v>Barcello</v>
      </c>
      <c r="D2438" s="504"/>
      <c r="E2438" s="510"/>
      <c r="F2438" s="512"/>
      <c r="G2438" s="514"/>
      <c r="H2438" s="517"/>
      <c r="I2438" s="518"/>
      <c r="J2438" s="521"/>
      <c r="K2438" s="522"/>
      <c r="L2438" s="525"/>
      <c r="M2438" s="526"/>
      <c r="N2438" s="539" t="s">
        <v>14</v>
      </c>
      <c r="O2438" s="540"/>
      <c r="P2438" s="521"/>
      <c r="Q2438" s="522"/>
      <c r="R2438" s="525"/>
      <c r="S2438" s="526"/>
      <c r="T2438" s="529"/>
      <c r="U2438" s="530"/>
      <c r="V2438" s="532"/>
      <c r="W2438" s="518"/>
      <c r="X2438" s="521"/>
      <c r="Y2438" s="518"/>
      <c r="Z2438" s="521"/>
      <c r="AA2438" s="518"/>
      <c r="AB2438" s="521"/>
      <c r="AC2438" s="522"/>
      <c r="AD2438" s="525"/>
      <c r="AE2438" s="526"/>
      <c r="AF2438" s="535"/>
      <c r="AG2438" s="536"/>
      <c r="AH2438" s="521"/>
      <c r="AI2438" s="522"/>
      <c r="AJ2438" s="525"/>
      <c r="AK2438" s="526"/>
      <c r="AL2438" s="529"/>
      <c r="AM2438" s="530"/>
      <c r="AN2438" s="521"/>
      <c r="AO2438" s="522"/>
      <c r="AP2438" s="525"/>
      <c r="AQ2438" s="526"/>
      <c r="AR2438" s="529"/>
      <c r="AS2438" s="530"/>
      <c r="AT2438" s="543"/>
      <c r="AU2438" s="544"/>
      <c r="AV2438" s="547"/>
      <c r="AW2438" s="548"/>
      <c r="AX2438" s="529"/>
      <c r="AY2438" s="530"/>
      <c r="AZ2438" s="521"/>
      <c r="BA2438" s="522"/>
      <c r="BB2438" s="525"/>
      <c r="BC2438" s="526"/>
      <c r="BD2438" s="529"/>
      <c r="BE2438" s="530"/>
      <c r="BF2438" s="543"/>
      <c r="BG2438" s="544"/>
      <c r="BH2438" s="547"/>
      <c r="BI2438" s="548"/>
      <c r="BJ2438" s="529"/>
      <c r="BK2438" s="530"/>
      <c r="BL2438" s="552"/>
      <c r="BM2438" s="553"/>
      <c r="BN2438" s="554"/>
      <c r="BO2438" s="502"/>
      <c r="BP2438" s="502"/>
      <c r="BQ2438" s="54"/>
      <c r="BR2438" s="54"/>
      <c r="BS2438" s="54"/>
    </row>
    <row r="2439" spans="1:71" ht="21.75" customHeight="1" x14ac:dyDescent="0.2">
      <c r="A2439" s="54"/>
      <c r="B2439" s="505" t="str">
        <f>IF(ROSTER!B$42="","",ROSTER!B$42)</f>
        <v>4</v>
      </c>
      <c r="C2439" s="507" t="str">
        <f>IF(ROSTER!C$42="","",ROSTER!C$42)</f>
        <v>Arielle</v>
      </c>
      <c r="D2439" s="508"/>
      <c r="E2439" s="509"/>
      <c r="F2439" s="511">
        <f>IF(E2439="y",1,IF(E2439="S",1,0))</f>
        <v>0</v>
      </c>
      <c r="G2439" s="513">
        <f>IF(E2439="S",1,0)</f>
        <v>0</v>
      </c>
      <c r="H2439" s="515"/>
      <c r="I2439" s="516"/>
      <c r="J2439" s="519"/>
      <c r="K2439" s="520"/>
      <c r="L2439" s="523"/>
      <c r="M2439" s="524"/>
      <c r="N2439" s="537">
        <f>L2439+J2439</f>
        <v>0</v>
      </c>
      <c r="O2439" s="538"/>
      <c r="P2439" s="519"/>
      <c r="Q2439" s="520"/>
      <c r="R2439" s="523"/>
      <c r="S2439" s="524"/>
      <c r="T2439" s="527">
        <f t="shared" ref="T2439" si="2182">R2439-P2439</f>
        <v>0</v>
      </c>
      <c r="U2439" s="528"/>
      <c r="V2439" s="531"/>
      <c r="W2439" s="516"/>
      <c r="X2439" s="519"/>
      <c r="Y2439" s="516"/>
      <c r="Z2439" s="519"/>
      <c r="AA2439" s="516"/>
      <c r="AB2439" s="519"/>
      <c r="AC2439" s="520"/>
      <c r="AD2439" s="523"/>
      <c r="AE2439" s="524"/>
      <c r="AF2439" s="533">
        <f>IF(AB2439=0,0,(AD2439/AB2439)*100)</f>
        <v>0</v>
      </c>
      <c r="AG2439" s="534"/>
      <c r="AH2439" s="519"/>
      <c r="AI2439" s="520"/>
      <c r="AJ2439" s="523"/>
      <c r="AK2439" s="524"/>
      <c r="AL2439" s="527">
        <f>IF(AH2439=0,0,(AJ2439/AH2439)*100)</f>
        <v>0</v>
      </c>
      <c r="AM2439" s="528"/>
      <c r="AN2439" s="519"/>
      <c r="AO2439" s="520"/>
      <c r="AP2439" s="523"/>
      <c r="AQ2439" s="524"/>
      <c r="AR2439" s="527">
        <f>IF(AN2439=0,0,(AP2439/AN2439)*100)</f>
        <v>0</v>
      </c>
      <c r="AS2439" s="528"/>
      <c r="AT2439" s="541">
        <f>AB2439+AH2439+AN2439</f>
        <v>0</v>
      </c>
      <c r="AU2439" s="542"/>
      <c r="AV2439" s="545">
        <f>AD2439+AJ2439+AP2439</f>
        <v>0</v>
      </c>
      <c r="AW2439" s="546"/>
      <c r="AX2439" s="527">
        <f>IF(AT2439=0,0,(AV2439/AT2439)*100)</f>
        <v>0</v>
      </c>
      <c r="AY2439" s="528"/>
      <c r="AZ2439" s="519"/>
      <c r="BA2439" s="520"/>
      <c r="BB2439" s="523"/>
      <c r="BC2439" s="524"/>
      <c r="BD2439" s="527">
        <f>IF(AZ2439=0,0,(BB2439/AZ2439)*100)</f>
        <v>0</v>
      </c>
      <c r="BE2439" s="528"/>
      <c r="BF2439" s="541">
        <f>AT2439+AZ2439</f>
        <v>0</v>
      </c>
      <c r="BG2439" s="542"/>
      <c r="BH2439" s="545">
        <f>AV2439+BB2439</f>
        <v>0</v>
      </c>
      <c r="BI2439" s="546"/>
      <c r="BJ2439" s="527">
        <f>IF(BF2439=0,0,(BH2439/BF2439)*100)</f>
        <v>0</v>
      </c>
      <c r="BK2439" s="528"/>
      <c r="BL2439" s="549">
        <f>(AD2439*2)+(AJ2439*2)+(AP2439*3)+BB2439</f>
        <v>0</v>
      </c>
      <c r="BM2439" s="550"/>
      <c r="BN2439" s="551"/>
      <c r="BO2439" s="501" t="e">
        <f>(BL2439*BR$2405)+(N2439*BR$2406)+(X2439*BR$2407)+(R2439*BR$2408)+(V2439*BR$2409)+(Z2439*BR$2410)</f>
        <v>#REF!</v>
      </c>
      <c r="BP2439" s="501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06"/>
      <c r="C2440" s="503" t="str">
        <f>IF(ROSTER!D$42="","",ROSTER!D$42)</f>
        <v>Mackey-Williams</v>
      </c>
      <c r="D2440" s="504"/>
      <c r="E2440" s="510"/>
      <c r="F2440" s="512"/>
      <c r="G2440" s="514"/>
      <c r="H2440" s="517"/>
      <c r="I2440" s="518"/>
      <c r="J2440" s="521"/>
      <c r="K2440" s="522"/>
      <c r="L2440" s="525"/>
      <c r="M2440" s="526"/>
      <c r="N2440" s="539" t="s">
        <v>14</v>
      </c>
      <c r="O2440" s="540"/>
      <c r="P2440" s="521"/>
      <c r="Q2440" s="522"/>
      <c r="R2440" s="525"/>
      <c r="S2440" s="526"/>
      <c r="T2440" s="529"/>
      <c r="U2440" s="530"/>
      <c r="V2440" s="532"/>
      <c r="W2440" s="518"/>
      <c r="X2440" s="521"/>
      <c r="Y2440" s="518"/>
      <c r="Z2440" s="521"/>
      <c r="AA2440" s="518"/>
      <c r="AB2440" s="521"/>
      <c r="AC2440" s="522"/>
      <c r="AD2440" s="525"/>
      <c r="AE2440" s="526"/>
      <c r="AF2440" s="535"/>
      <c r="AG2440" s="536"/>
      <c r="AH2440" s="521"/>
      <c r="AI2440" s="522"/>
      <c r="AJ2440" s="525"/>
      <c r="AK2440" s="526"/>
      <c r="AL2440" s="529"/>
      <c r="AM2440" s="530"/>
      <c r="AN2440" s="521"/>
      <c r="AO2440" s="522"/>
      <c r="AP2440" s="525"/>
      <c r="AQ2440" s="526"/>
      <c r="AR2440" s="529"/>
      <c r="AS2440" s="530"/>
      <c r="AT2440" s="543"/>
      <c r="AU2440" s="544"/>
      <c r="AV2440" s="547"/>
      <c r="AW2440" s="548"/>
      <c r="AX2440" s="529"/>
      <c r="AY2440" s="530"/>
      <c r="AZ2440" s="521"/>
      <c r="BA2440" s="522"/>
      <c r="BB2440" s="525"/>
      <c r="BC2440" s="526"/>
      <c r="BD2440" s="529"/>
      <c r="BE2440" s="530"/>
      <c r="BF2440" s="543"/>
      <c r="BG2440" s="544"/>
      <c r="BH2440" s="547"/>
      <c r="BI2440" s="548"/>
      <c r="BJ2440" s="529"/>
      <c r="BK2440" s="530"/>
      <c r="BL2440" s="552"/>
      <c r="BM2440" s="553"/>
      <c r="BN2440" s="554"/>
      <c r="BO2440" s="502"/>
      <c r="BP2440" s="502"/>
      <c r="BQ2440" s="54"/>
      <c r="BR2440" s="54"/>
      <c r="BS2440" s="54"/>
    </row>
    <row r="2441" spans="1:71" ht="21.75" customHeight="1" x14ac:dyDescent="0.2">
      <c r="A2441" s="54"/>
      <c r="B2441" s="505" t="str">
        <f>IF(ROSTER!B$44="","",ROSTER!B$44)</f>
        <v/>
      </c>
      <c r="C2441" s="507" t="str">
        <f>IF(ROSTER!C$44="","",ROSTER!C$44)</f>
        <v>Rose</v>
      </c>
      <c r="D2441" s="508"/>
      <c r="E2441" s="509"/>
      <c r="F2441" s="511">
        <f>IF(E2441="y",1,IF(E2441="S",1,0))</f>
        <v>0</v>
      </c>
      <c r="G2441" s="513">
        <f>IF(E2441="S",1,0)</f>
        <v>0</v>
      </c>
      <c r="H2441" s="515"/>
      <c r="I2441" s="516"/>
      <c r="J2441" s="519"/>
      <c r="K2441" s="520"/>
      <c r="L2441" s="523"/>
      <c r="M2441" s="524"/>
      <c r="N2441" s="537">
        <f>L2441+J2441</f>
        <v>0</v>
      </c>
      <c r="O2441" s="538"/>
      <c r="P2441" s="519"/>
      <c r="Q2441" s="520"/>
      <c r="R2441" s="523"/>
      <c r="S2441" s="524"/>
      <c r="T2441" s="527">
        <f t="shared" ref="T2441" si="2183">R2441-P2441</f>
        <v>0</v>
      </c>
      <c r="U2441" s="528"/>
      <c r="V2441" s="531"/>
      <c r="W2441" s="516"/>
      <c r="X2441" s="519"/>
      <c r="Y2441" s="516"/>
      <c r="Z2441" s="519"/>
      <c r="AA2441" s="516"/>
      <c r="AB2441" s="519"/>
      <c r="AC2441" s="520"/>
      <c r="AD2441" s="523"/>
      <c r="AE2441" s="524"/>
      <c r="AF2441" s="533">
        <f>IF(AB2441=0,0,(AD2441/AB2441)*100)</f>
        <v>0</v>
      </c>
      <c r="AG2441" s="534"/>
      <c r="AH2441" s="519"/>
      <c r="AI2441" s="520"/>
      <c r="AJ2441" s="523"/>
      <c r="AK2441" s="524"/>
      <c r="AL2441" s="527">
        <f>IF(AH2441=0,0,(AJ2441/AH2441)*100)</f>
        <v>0</v>
      </c>
      <c r="AM2441" s="528"/>
      <c r="AN2441" s="519"/>
      <c r="AO2441" s="520"/>
      <c r="AP2441" s="523"/>
      <c r="AQ2441" s="524"/>
      <c r="AR2441" s="527">
        <f>IF(AN2441=0,0,(AP2441/AN2441)*100)</f>
        <v>0</v>
      </c>
      <c r="AS2441" s="528"/>
      <c r="AT2441" s="541">
        <f>AB2441+AH2441+AN2441</f>
        <v>0</v>
      </c>
      <c r="AU2441" s="542"/>
      <c r="AV2441" s="545">
        <f>AD2441+AJ2441+AP2441</f>
        <v>0</v>
      </c>
      <c r="AW2441" s="546"/>
      <c r="AX2441" s="527">
        <f>IF(AT2441=0,0,(AV2441/AT2441)*100)</f>
        <v>0</v>
      </c>
      <c r="AY2441" s="528"/>
      <c r="AZ2441" s="519"/>
      <c r="BA2441" s="520"/>
      <c r="BB2441" s="523"/>
      <c r="BC2441" s="524"/>
      <c r="BD2441" s="527">
        <f>IF(AZ2441=0,0,(BB2441/AZ2441)*100)</f>
        <v>0</v>
      </c>
      <c r="BE2441" s="528"/>
      <c r="BF2441" s="541">
        <f>AT2441+AZ2441</f>
        <v>0</v>
      </c>
      <c r="BG2441" s="542"/>
      <c r="BH2441" s="545">
        <f>AV2441+BB2441</f>
        <v>0</v>
      </c>
      <c r="BI2441" s="546"/>
      <c r="BJ2441" s="527">
        <f>IF(BF2441=0,0,(BH2441/BF2441)*100)</f>
        <v>0</v>
      </c>
      <c r="BK2441" s="528"/>
      <c r="BL2441" s="549">
        <f>(AD2441*2)+(AJ2441*2)+(AP2441*3)+BB2441</f>
        <v>0</v>
      </c>
      <c r="BM2441" s="550"/>
      <c r="BN2441" s="551"/>
      <c r="BO2441" s="501" t="e">
        <f>(BL2441*BR$2405)+(N2441*BR$2406)+(X2441*BR$2407)+(R2441*BR$2408)+(V2441*BR$2409)+(Z2441*BR$2410)</f>
        <v>#REF!</v>
      </c>
      <c r="BP2441" s="501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06"/>
      <c r="C2442" s="503" t="str">
        <f>IF(ROSTER!D$44="","",ROSTER!D$44)</f>
        <v>Bubakar</v>
      </c>
      <c r="D2442" s="504"/>
      <c r="E2442" s="510"/>
      <c r="F2442" s="512"/>
      <c r="G2442" s="514"/>
      <c r="H2442" s="517"/>
      <c r="I2442" s="518"/>
      <c r="J2442" s="521"/>
      <c r="K2442" s="522"/>
      <c r="L2442" s="525"/>
      <c r="M2442" s="526"/>
      <c r="N2442" s="539" t="s">
        <v>14</v>
      </c>
      <c r="O2442" s="540"/>
      <c r="P2442" s="521"/>
      <c r="Q2442" s="522"/>
      <c r="R2442" s="525"/>
      <c r="S2442" s="526"/>
      <c r="T2442" s="529"/>
      <c r="U2442" s="530"/>
      <c r="V2442" s="532"/>
      <c r="W2442" s="518"/>
      <c r="X2442" s="521"/>
      <c r="Y2442" s="518"/>
      <c r="Z2442" s="521"/>
      <c r="AA2442" s="518"/>
      <c r="AB2442" s="521"/>
      <c r="AC2442" s="522"/>
      <c r="AD2442" s="525"/>
      <c r="AE2442" s="526"/>
      <c r="AF2442" s="535"/>
      <c r="AG2442" s="536"/>
      <c r="AH2442" s="521"/>
      <c r="AI2442" s="522"/>
      <c r="AJ2442" s="525"/>
      <c r="AK2442" s="526"/>
      <c r="AL2442" s="529"/>
      <c r="AM2442" s="530"/>
      <c r="AN2442" s="521"/>
      <c r="AO2442" s="522"/>
      <c r="AP2442" s="525"/>
      <c r="AQ2442" s="526"/>
      <c r="AR2442" s="529"/>
      <c r="AS2442" s="530"/>
      <c r="AT2442" s="543"/>
      <c r="AU2442" s="544"/>
      <c r="AV2442" s="547"/>
      <c r="AW2442" s="548"/>
      <c r="AX2442" s="529"/>
      <c r="AY2442" s="530"/>
      <c r="AZ2442" s="521"/>
      <c r="BA2442" s="522"/>
      <c r="BB2442" s="525"/>
      <c r="BC2442" s="526"/>
      <c r="BD2442" s="529"/>
      <c r="BE2442" s="530"/>
      <c r="BF2442" s="543"/>
      <c r="BG2442" s="544"/>
      <c r="BH2442" s="547"/>
      <c r="BI2442" s="548"/>
      <c r="BJ2442" s="529"/>
      <c r="BK2442" s="530"/>
      <c r="BL2442" s="552"/>
      <c r="BM2442" s="553"/>
      <c r="BN2442" s="554"/>
      <c r="BO2442" s="502"/>
      <c r="BP2442" s="502"/>
      <c r="BQ2442" s="54"/>
      <c r="BR2442" s="54"/>
      <c r="BS2442" s="54"/>
    </row>
    <row r="2443" spans="1:71" ht="21.75" customHeight="1" x14ac:dyDescent="0.2">
      <c r="A2443" s="54"/>
      <c r="B2443" s="505" t="str">
        <f>IF(ROSTER!B$46="","",ROSTER!B$46)</f>
        <v/>
      </c>
      <c r="C2443" s="507" t="str">
        <f>IF(ROSTER!C$46="","",ROSTER!C$46)</f>
        <v/>
      </c>
      <c r="D2443" s="508"/>
      <c r="E2443" s="509"/>
      <c r="F2443" s="511">
        <f>IF(E2443="y",1,IF(E2443="S",1,0))</f>
        <v>0</v>
      </c>
      <c r="G2443" s="513">
        <f>IF(E2443="S",1,0)</f>
        <v>0</v>
      </c>
      <c r="H2443" s="515"/>
      <c r="I2443" s="516"/>
      <c r="J2443" s="519"/>
      <c r="K2443" s="520"/>
      <c r="L2443" s="523"/>
      <c r="M2443" s="524"/>
      <c r="N2443" s="537">
        <f>L2443+J2443</f>
        <v>0</v>
      </c>
      <c r="O2443" s="538"/>
      <c r="P2443" s="519"/>
      <c r="Q2443" s="520"/>
      <c r="R2443" s="523"/>
      <c r="S2443" s="524"/>
      <c r="T2443" s="527">
        <f t="shared" ref="T2443" si="2184">R2443-P2443</f>
        <v>0</v>
      </c>
      <c r="U2443" s="528"/>
      <c r="V2443" s="531"/>
      <c r="W2443" s="516"/>
      <c r="X2443" s="519"/>
      <c r="Y2443" s="516"/>
      <c r="Z2443" s="519"/>
      <c r="AA2443" s="516"/>
      <c r="AB2443" s="519"/>
      <c r="AC2443" s="520"/>
      <c r="AD2443" s="523"/>
      <c r="AE2443" s="524"/>
      <c r="AF2443" s="533">
        <f>IF(AB2443=0,0,(AD2443/AB2443)*100)</f>
        <v>0</v>
      </c>
      <c r="AG2443" s="534"/>
      <c r="AH2443" s="519"/>
      <c r="AI2443" s="520"/>
      <c r="AJ2443" s="523"/>
      <c r="AK2443" s="524"/>
      <c r="AL2443" s="527">
        <f>IF(AH2443=0,0,(AJ2443/AH2443)*100)</f>
        <v>0</v>
      </c>
      <c r="AM2443" s="528"/>
      <c r="AN2443" s="519"/>
      <c r="AO2443" s="520"/>
      <c r="AP2443" s="523"/>
      <c r="AQ2443" s="524"/>
      <c r="AR2443" s="527">
        <f>IF(AN2443=0,0,(AP2443/AN2443)*100)</f>
        <v>0</v>
      </c>
      <c r="AS2443" s="528"/>
      <c r="AT2443" s="541">
        <f>AB2443+AH2443+AN2443</f>
        <v>0</v>
      </c>
      <c r="AU2443" s="542"/>
      <c r="AV2443" s="545">
        <f>AD2443+AJ2443+AP2443</f>
        <v>0</v>
      </c>
      <c r="AW2443" s="546"/>
      <c r="AX2443" s="527">
        <f>IF(AT2443=0,0,(AV2443/AT2443)*100)</f>
        <v>0</v>
      </c>
      <c r="AY2443" s="528"/>
      <c r="AZ2443" s="519"/>
      <c r="BA2443" s="520"/>
      <c r="BB2443" s="523"/>
      <c r="BC2443" s="524"/>
      <c r="BD2443" s="527">
        <f>IF(AZ2443=0,0,(BB2443/AZ2443)*100)</f>
        <v>0</v>
      </c>
      <c r="BE2443" s="528"/>
      <c r="BF2443" s="541">
        <f>AT2443+AZ2443</f>
        <v>0</v>
      </c>
      <c r="BG2443" s="542"/>
      <c r="BH2443" s="545">
        <f>AV2443+BB2443</f>
        <v>0</v>
      </c>
      <c r="BI2443" s="546"/>
      <c r="BJ2443" s="527">
        <f>IF(BF2443=0,0,(BH2443/BF2443)*100)</f>
        <v>0</v>
      </c>
      <c r="BK2443" s="528"/>
      <c r="BL2443" s="549">
        <f>(AD2443*2)+(AJ2443*2)+(AP2443*3)+BB2443</f>
        <v>0</v>
      </c>
      <c r="BM2443" s="550"/>
      <c r="BN2443" s="551"/>
      <c r="BO2443" s="499" t="e">
        <f>(BL2443*BR$74)+(N2443*BR$75)+(X2443*BR$76)+(R2443*BR$77)+(V2443*BR$78)+(Z2443*BR$79)</f>
        <v>#REF!</v>
      </c>
      <c r="BP2443" s="501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06"/>
      <c r="C2444" s="503" t="str">
        <f>IF(ROSTER!D$46="","",ROSTER!D$46)</f>
        <v/>
      </c>
      <c r="D2444" s="504"/>
      <c r="E2444" s="510"/>
      <c r="F2444" s="512"/>
      <c r="G2444" s="514"/>
      <c r="H2444" s="517"/>
      <c r="I2444" s="518"/>
      <c r="J2444" s="521"/>
      <c r="K2444" s="522"/>
      <c r="L2444" s="525"/>
      <c r="M2444" s="526"/>
      <c r="N2444" s="539" t="s">
        <v>14</v>
      </c>
      <c r="O2444" s="540"/>
      <c r="P2444" s="521"/>
      <c r="Q2444" s="522"/>
      <c r="R2444" s="525"/>
      <c r="S2444" s="526"/>
      <c r="T2444" s="529"/>
      <c r="U2444" s="530"/>
      <c r="V2444" s="532"/>
      <c r="W2444" s="518"/>
      <c r="X2444" s="521"/>
      <c r="Y2444" s="518"/>
      <c r="Z2444" s="521"/>
      <c r="AA2444" s="518"/>
      <c r="AB2444" s="521"/>
      <c r="AC2444" s="522"/>
      <c r="AD2444" s="525"/>
      <c r="AE2444" s="526"/>
      <c r="AF2444" s="535"/>
      <c r="AG2444" s="536"/>
      <c r="AH2444" s="521"/>
      <c r="AI2444" s="522"/>
      <c r="AJ2444" s="525"/>
      <c r="AK2444" s="526"/>
      <c r="AL2444" s="529"/>
      <c r="AM2444" s="530"/>
      <c r="AN2444" s="521"/>
      <c r="AO2444" s="522"/>
      <c r="AP2444" s="525"/>
      <c r="AQ2444" s="526"/>
      <c r="AR2444" s="529"/>
      <c r="AS2444" s="530"/>
      <c r="AT2444" s="543"/>
      <c r="AU2444" s="544"/>
      <c r="AV2444" s="547"/>
      <c r="AW2444" s="548"/>
      <c r="AX2444" s="529"/>
      <c r="AY2444" s="530"/>
      <c r="AZ2444" s="521"/>
      <c r="BA2444" s="522"/>
      <c r="BB2444" s="525"/>
      <c r="BC2444" s="526"/>
      <c r="BD2444" s="529"/>
      <c r="BE2444" s="530"/>
      <c r="BF2444" s="543"/>
      <c r="BG2444" s="544"/>
      <c r="BH2444" s="547"/>
      <c r="BI2444" s="548"/>
      <c r="BJ2444" s="529"/>
      <c r="BK2444" s="530"/>
      <c r="BL2444" s="552"/>
      <c r="BM2444" s="553"/>
      <c r="BN2444" s="554"/>
      <c r="BO2444" s="500"/>
      <c r="BP2444" s="502"/>
      <c r="BQ2444" s="54"/>
      <c r="BR2444" s="54"/>
      <c r="BS2444" s="54"/>
    </row>
    <row r="2445" spans="1:71" ht="21.75" customHeight="1" x14ac:dyDescent="0.2">
      <c r="A2445" s="54"/>
      <c r="B2445" s="505" t="str">
        <f>IF(ROSTER!B$48="","",ROSTER!B$48)</f>
        <v/>
      </c>
      <c r="C2445" s="507" t="str">
        <f>IF(ROSTER!C$48="","",ROSTER!C$48)</f>
        <v/>
      </c>
      <c r="D2445" s="508"/>
      <c r="E2445" s="509"/>
      <c r="F2445" s="511">
        <f t="shared" ref="F2445" si="2185">IF(E2445="y",1,IF(E2445="S",1,0))</f>
        <v>0</v>
      </c>
      <c r="G2445" s="513">
        <f t="shared" ref="G2445" si="2186">IF(E2445="S",1,0)</f>
        <v>0</v>
      </c>
      <c r="H2445" s="515"/>
      <c r="I2445" s="516"/>
      <c r="J2445" s="519"/>
      <c r="K2445" s="520"/>
      <c r="L2445" s="523"/>
      <c r="M2445" s="524"/>
      <c r="N2445" s="537">
        <f t="shared" ref="N2445" si="2187">L2445+J2445</f>
        <v>0</v>
      </c>
      <c r="O2445" s="538"/>
      <c r="P2445" s="519"/>
      <c r="Q2445" s="520"/>
      <c r="R2445" s="523"/>
      <c r="S2445" s="524"/>
      <c r="T2445" s="527">
        <f t="shared" ref="T2445" si="2188">R2445-P2445</f>
        <v>0</v>
      </c>
      <c r="U2445" s="528"/>
      <c r="V2445" s="531"/>
      <c r="W2445" s="516"/>
      <c r="X2445" s="519"/>
      <c r="Y2445" s="516"/>
      <c r="Z2445" s="519"/>
      <c r="AA2445" s="516"/>
      <c r="AB2445" s="519"/>
      <c r="AC2445" s="520"/>
      <c r="AD2445" s="523"/>
      <c r="AE2445" s="524"/>
      <c r="AF2445" s="533"/>
      <c r="AG2445" s="534"/>
      <c r="AH2445" s="519"/>
      <c r="AI2445" s="520"/>
      <c r="AJ2445" s="523"/>
      <c r="AK2445" s="524"/>
      <c r="AL2445" s="527">
        <f t="shared" ref="AL2445" si="2189">IF(AH2445=0,0,(AJ2445/AH2445)*100)</f>
        <v>0</v>
      </c>
      <c r="AM2445" s="528"/>
      <c r="AN2445" s="519"/>
      <c r="AO2445" s="520"/>
      <c r="AP2445" s="523"/>
      <c r="AQ2445" s="524"/>
      <c r="AR2445" s="527">
        <f t="shared" ref="AR2445" si="2190">IF(AN2445=0,0,(AP2445/AN2445)*100)</f>
        <v>0</v>
      </c>
      <c r="AS2445" s="528"/>
      <c r="AT2445" s="541">
        <f t="shared" ref="AT2445" si="2191">AB2445+AH2445+AN2445</f>
        <v>0</v>
      </c>
      <c r="AU2445" s="542"/>
      <c r="AV2445" s="545">
        <f t="shared" ref="AV2445" si="2192">AD2445+AJ2445+AP2445</f>
        <v>0</v>
      </c>
      <c r="AW2445" s="546"/>
      <c r="AX2445" s="527">
        <f t="shared" ref="AX2445" si="2193">IF(AT2445=0,0,(AV2445/AT2445)*100)</f>
        <v>0</v>
      </c>
      <c r="AY2445" s="528"/>
      <c r="AZ2445" s="519"/>
      <c r="BA2445" s="520"/>
      <c r="BB2445" s="523"/>
      <c r="BC2445" s="524"/>
      <c r="BD2445" s="527">
        <f t="shared" ref="BD2445" si="2194">IF(AZ2445=0,0,(BB2445/AZ2445)*100)</f>
        <v>0</v>
      </c>
      <c r="BE2445" s="528"/>
      <c r="BF2445" s="541">
        <f t="shared" ref="BF2445" si="2195">AT2445+AZ2445</f>
        <v>0</v>
      </c>
      <c r="BG2445" s="542"/>
      <c r="BH2445" s="545">
        <f t="shared" ref="BH2445" si="2196">AV2445+BB2445</f>
        <v>0</v>
      </c>
      <c r="BI2445" s="546"/>
      <c r="BJ2445" s="527">
        <f t="shared" ref="BJ2445" si="2197">IF(BF2445=0,0,(BH2445/BF2445)*100)</f>
        <v>0</v>
      </c>
      <c r="BK2445" s="528"/>
      <c r="BL2445" s="549">
        <f t="shared" ref="BL2445" si="2198">(AD2445*2)+(AJ2445*2)+(AP2445*3)+BB2445</f>
        <v>0</v>
      </c>
      <c r="BM2445" s="550"/>
      <c r="BN2445" s="551"/>
      <c r="BO2445" s="499" t="e">
        <f>(BL2445*BR$74)+(N2445*BR$75)+(X2445*BR$76)+(R2445*BR$77)+(V2445*BR$78)+(Z2445*BR$79)</f>
        <v>#REF!</v>
      </c>
      <c r="BP2445" s="501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06"/>
      <c r="C2446" s="503" t="str">
        <f>IF(ROSTER!D$48="","",ROSTER!D$48)</f>
        <v/>
      </c>
      <c r="D2446" s="504"/>
      <c r="E2446" s="510"/>
      <c r="F2446" s="512"/>
      <c r="G2446" s="514"/>
      <c r="H2446" s="517"/>
      <c r="I2446" s="518"/>
      <c r="J2446" s="521"/>
      <c r="K2446" s="522"/>
      <c r="L2446" s="525"/>
      <c r="M2446" s="526"/>
      <c r="N2446" s="539" t="s">
        <v>14</v>
      </c>
      <c r="O2446" s="540"/>
      <c r="P2446" s="521"/>
      <c r="Q2446" s="522"/>
      <c r="R2446" s="525"/>
      <c r="S2446" s="526"/>
      <c r="T2446" s="529"/>
      <c r="U2446" s="530"/>
      <c r="V2446" s="532"/>
      <c r="W2446" s="518"/>
      <c r="X2446" s="521"/>
      <c r="Y2446" s="518"/>
      <c r="Z2446" s="521"/>
      <c r="AA2446" s="518"/>
      <c r="AB2446" s="521"/>
      <c r="AC2446" s="522"/>
      <c r="AD2446" s="525"/>
      <c r="AE2446" s="526"/>
      <c r="AF2446" s="535"/>
      <c r="AG2446" s="536"/>
      <c r="AH2446" s="521"/>
      <c r="AI2446" s="522"/>
      <c r="AJ2446" s="525"/>
      <c r="AK2446" s="526"/>
      <c r="AL2446" s="529"/>
      <c r="AM2446" s="530"/>
      <c r="AN2446" s="521"/>
      <c r="AO2446" s="522"/>
      <c r="AP2446" s="525"/>
      <c r="AQ2446" s="526"/>
      <c r="AR2446" s="529"/>
      <c r="AS2446" s="530"/>
      <c r="AT2446" s="543"/>
      <c r="AU2446" s="544"/>
      <c r="AV2446" s="547"/>
      <c r="AW2446" s="548"/>
      <c r="AX2446" s="529"/>
      <c r="AY2446" s="530"/>
      <c r="AZ2446" s="521"/>
      <c r="BA2446" s="522"/>
      <c r="BB2446" s="525"/>
      <c r="BC2446" s="526"/>
      <c r="BD2446" s="529"/>
      <c r="BE2446" s="530"/>
      <c r="BF2446" s="543"/>
      <c r="BG2446" s="544"/>
      <c r="BH2446" s="547"/>
      <c r="BI2446" s="548"/>
      <c r="BJ2446" s="529"/>
      <c r="BK2446" s="530"/>
      <c r="BL2446" s="552"/>
      <c r="BM2446" s="553"/>
      <c r="BN2446" s="554"/>
      <c r="BO2446" s="500"/>
      <c r="BP2446" s="502"/>
      <c r="BQ2446" s="54"/>
      <c r="BR2446" s="54"/>
      <c r="BS2446" s="54"/>
    </row>
    <row r="2447" spans="1:71" ht="21.75" customHeight="1" x14ac:dyDescent="0.2">
      <c r="A2447" s="54"/>
      <c r="B2447" s="505" t="str">
        <f>IF(ROSTER!B$50="","",ROSTER!B$50)</f>
        <v/>
      </c>
      <c r="C2447" s="507" t="str">
        <f>IF(ROSTER!C$50="","",ROSTER!C$50)</f>
        <v/>
      </c>
      <c r="D2447" s="508"/>
      <c r="E2447" s="509"/>
      <c r="F2447" s="511">
        <f t="shared" ref="F2447" si="2199">IF(E2447="y",1,IF(E2447="S",1,0))</f>
        <v>0</v>
      </c>
      <c r="G2447" s="513">
        <f t="shared" ref="G2447" si="2200">IF(E2447="S",1,0)</f>
        <v>0</v>
      </c>
      <c r="H2447" s="515"/>
      <c r="I2447" s="516"/>
      <c r="J2447" s="519"/>
      <c r="K2447" s="520"/>
      <c r="L2447" s="523"/>
      <c r="M2447" s="524"/>
      <c r="N2447" s="537">
        <f t="shared" ref="N2447" si="2201">L2447+J2447</f>
        <v>0</v>
      </c>
      <c r="O2447" s="538"/>
      <c r="P2447" s="519"/>
      <c r="Q2447" s="520"/>
      <c r="R2447" s="523"/>
      <c r="S2447" s="524"/>
      <c r="T2447" s="527">
        <f t="shared" ref="T2447" si="2202">R2447-P2447</f>
        <v>0</v>
      </c>
      <c r="U2447" s="528"/>
      <c r="V2447" s="531"/>
      <c r="W2447" s="516"/>
      <c r="X2447" s="519"/>
      <c r="Y2447" s="516"/>
      <c r="Z2447" s="519"/>
      <c r="AA2447" s="516"/>
      <c r="AB2447" s="519"/>
      <c r="AC2447" s="520"/>
      <c r="AD2447" s="523"/>
      <c r="AE2447" s="524"/>
      <c r="AF2447" s="533"/>
      <c r="AG2447" s="534"/>
      <c r="AH2447" s="519"/>
      <c r="AI2447" s="520"/>
      <c r="AJ2447" s="523"/>
      <c r="AK2447" s="524"/>
      <c r="AL2447" s="527">
        <f t="shared" ref="AL2447" si="2203">IF(AH2447=0,0,(AJ2447/AH2447)*100)</f>
        <v>0</v>
      </c>
      <c r="AM2447" s="528"/>
      <c r="AN2447" s="519"/>
      <c r="AO2447" s="520"/>
      <c r="AP2447" s="523"/>
      <c r="AQ2447" s="524"/>
      <c r="AR2447" s="527">
        <f t="shared" ref="AR2447" si="2204">IF(AN2447=0,0,(AP2447/AN2447)*100)</f>
        <v>0</v>
      </c>
      <c r="AS2447" s="528"/>
      <c r="AT2447" s="541">
        <f t="shared" ref="AT2447" si="2205">AB2447+AH2447+AN2447</f>
        <v>0</v>
      </c>
      <c r="AU2447" s="542"/>
      <c r="AV2447" s="545">
        <f t="shared" ref="AV2447" si="2206">AD2447+AJ2447+AP2447</f>
        <v>0</v>
      </c>
      <c r="AW2447" s="546"/>
      <c r="AX2447" s="527">
        <f t="shared" ref="AX2447" si="2207">IF(AT2447=0,0,(AV2447/AT2447)*100)</f>
        <v>0</v>
      </c>
      <c r="AY2447" s="528"/>
      <c r="AZ2447" s="519"/>
      <c r="BA2447" s="520"/>
      <c r="BB2447" s="523"/>
      <c r="BC2447" s="524"/>
      <c r="BD2447" s="527">
        <f t="shared" ref="BD2447" si="2208">IF(AZ2447=0,0,(BB2447/AZ2447)*100)</f>
        <v>0</v>
      </c>
      <c r="BE2447" s="528"/>
      <c r="BF2447" s="541">
        <f t="shared" ref="BF2447" si="2209">AT2447+AZ2447</f>
        <v>0</v>
      </c>
      <c r="BG2447" s="542"/>
      <c r="BH2447" s="545">
        <f t="shared" ref="BH2447" si="2210">AV2447+BB2447</f>
        <v>0</v>
      </c>
      <c r="BI2447" s="546"/>
      <c r="BJ2447" s="527">
        <f t="shared" ref="BJ2447" si="2211">IF(BF2447=0,0,(BH2447/BF2447)*100)</f>
        <v>0</v>
      </c>
      <c r="BK2447" s="528"/>
      <c r="BL2447" s="549">
        <f t="shared" ref="BL2447" si="2212">(AD2447*2)+(AJ2447*2)+(AP2447*3)+BB2447</f>
        <v>0</v>
      </c>
      <c r="BM2447" s="550"/>
      <c r="BN2447" s="551"/>
      <c r="BO2447" s="499" t="e">
        <f>(BL2447*BR$74)+(N2447*BR$75)+(X2447*BR$76)+(R2447*BR$77)+(V2447*BR$78)+(Z2447*BR$79)</f>
        <v>#REF!</v>
      </c>
      <c r="BP2447" s="501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06"/>
      <c r="C2448" s="503" t="str">
        <f>IF(ROSTER!D$50="","",ROSTER!D$50)</f>
        <v/>
      </c>
      <c r="D2448" s="504"/>
      <c r="E2448" s="510"/>
      <c r="F2448" s="512"/>
      <c r="G2448" s="514"/>
      <c r="H2448" s="517"/>
      <c r="I2448" s="518"/>
      <c r="J2448" s="521"/>
      <c r="K2448" s="522"/>
      <c r="L2448" s="525"/>
      <c r="M2448" s="526"/>
      <c r="N2448" s="539" t="s">
        <v>14</v>
      </c>
      <c r="O2448" s="540"/>
      <c r="P2448" s="521"/>
      <c r="Q2448" s="522"/>
      <c r="R2448" s="525"/>
      <c r="S2448" s="526"/>
      <c r="T2448" s="529"/>
      <c r="U2448" s="530"/>
      <c r="V2448" s="532"/>
      <c r="W2448" s="518"/>
      <c r="X2448" s="521"/>
      <c r="Y2448" s="518"/>
      <c r="Z2448" s="521"/>
      <c r="AA2448" s="518"/>
      <c r="AB2448" s="521"/>
      <c r="AC2448" s="522"/>
      <c r="AD2448" s="525"/>
      <c r="AE2448" s="526"/>
      <c r="AF2448" s="535"/>
      <c r="AG2448" s="536"/>
      <c r="AH2448" s="521"/>
      <c r="AI2448" s="522"/>
      <c r="AJ2448" s="525"/>
      <c r="AK2448" s="526"/>
      <c r="AL2448" s="529"/>
      <c r="AM2448" s="530"/>
      <c r="AN2448" s="521"/>
      <c r="AO2448" s="522"/>
      <c r="AP2448" s="525"/>
      <c r="AQ2448" s="526"/>
      <c r="AR2448" s="529"/>
      <c r="AS2448" s="530"/>
      <c r="AT2448" s="543"/>
      <c r="AU2448" s="544"/>
      <c r="AV2448" s="547"/>
      <c r="AW2448" s="548"/>
      <c r="AX2448" s="529"/>
      <c r="AY2448" s="530"/>
      <c r="AZ2448" s="521"/>
      <c r="BA2448" s="522"/>
      <c r="BB2448" s="525"/>
      <c r="BC2448" s="526"/>
      <c r="BD2448" s="529"/>
      <c r="BE2448" s="530"/>
      <c r="BF2448" s="543"/>
      <c r="BG2448" s="544"/>
      <c r="BH2448" s="547"/>
      <c r="BI2448" s="548"/>
      <c r="BJ2448" s="529"/>
      <c r="BK2448" s="530"/>
      <c r="BL2448" s="552"/>
      <c r="BM2448" s="553"/>
      <c r="BN2448" s="554"/>
      <c r="BO2448" s="500"/>
      <c r="BP2448" s="502"/>
      <c r="BQ2448" s="54"/>
      <c r="BR2448" s="54"/>
      <c r="BS2448" s="54"/>
    </row>
    <row r="2449" spans="1:71" s="335" customFormat="1" ht="33.5" customHeight="1" x14ac:dyDescent="0.35">
      <c r="A2449" s="333"/>
      <c r="B2449" s="631"/>
      <c r="C2449" s="627"/>
      <c r="D2449" s="627" t="s">
        <v>10</v>
      </c>
      <c r="E2449" s="628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49"/>
      <c r="BL2449" s="643">
        <f>SUM(BL2405:BN2448)</f>
        <v>0</v>
      </c>
      <c r="BM2449" s="644"/>
      <c r="BN2449" s="645"/>
      <c r="BO2449" s="499" t="e">
        <f>(BL2449*BR$74)+(N2449*BR$75)+(X2449*BR$76)+(R2449*BR$77)+(V2449*BR$78)+(Z2449*BR$79)</f>
        <v>#REF!</v>
      </c>
      <c r="BP2449" s="501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32"/>
      <c r="C2450" s="629"/>
      <c r="D2450" s="629"/>
      <c r="E2450" s="630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50"/>
      <c r="BL2450" s="646"/>
      <c r="BM2450" s="647"/>
      <c r="BN2450" s="648"/>
      <c r="BO2450" s="500"/>
      <c r="BP2450" s="502"/>
      <c r="BQ2450" s="333"/>
      <c r="BR2450" s="333"/>
      <c r="BS2450" s="333"/>
    </row>
    <row r="2451" spans="1:71" s="341" customFormat="1" ht="48.25" customHeight="1" thickBot="1" x14ac:dyDescent="0.4">
      <c r="A2451" s="337"/>
      <c r="B2451" s="637"/>
      <c r="C2451" s="587"/>
      <c r="D2451" s="587" t="s">
        <v>13</v>
      </c>
      <c r="E2451" s="588"/>
      <c r="F2451" s="338"/>
      <c r="G2451" s="334"/>
      <c r="H2451" s="585"/>
      <c r="I2451" s="586"/>
      <c r="J2451" s="625"/>
      <c r="K2451" s="626"/>
      <c r="L2451" s="623"/>
      <c r="M2451" s="624"/>
      <c r="N2451" s="633">
        <f>J2451+L2451</f>
        <v>0</v>
      </c>
      <c r="O2451" s="634"/>
      <c r="P2451" s="625"/>
      <c r="Q2451" s="626"/>
      <c r="R2451" s="623"/>
      <c r="S2451" s="626"/>
      <c r="T2451" s="589">
        <f>R2451-P2451</f>
        <v>0</v>
      </c>
      <c r="U2451" s="590"/>
      <c r="V2451" s="625"/>
      <c r="W2451" s="638"/>
      <c r="X2451" s="639"/>
      <c r="Y2451" s="640"/>
      <c r="Z2451" s="625"/>
      <c r="AA2451" s="638"/>
      <c r="AB2451" s="625"/>
      <c r="AC2451" s="626"/>
      <c r="AD2451" s="623"/>
      <c r="AE2451" s="624"/>
      <c r="AF2451" s="635">
        <f>IF(AB2451=0,0,(AD2451/AB2451)*100)</f>
        <v>0</v>
      </c>
      <c r="AG2451" s="636"/>
      <c r="AH2451" s="625"/>
      <c r="AI2451" s="626"/>
      <c r="AJ2451" s="623"/>
      <c r="AK2451" s="624"/>
      <c r="AL2451" s="589">
        <f>IF(AH2451=0,0,(AJ2451/AH2451)*100)</f>
        <v>0</v>
      </c>
      <c r="AM2451" s="590"/>
      <c r="AN2451" s="625"/>
      <c r="AO2451" s="626"/>
      <c r="AP2451" s="623"/>
      <c r="AQ2451" s="624"/>
      <c r="AR2451" s="589">
        <f>IF(AN2451=0,0,(AP2451/AN2451)*100)</f>
        <v>0</v>
      </c>
      <c r="AS2451" s="590"/>
      <c r="AT2451" s="609">
        <f>AB2451+AH2451+AN2451</f>
        <v>0</v>
      </c>
      <c r="AU2451" s="610"/>
      <c r="AV2451" s="607">
        <f>AD2451+AJ2451+AP2451</f>
        <v>0</v>
      </c>
      <c r="AW2451" s="608"/>
      <c r="AX2451" s="589">
        <f>IF(AT2451=0,0,(AV2451/AT2451)*100)</f>
        <v>0</v>
      </c>
      <c r="AY2451" s="590"/>
      <c r="AZ2451" s="625"/>
      <c r="BA2451" s="626"/>
      <c r="BB2451" s="623"/>
      <c r="BC2451" s="624"/>
      <c r="BD2451" s="589">
        <f>IF(AZ2451=0,0,(BB2451/AZ2451)*100)</f>
        <v>0</v>
      </c>
      <c r="BE2451" s="590"/>
      <c r="BF2451" s="609">
        <f>AT2451+AZ2451</f>
        <v>0</v>
      </c>
      <c r="BG2451" s="610"/>
      <c r="BH2451" s="607">
        <f>AV2451+BB2451</f>
        <v>0</v>
      </c>
      <c r="BI2451" s="608"/>
      <c r="BJ2451" s="589">
        <f>IF(BF2451=0,0,(BH2451/BF2451)*100)</f>
        <v>0</v>
      </c>
      <c r="BK2451" s="590"/>
      <c r="BL2451" s="604"/>
      <c r="BM2451" s="605"/>
      <c r="BN2451" s="606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9" t="s">
        <v>95</v>
      </c>
      <c r="E2452" s="620"/>
      <c r="F2452" s="344"/>
      <c r="G2452" s="344"/>
      <c r="H2452" s="343"/>
      <c r="I2452" s="343"/>
      <c r="J2452" s="616">
        <f>IF((J2449+L2451)=0,0,J2449/(J2449+L2451)*100)</f>
        <v>0</v>
      </c>
      <c r="K2452" s="618"/>
      <c r="L2452" s="616">
        <f>IF((L2449+J2451)=0,0,L2449/(L2449+J2451)*100)</f>
        <v>0</v>
      </c>
      <c r="M2452" s="618"/>
      <c r="N2452" s="616">
        <f>IF((N2449+N2451)=0,0,N2449/(N2449+N2451)*100)</f>
        <v>0</v>
      </c>
      <c r="O2452" s="617"/>
      <c r="P2452" s="611"/>
      <c r="Q2452" s="583"/>
      <c r="R2452" s="583"/>
      <c r="S2452" s="583"/>
      <c r="T2452" s="612"/>
      <c r="U2452" s="612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14" t="s">
        <v>62</v>
      </c>
      <c r="C2454" s="615"/>
      <c r="D2454" s="613" t="s">
        <v>54</v>
      </c>
      <c r="E2454" s="613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21" t="s">
        <v>117</v>
      </c>
      <c r="BC2454" s="622"/>
      <c r="BD2454" s="622"/>
      <c r="BE2454" s="642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21" t="s">
        <v>47</v>
      </c>
      <c r="C2456" s="622"/>
      <c r="D2456" s="613" t="s">
        <v>55</v>
      </c>
      <c r="E2456" s="613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21" t="s">
        <v>118</v>
      </c>
      <c r="BC2456" s="622"/>
      <c r="BD2456" s="622"/>
      <c r="BE2456" s="642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41" t="s">
        <v>11</v>
      </c>
      <c r="AF2461" s="641"/>
      <c r="AG2461" s="641"/>
      <c r="AH2461" s="641"/>
      <c r="AI2461" s="641"/>
      <c r="AJ2461" s="641"/>
      <c r="AK2461" s="641"/>
      <c r="AL2461" s="641"/>
      <c r="AM2461" s="641"/>
      <c r="AN2461" s="651"/>
      <c r="AO2461" s="651"/>
      <c r="AP2461" s="651"/>
      <c r="AQ2461" s="651"/>
      <c r="AR2461" s="651"/>
      <c r="AS2461" s="651"/>
      <c r="AT2461" s="651"/>
      <c r="AU2461" s="651"/>
      <c r="AV2461" s="651"/>
      <c r="AW2461" s="651"/>
      <c r="AX2461" s="651"/>
      <c r="AY2461" s="651"/>
      <c r="AZ2461" s="651"/>
      <c r="BA2461" s="651"/>
      <c r="BB2461" s="651"/>
      <c r="BC2461" s="651"/>
      <c r="BD2461" s="651"/>
      <c r="BE2461" s="651"/>
      <c r="BF2461" s="651"/>
      <c r="BG2461" s="651"/>
      <c r="BH2461" s="651"/>
      <c r="BI2461" s="651"/>
      <c r="BJ2461" s="651"/>
      <c r="BK2461" s="651"/>
      <c r="BL2461" s="651"/>
      <c r="BM2461" s="651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51"/>
      <c r="F2463" s="651"/>
      <c r="G2463" s="651"/>
      <c r="H2463" s="651"/>
      <c r="I2463" s="651"/>
      <c r="J2463" s="651"/>
      <c r="K2463" s="651"/>
      <c r="L2463" s="651"/>
      <c r="M2463" s="651"/>
      <c r="N2463" s="651"/>
      <c r="O2463" s="651"/>
      <c r="P2463" s="651"/>
      <c r="Q2463" s="651"/>
      <c r="R2463" s="651"/>
      <c r="S2463" s="651"/>
      <c r="T2463" s="651"/>
      <c r="U2463" s="651"/>
      <c r="V2463" s="651"/>
      <c r="W2463" s="651"/>
      <c r="X2463" s="651"/>
      <c r="Y2463" s="651"/>
      <c r="Z2463" s="651"/>
      <c r="AA2463" s="651"/>
      <c r="AB2463" s="651"/>
      <c r="AC2463" s="651"/>
      <c r="AD2463" s="198"/>
      <c r="AE2463" s="239" t="s">
        <v>19</v>
      </c>
      <c r="AF2463" s="239"/>
      <c r="AG2463" s="239"/>
      <c r="AH2463" s="641" t="s">
        <v>19</v>
      </c>
      <c r="AI2463" s="641"/>
      <c r="AJ2463" s="641"/>
      <c r="AK2463" s="641"/>
      <c r="AL2463" s="641"/>
      <c r="AM2463" s="641"/>
      <c r="AN2463" s="651"/>
      <c r="AO2463" s="651"/>
      <c r="AP2463" s="651"/>
      <c r="AQ2463" s="651"/>
      <c r="AR2463" s="651"/>
      <c r="AS2463" s="651"/>
      <c r="AT2463" s="651"/>
      <c r="AU2463" s="651"/>
      <c r="AV2463" s="651"/>
      <c r="AW2463" s="651"/>
      <c r="AX2463" s="651"/>
      <c r="AY2463" s="651"/>
      <c r="AZ2463" s="651"/>
      <c r="BA2463" s="641" t="s">
        <v>12</v>
      </c>
      <c r="BB2463" s="641"/>
      <c r="BC2463" s="641"/>
      <c r="BD2463" s="652"/>
      <c r="BE2463" s="652"/>
      <c r="BF2463" s="652"/>
      <c r="BG2463" s="652"/>
      <c r="BH2463" s="652"/>
      <c r="BI2463" s="652"/>
      <c r="BJ2463" s="652"/>
      <c r="BK2463" s="652"/>
      <c r="BL2463" s="652"/>
      <c r="BM2463" s="652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53" t="s">
        <v>119</v>
      </c>
      <c r="BM2466" s="654"/>
      <c r="BN2466" s="655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56"/>
      <c r="BM2467" s="657"/>
      <c r="BN2467" s="658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07" t="str">
        <f>IF(ROSTER!C$8="","",ROSTER!C$8)</f>
        <v>Shaylee</v>
      </c>
      <c r="D2468" s="508"/>
      <c r="E2468" s="509"/>
      <c r="F2468" s="511">
        <f>IF(E2468="y",1,IF(E2468="S",1,0))</f>
        <v>0</v>
      </c>
      <c r="G2468" s="513">
        <f>IF(E2468="S",1,0)</f>
        <v>0</v>
      </c>
      <c r="H2468" s="515"/>
      <c r="I2468" s="516"/>
      <c r="J2468" s="519"/>
      <c r="K2468" s="520"/>
      <c r="L2468" s="523"/>
      <c r="M2468" s="524"/>
      <c r="N2468" s="537">
        <f>L2468+J2468</f>
        <v>0</v>
      </c>
      <c r="O2468" s="538"/>
      <c r="P2468" s="519"/>
      <c r="Q2468" s="520"/>
      <c r="R2468" s="523"/>
      <c r="S2468" s="524"/>
      <c r="T2468" s="527">
        <f>R2468-P2468</f>
        <v>0</v>
      </c>
      <c r="U2468" s="528"/>
      <c r="V2468" s="531"/>
      <c r="W2468" s="516"/>
      <c r="X2468" s="519"/>
      <c r="Y2468" s="516"/>
      <c r="Z2468" s="519"/>
      <c r="AA2468" s="516"/>
      <c r="AB2468" s="519"/>
      <c r="AC2468" s="520"/>
      <c r="AD2468" s="523"/>
      <c r="AE2468" s="524"/>
      <c r="AF2468" s="533">
        <f>IF(AB2468=0,0,(AD2468/AB2468)*100)</f>
        <v>0</v>
      </c>
      <c r="AG2468" s="534"/>
      <c r="AH2468" s="519"/>
      <c r="AI2468" s="520"/>
      <c r="AJ2468" s="523"/>
      <c r="AK2468" s="524"/>
      <c r="AL2468" s="527">
        <f>IF(AH2468=0,0,(AJ2468/AH2468)*100)</f>
        <v>0</v>
      </c>
      <c r="AM2468" s="528"/>
      <c r="AN2468" s="519"/>
      <c r="AO2468" s="520"/>
      <c r="AP2468" s="523"/>
      <c r="AQ2468" s="524"/>
      <c r="AR2468" s="527">
        <f>IF(AN2468=0,0,(AP2468/AN2468)*100)</f>
        <v>0</v>
      </c>
      <c r="AS2468" s="528"/>
      <c r="AT2468" s="541">
        <f>AB2468+AH2468+AN2468</f>
        <v>0</v>
      </c>
      <c r="AU2468" s="542"/>
      <c r="AV2468" s="545">
        <f>AD2468+AJ2468+AP2468</f>
        <v>0</v>
      </c>
      <c r="AW2468" s="546"/>
      <c r="AX2468" s="527">
        <f>IF(AT2468=0,0,(AV2468/AT2468)*100)</f>
        <v>0</v>
      </c>
      <c r="AY2468" s="528"/>
      <c r="AZ2468" s="519"/>
      <c r="BA2468" s="520"/>
      <c r="BB2468" s="523"/>
      <c r="BC2468" s="524"/>
      <c r="BD2468" s="527">
        <f>IF(AZ2468=0,0,(BB2468/AZ2468)*100)</f>
        <v>0</v>
      </c>
      <c r="BE2468" s="528"/>
      <c r="BF2468" s="541">
        <f>AT2468+AZ2468</f>
        <v>0</v>
      </c>
      <c r="BG2468" s="542"/>
      <c r="BH2468" s="545">
        <f>AV2468+BB2468</f>
        <v>0</v>
      </c>
      <c r="BI2468" s="546"/>
      <c r="BJ2468" s="527">
        <f>IF(BF2468=0,0,(BH2468/BF2468)*100)</f>
        <v>0</v>
      </c>
      <c r="BK2468" s="528"/>
      <c r="BL2468" s="549">
        <f>(AD2468*2)+(AJ2468*2)+(AP2468*3)+BB2468</f>
        <v>0</v>
      </c>
      <c r="BM2468" s="550"/>
      <c r="BN2468" s="551"/>
      <c r="BO2468" s="501" t="e">
        <f>(BL2468*BR$2468)+(N2468*BR$2469)+(X2468*BR$2470)+(R2468*BR$2471)+(V2468*BR$2472)+(Z2468*BR$2473)</f>
        <v>#REF!</v>
      </c>
      <c r="BP2468" s="501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03" t="str">
        <f>IF(ROSTER!D$8="","",ROSTER!D$8)</f>
        <v>Gonzales</v>
      </c>
      <c r="D2469" s="504"/>
      <c r="E2469" s="510"/>
      <c r="F2469" s="512"/>
      <c r="G2469" s="514"/>
      <c r="H2469" s="517"/>
      <c r="I2469" s="518"/>
      <c r="J2469" s="521"/>
      <c r="K2469" s="522"/>
      <c r="L2469" s="525"/>
      <c r="M2469" s="526"/>
      <c r="N2469" s="539" t="s">
        <v>14</v>
      </c>
      <c r="O2469" s="540"/>
      <c r="P2469" s="521"/>
      <c r="Q2469" s="522"/>
      <c r="R2469" s="525"/>
      <c r="S2469" s="526"/>
      <c r="T2469" s="529"/>
      <c r="U2469" s="530"/>
      <c r="V2469" s="532"/>
      <c r="W2469" s="518"/>
      <c r="X2469" s="521"/>
      <c r="Y2469" s="518"/>
      <c r="Z2469" s="521"/>
      <c r="AA2469" s="518"/>
      <c r="AB2469" s="521"/>
      <c r="AC2469" s="522"/>
      <c r="AD2469" s="525"/>
      <c r="AE2469" s="526"/>
      <c r="AF2469" s="535"/>
      <c r="AG2469" s="536"/>
      <c r="AH2469" s="521"/>
      <c r="AI2469" s="522"/>
      <c r="AJ2469" s="525"/>
      <c r="AK2469" s="526"/>
      <c r="AL2469" s="529"/>
      <c r="AM2469" s="530"/>
      <c r="AN2469" s="521"/>
      <c r="AO2469" s="522"/>
      <c r="AP2469" s="525"/>
      <c r="AQ2469" s="526"/>
      <c r="AR2469" s="529"/>
      <c r="AS2469" s="530"/>
      <c r="AT2469" s="543"/>
      <c r="AU2469" s="544"/>
      <c r="AV2469" s="547"/>
      <c r="AW2469" s="548"/>
      <c r="AX2469" s="529"/>
      <c r="AY2469" s="530"/>
      <c r="AZ2469" s="521"/>
      <c r="BA2469" s="522"/>
      <c r="BB2469" s="525"/>
      <c r="BC2469" s="526"/>
      <c r="BD2469" s="529"/>
      <c r="BE2469" s="530"/>
      <c r="BF2469" s="543"/>
      <c r="BG2469" s="544"/>
      <c r="BH2469" s="547"/>
      <c r="BI2469" s="548"/>
      <c r="BJ2469" s="529"/>
      <c r="BK2469" s="530"/>
      <c r="BL2469" s="552"/>
      <c r="BM2469" s="553"/>
      <c r="BN2469" s="554"/>
      <c r="BO2469" s="502"/>
      <c r="BP2469" s="502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07" t="str">
        <f>IF(ROSTER!C$10="","",ROSTER!C$10)</f>
        <v>Nani</v>
      </c>
      <c r="D2470" s="508"/>
      <c r="E2470" s="509"/>
      <c r="F2470" s="511">
        <f>IF(E2470="y",1,IF(E2470="S",1,0))</f>
        <v>0</v>
      </c>
      <c r="G2470" s="513">
        <f>IF(E2470="S",1,0)</f>
        <v>0</v>
      </c>
      <c r="H2470" s="515"/>
      <c r="I2470" s="516"/>
      <c r="J2470" s="519"/>
      <c r="K2470" s="520"/>
      <c r="L2470" s="523"/>
      <c r="M2470" s="524"/>
      <c r="N2470" s="537">
        <f>L2470+J2470</f>
        <v>0</v>
      </c>
      <c r="O2470" s="538"/>
      <c r="P2470" s="519"/>
      <c r="Q2470" s="520"/>
      <c r="R2470" s="523"/>
      <c r="S2470" s="524"/>
      <c r="T2470" s="527">
        <f t="shared" ref="T2470" si="2223">R2470-P2470</f>
        <v>0</v>
      </c>
      <c r="U2470" s="528"/>
      <c r="V2470" s="531"/>
      <c r="W2470" s="516"/>
      <c r="X2470" s="519"/>
      <c r="Y2470" s="516"/>
      <c r="Z2470" s="519"/>
      <c r="AA2470" s="516"/>
      <c r="AB2470" s="519"/>
      <c r="AC2470" s="520"/>
      <c r="AD2470" s="523"/>
      <c r="AE2470" s="524"/>
      <c r="AF2470" s="533">
        <f>IF(AB2470=0,0,(AD2470/AB2470)*100)</f>
        <v>0</v>
      </c>
      <c r="AG2470" s="534"/>
      <c r="AH2470" s="519"/>
      <c r="AI2470" s="520"/>
      <c r="AJ2470" s="523"/>
      <c r="AK2470" s="524"/>
      <c r="AL2470" s="527">
        <f>IF(AH2470=0,0,(AJ2470/AH2470)*100)</f>
        <v>0</v>
      </c>
      <c r="AM2470" s="528"/>
      <c r="AN2470" s="519"/>
      <c r="AO2470" s="520"/>
      <c r="AP2470" s="523"/>
      <c r="AQ2470" s="524"/>
      <c r="AR2470" s="527">
        <f>IF(AN2470=0,0,(AP2470/AN2470)*100)</f>
        <v>0</v>
      </c>
      <c r="AS2470" s="528"/>
      <c r="AT2470" s="541">
        <f>AB2470+AH2470+AN2470</f>
        <v>0</v>
      </c>
      <c r="AU2470" s="542"/>
      <c r="AV2470" s="545">
        <f>AD2470+AJ2470+AP2470</f>
        <v>0</v>
      </c>
      <c r="AW2470" s="546"/>
      <c r="AX2470" s="527">
        <f>IF(AT2470=0,0,(AV2470/AT2470)*100)</f>
        <v>0</v>
      </c>
      <c r="AY2470" s="528"/>
      <c r="AZ2470" s="519"/>
      <c r="BA2470" s="520"/>
      <c r="BB2470" s="523"/>
      <c r="BC2470" s="524"/>
      <c r="BD2470" s="527">
        <f>IF(AZ2470=0,0,(BB2470/AZ2470)*100)</f>
        <v>0</v>
      </c>
      <c r="BE2470" s="528"/>
      <c r="BF2470" s="541">
        <f>AT2470+AZ2470</f>
        <v>0</v>
      </c>
      <c r="BG2470" s="542"/>
      <c r="BH2470" s="545">
        <f>AV2470+BB2470</f>
        <v>0</v>
      </c>
      <c r="BI2470" s="546"/>
      <c r="BJ2470" s="527">
        <f>IF(BF2470=0,0,(BH2470/BF2470)*100)</f>
        <v>0</v>
      </c>
      <c r="BK2470" s="528"/>
      <c r="BL2470" s="549">
        <f>(AD2470*2)+(AJ2470*2)+(AP2470*3)+BB2470</f>
        <v>0</v>
      </c>
      <c r="BM2470" s="550"/>
      <c r="BN2470" s="551"/>
      <c r="BO2470" s="501" t="e">
        <f>(BL2470*BR$2468)+(N2470*BR$2469)+(X2470*BR$2470)+(R2470*BR$2471)+(V2470*BR$2472)+(Z2470*BR$2473)</f>
        <v>#REF!</v>
      </c>
      <c r="BP2470" s="501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03" t="str">
        <f>IF(ROSTER!D$10="","",ROSTER!D$10)</f>
        <v>Falatea</v>
      </c>
      <c r="D2471" s="504"/>
      <c r="E2471" s="510"/>
      <c r="F2471" s="512"/>
      <c r="G2471" s="514"/>
      <c r="H2471" s="517"/>
      <c r="I2471" s="518"/>
      <c r="J2471" s="521"/>
      <c r="K2471" s="522"/>
      <c r="L2471" s="525"/>
      <c r="M2471" s="526"/>
      <c r="N2471" s="539" t="s">
        <v>14</v>
      </c>
      <c r="O2471" s="540"/>
      <c r="P2471" s="521"/>
      <c r="Q2471" s="522"/>
      <c r="R2471" s="525"/>
      <c r="S2471" s="526"/>
      <c r="T2471" s="529"/>
      <c r="U2471" s="530"/>
      <c r="V2471" s="532"/>
      <c r="W2471" s="518"/>
      <c r="X2471" s="521"/>
      <c r="Y2471" s="518"/>
      <c r="Z2471" s="521"/>
      <c r="AA2471" s="518"/>
      <c r="AB2471" s="521"/>
      <c r="AC2471" s="522"/>
      <c r="AD2471" s="525"/>
      <c r="AE2471" s="526"/>
      <c r="AF2471" s="535"/>
      <c r="AG2471" s="536"/>
      <c r="AH2471" s="521"/>
      <c r="AI2471" s="522"/>
      <c r="AJ2471" s="525"/>
      <c r="AK2471" s="526"/>
      <c r="AL2471" s="529"/>
      <c r="AM2471" s="530"/>
      <c r="AN2471" s="521"/>
      <c r="AO2471" s="522"/>
      <c r="AP2471" s="525"/>
      <c r="AQ2471" s="526"/>
      <c r="AR2471" s="529"/>
      <c r="AS2471" s="530"/>
      <c r="AT2471" s="543"/>
      <c r="AU2471" s="544"/>
      <c r="AV2471" s="547"/>
      <c r="AW2471" s="548"/>
      <c r="AX2471" s="529"/>
      <c r="AY2471" s="530"/>
      <c r="AZ2471" s="521"/>
      <c r="BA2471" s="522"/>
      <c r="BB2471" s="525"/>
      <c r="BC2471" s="526"/>
      <c r="BD2471" s="529"/>
      <c r="BE2471" s="530"/>
      <c r="BF2471" s="543"/>
      <c r="BG2471" s="544"/>
      <c r="BH2471" s="547"/>
      <c r="BI2471" s="548"/>
      <c r="BJ2471" s="529"/>
      <c r="BK2471" s="530"/>
      <c r="BL2471" s="552"/>
      <c r="BM2471" s="553"/>
      <c r="BN2471" s="554"/>
      <c r="BO2471" s="502"/>
      <c r="BP2471" s="502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05" t="str">
        <f>IF(ROSTER!B$12="","",ROSTER!B$12)</f>
        <v>20</v>
      </c>
      <c r="C2472" s="507" t="str">
        <f>IF(ROSTER!C$12="","",ROSTER!C$12)</f>
        <v>Devry</v>
      </c>
      <c r="D2472" s="508"/>
      <c r="E2472" s="509"/>
      <c r="F2472" s="511">
        <f>IF(E2472="y",1,IF(E2472="S",1,0))</f>
        <v>0</v>
      </c>
      <c r="G2472" s="513">
        <f>IF(E2472="S",1,0)</f>
        <v>0</v>
      </c>
      <c r="H2472" s="515"/>
      <c r="I2472" s="516"/>
      <c r="J2472" s="519"/>
      <c r="K2472" s="520"/>
      <c r="L2472" s="523"/>
      <c r="M2472" s="524"/>
      <c r="N2472" s="537">
        <f>L2472+J2472</f>
        <v>0</v>
      </c>
      <c r="O2472" s="538"/>
      <c r="P2472" s="519"/>
      <c r="Q2472" s="520"/>
      <c r="R2472" s="523"/>
      <c r="S2472" s="524"/>
      <c r="T2472" s="527">
        <f t="shared" ref="T2472" si="2224">R2472-P2472</f>
        <v>0</v>
      </c>
      <c r="U2472" s="528"/>
      <c r="V2472" s="531"/>
      <c r="W2472" s="516"/>
      <c r="X2472" s="519"/>
      <c r="Y2472" s="516"/>
      <c r="Z2472" s="519"/>
      <c r="AA2472" s="516"/>
      <c r="AB2472" s="519"/>
      <c r="AC2472" s="520"/>
      <c r="AD2472" s="523"/>
      <c r="AE2472" s="524"/>
      <c r="AF2472" s="533">
        <f>IF(AB2472=0,0,(AD2472/AB2472)*100)</f>
        <v>0</v>
      </c>
      <c r="AG2472" s="534"/>
      <c r="AH2472" s="519"/>
      <c r="AI2472" s="520"/>
      <c r="AJ2472" s="523"/>
      <c r="AK2472" s="524"/>
      <c r="AL2472" s="527">
        <f>IF(AH2472=0,0,(AJ2472/AH2472)*100)</f>
        <v>0</v>
      </c>
      <c r="AM2472" s="528"/>
      <c r="AN2472" s="519"/>
      <c r="AO2472" s="520"/>
      <c r="AP2472" s="523"/>
      <c r="AQ2472" s="524"/>
      <c r="AR2472" s="527">
        <f>IF(AN2472=0,0,(AP2472/AN2472)*100)</f>
        <v>0</v>
      </c>
      <c r="AS2472" s="528"/>
      <c r="AT2472" s="541">
        <f>AB2472+AH2472+AN2472</f>
        <v>0</v>
      </c>
      <c r="AU2472" s="542"/>
      <c r="AV2472" s="545">
        <f>AD2472+AJ2472+AP2472</f>
        <v>0</v>
      </c>
      <c r="AW2472" s="546"/>
      <c r="AX2472" s="527">
        <f>IF(AT2472=0,0,(AV2472/AT2472)*100)</f>
        <v>0</v>
      </c>
      <c r="AY2472" s="528"/>
      <c r="AZ2472" s="519"/>
      <c r="BA2472" s="520"/>
      <c r="BB2472" s="523"/>
      <c r="BC2472" s="524"/>
      <c r="BD2472" s="527">
        <f>IF(AZ2472=0,0,(BB2472/AZ2472)*100)</f>
        <v>0</v>
      </c>
      <c r="BE2472" s="528"/>
      <c r="BF2472" s="541">
        <f>AT2472+AZ2472</f>
        <v>0</v>
      </c>
      <c r="BG2472" s="542"/>
      <c r="BH2472" s="545">
        <f>AV2472+BB2472</f>
        <v>0</v>
      </c>
      <c r="BI2472" s="546"/>
      <c r="BJ2472" s="527">
        <f>IF(BF2472=0,0,(BH2472/BF2472)*100)</f>
        <v>0</v>
      </c>
      <c r="BK2472" s="528"/>
      <c r="BL2472" s="549">
        <f>(AD2472*2)+(AJ2472*2)+(AP2472*3)+BB2472</f>
        <v>0</v>
      </c>
      <c r="BM2472" s="550"/>
      <c r="BN2472" s="551"/>
      <c r="BO2472" s="501" t="e">
        <f>(BL2472*BR$2468)+(N2472*BR$2469)+(X2472*BR$2470)+(R2472*BR$2471)+(V2472*BR$2472)+(Z2472*BR$2473)</f>
        <v>#REF!</v>
      </c>
      <c r="BP2472" s="501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06"/>
      <c r="C2473" s="503" t="str">
        <f>IF(ROSTER!D$12="","",ROSTER!D$12)</f>
        <v>Millett</v>
      </c>
      <c r="D2473" s="504"/>
      <c r="E2473" s="510"/>
      <c r="F2473" s="512"/>
      <c r="G2473" s="514"/>
      <c r="H2473" s="517"/>
      <c r="I2473" s="518"/>
      <c r="J2473" s="521"/>
      <c r="K2473" s="522"/>
      <c r="L2473" s="525"/>
      <c r="M2473" s="526"/>
      <c r="N2473" s="539" t="s">
        <v>14</v>
      </c>
      <c r="O2473" s="540"/>
      <c r="P2473" s="521"/>
      <c r="Q2473" s="522"/>
      <c r="R2473" s="525"/>
      <c r="S2473" s="526"/>
      <c r="T2473" s="529"/>
      <c r="U2473" s="530"/>
      <c r="V2473" s="532"/>
      <c r="W2473" s="518"/>
      <c r="X2473" s="521"/>
      <c r="Y2473" s="518"/>
      <c r="Z2473" s="521"/>
      <c r="AA2473" s="518"/>
      <c r="AB2473" s="521"/>
      <c r="AC2473" s="522"/>
      <c r="AD2473" s="525"/>
      <c r="AE2473" s="526"/>
      <c r="AF2473" s="535"/>
      <c r="AG2473" s="536"/>
      <c r="AH2473" s="521"/>
      <c r="AI2473" s="522"/>
      <c r="AJ2473" s="525"/>
      <c r="AK2473" s="526"/>
      <c r="AL2473" s="529"/>
      <c r="AM2473" s="530"/>
      <c r="AN2473" s="521"/>
      <c r="AO2473" s="522"/>
      <c r="AP2473" s="525"/>
      <c r="AQ2473" s="526"/>
      <c r="AR2473" s="529"/>
      <c r="AS2473" s="530"/>
      <c r="AT2473" s="543"/>
      <c r="AU2473" s="544"/>
      <c r="AV2473" s="547"/>
      <c r="AW2473" s="548"/>
      <c r="AX2473" s="529"/>
      <c r="AY2473" s="530"/>
      <c r="AZ2473" s="521"/>
      <c r="BA2473" s="522"/>
      <c r="BB2473" s="525"/>
      <c r="BC2473" s="526"/>
      <c r="BD2473" s="529"/>
      <c r="BE2473" s="530"/>
      <c r="BF2473" s="543"/>
      <c r="BG2473" s="544"/>
      <c r="BH2473" s="547"/>
      <c r="BI2473" s="548"/>
      <c r="BJ2473" s="529"/>
      <c r="BK2473" s="530"/>
      <c r="BL2473" s="552"/>
      <c r="BM2473" s="553"/>
      <c r="BN2473" s="554"/>
      <c r="BO2473" s="502"/>
      <c r="BP2473" s="502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05" t="str">
        <f>IF(ROSTER!B$14="","",ROSTER!B$14)</f>
        <v>5</v>
      </c>
      <c r="C2474" s="507" t="str">
        <f>IF(ROSTER!C$14="","",ROSTER!C$14)</f>
        <v>Maria</v>
      </c>
      <c r="D2474" s="508"/>
      <c r="E2474" s="509"/>
      <c r="F2474" s="511">
        <f>IF(E2474="y",1,IF(E2474="S",1,0))</f>
        <v>0</v>
      </c>
      <c r="G2474" s="513">
        <f>IF(E2474="S",1,0)</f>
        <v>0</v>
      </c>
      <c r="H2474" s="515"/>
      <c r="I2474" s="516"/>
      <c r="J2474" s="519"/>
      <c r="K2474" s="520"/>
      <c r="L2474" s="523"/>
      <c r="M2474" s="524"/>
      <c r="N2474" s="537">
        <f>L2474+J2474</f>
        <v>0</v>
      </c>
      <c r="O2474" s="538"/>
      <c r="P2474" s="519"/>
      <c r="Q2474" s="520"/>
      <c r="R2474" s="523"/>
      <c r="S2474" s="524"/>
      <c r="T2474" s="527">
        <f t="shared" ref="T2474" si="2225">R2474-P2474</f>
        <v>0</v>
      </c>
      <c r="U2474" s="528"/>
      <c r="V2474" s="531"/>
      <c r="W2474" s="516"/>
      <c r="X2474" s="519"/>
      <c r="Y2474" s="516"/>
      <c r="Z2474" s="519"/>
      <c r="AA2474" s="516"/>
      <c r="AB2474" s="519"/>
      <c r="AC2474" s="520"/>
      <c r="AD2474" s="523"/>
      <c r="AE2474" s="524"/>
      <c r="AF2474" s="533">
        <f>IF(AB2474=0,0,(AD2474/AB2474)*100)</f>
        <v>0</v>
      </c>
      <c r="AG2474" s="534"/>
      <c r="AH2474" s="519"/>
      <c r="AI2474" s="520"/>
      <c r="AJ2474" s="523"/>
      <c r="AK2474" s="524"/>
      <c r="AL2474" s="527">
        <f>IF(AH2474=0,0,(AJ2474/AH2474)*100)</f>
        <v>0</v>
      </c>
      <c r="AM2474" s="528"/>
      <c r="AN2474" s="519"/>
      <c r="AO2474" s="520"/>
      <c r="AP2474" s="523"/>
      <c r="AQ2474" s="524"/>
      <c r="AR2474" s="527">
        <f>IF(AN2474=0,0,(AP2474/AN2474)*100)</f>
        <v>0</v>
      </c>
      <c r="AS2474" s="528"/>
      <c r="AT2474" s="541">
        <f>AB2474+AH2474+AN2474</f>
        <v>0</v>
      </c>
      <c r="AU2474" s="542"/>
      <c r="AV2474" s="545">
        <f>AD2474+AJ2474+AP2474</f>
        <v>0</v>
      </c>
      <c r="AW2474" s="546"/>
      <c r="AX2474" s="527">
        <f>IF(AT2474=0,0,(AV2474/AT2474)*100)</f>
        <v>0</v>
      </c>
      <c r="AY2474" s="528"/>
      <c r="AZ2474" s="519"/>
      <c r="BA2474" s="520"/>
      <c r="BB2474" s="523"/>
      <c r="BC2474" s="524"/>
      <c r="BD2474" s="527">
        <f>IF(AZ2474=0,0,(BB2474/AZ2474)*100)</f>
        <v>0</v>
      </c>
      <c r="BE2474" s="528"/>
      <c r="BF2474" s="541">
        <f>AT2474+AZ2474</f>
        <v>0</v>
      </c>
      <c r="BG2474" s="542"/>
      <c r="BH2474" s="545">
        <f>AV2474+BB2474</f>
        <v>0</v>
      </c>
      <c r="BI2474" s="546"/>
      <c r="BJ2474" s="527">
        <f>IF(BF2474=0,0,(BH2474/BF2474)*100)</f>
        <v>0</v>
      </c>
      <c r="BK2474" s="528"/>
      <c r="BL2474" s="549">
        <f>(AD2474*2)+(AJ2474*2)+(AP2474*3)+BB2474</f>
        <v>0</v>
      </c>
      <c r="BM2474" s="550"/>
      <c r="BN2474" s="551"/>
      <c r="BO2474" s="501" t="e">
        <f>(BL2474*BR$2468)+(N2474*BR$2469)+(X2474*BR$2470)+(R2474*BR$2471)+(V2474*BR$2472)+(Z2474*BR$2473)</f>
        <v>#REF!</v>
      </c>
      <c r="BP2474" s="501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06"/>
      <c r="C2475" s="503" t="str">
        <f>IF(ROSTER!D$14="","",ROSTER!D$14)</f>
        <v>Albiero</v>
      </c>
      <c r="D2475" s="504"/>
      <c r="E2475" s="510"/>
      <c r="F2475" s="512"/>
      <c r="G2475" s="514"/>
      <c r="H2475" s="517"/>
      <c r="I2475" s="518"/>
      <c r="J2475" s="521"/>
      <c r="K2475" s="522"/>
      <c r="L2475" s="525"/>
      <c r="M2475" s="526"/>
      <c r="N2475" s="539" t="s">
        <v>14</v>
      </c>
      <c r="O2475" s="540"/>
      <c r="P2475" s="521"/>
      <c r="Q2475" s="522"/>
      <c r="R2475" s="525"/>
      <c r="S2475" s="526"/>
      <c r="T2475" s="529"/>
      <c r="U2475" s="530"/>
      <c r="V2475" s="532"/>
      <c r="W2475" s="518"/>
      <c r="X2475" s="521"/>
      <c r="Y2475" s="518"/>
      <c r="Z2475" s="521"/>
      <c r="AA2475" s="518"/>
      <c r="AB2475" s="521"/>
      <c r="AC2475" s="522"/>
      <c r="AD2475" s="525"/>
      <c r="AE2475" s="526"/>
      <c r="AF2475" s="535"/>
      <c r="AG2475" s="536"/>
      <c r="AH2475" s="521"/>
      <c r="AI2475" s="522"/>
      <c r="AJ2475" s="525"/>
      <c r="AK2475" s="526"/>
      <c r="AL2475" s="529"/>
      <c r="AM2475" s="530"/>
      <c r="AN2475" s="521"/>
      <c r="AO2475" s="522"/>
      <c r="AP2475" s="525"/>
      <c r="AQ2475" s="526"/>
      <c r="AR2475" s="529"/>
      <c r="AS2475" s="530"/>
      <c r="AT2475" s="543"/>
      <c r="AU2475" s="544"/>
      <c r="AV2475" s="547"/>
      <c r="AW2475" s="548"/>
      <c r="AX2475" s="529"/>
      <c r="AY2475" s="530"/>
      <c r="AZ2475" s="521"/>
      <c r="BA2475" s="522"/>
      <c r="BB2475" s="525"/>
      <c r="BC2475" s="526"/>
      <c r="BD2475" s="529"/>
      <c r="BE2475" s="530"/>
      <c r="BF2475" s="543"/>
      <c r="BG2475" s="544"/>
      <c r="BH2475" s="547"/>
      <c r="BI2475" s="548"/>
      <c r="BJ2475" s="529"/>
      <c r="BK2475" s="530"/>
      <c r="BL2475" s="552"/>
      <c r="BM2475" s="553"/>
      <c r="BN2475" s="554"/>
      <c r="BO2475" s="502"/>
      <c r="BP2475" s="502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05" t="str">
        <f>IF(ROSTER!B$16="","",ROSTER!B$16)</f>
        <v>10</v>
      </c>
      <c r="C2476" s="507" t="str">
        <f>IF(ROSTER!C$16="","",ROSTER!C$16)</f>
        <v>Tegan</v>
      </c>
      <c r="D2476" s="508"/>
      <c r="E2476" s="509"/>
      <c r="F2476" s="511">
        <f>IF(E2476="y",1,IF(E2476="S",1,0))</f>
        <v>0</v>
      </c>
      <c r="G2476" s="513">
        <f>IF(E2476="S",1,0)</f>
        <v>0</v>
      </c>
      <c r="H2476" s="515"/>
      <c r="I2476" s="516"/>
      <c r="J2476" s="519"/>
      <c r="K2476" s="520"/>
      <c r="L2476" s="523"/>
      <c r="M2476" s="524"/>
      <c r="N2476" s="537">
        <f>L2476+J2476</f>
        <v>0</v>
      </c>
      <c r="O2476" s="538"/>
      <c r="P2476" s="519"/>
      <c r="Q2476" s="520"/>
      <c r="R2476" s="523"/>
      <c r="S2476" s="524"/>
      <c r="T2476" s="527">
        <f t="shared" ref="T2476" si="2226">R2476-P2476</f>
        <v>0</v>
      </c>
      <c r="U2476" s="528"/>
      <c r="V2476" s="531"/>
      <c r="W2476" s="516"/>
      <c r="X2476" s="519"/>
      <c r="Y2476" s="516"/>
      <c r="Z2476" s="519"/>
      <c r="AA2476" s="516"/>
      <c r="AB2476" s="519"/>
      <c r="AC2476" s="520"/>
      <c r="AD2476" s="523"/>
      <c r="AE2476" s="524"/>
      <c r="AF2476" s="533">
        <f>IF(AB2476=0,0,(AD2476/AB2476)*100)</f>
        <v>0</v>
      </c>
      <c r="AG2476" s="534"/>
      <c r="AH2476" s="519"/>
      <c r="AI2476" s="520"/>
      <c r="AJ2476" s="523"/>
      <c r="AK2476" s="524"/>
      <c r="AL2476" s="527">
        <f>IF(AH2476=0,0,(AJ2476/AH2476)*100)</f>
        <v>0</v>
      </c>
      <c r="AM2476" s="528"/>
      <c r="AN2476" s="519"/>
      <c r="AO2476" s="520"/>
      <c r="AP2476" s="523"/>
      <c r="AQ2476" s="524"/>
      <c r="AR2476" s="527">
        <f>IF(AN2476=0,0,(AP2476/AN2476)*100)</f>
        <v>0</v>
      </c>
      <c r="AS2476" s="528"/>
      <c r="AT2476" s="541">
        <f>AB2476+AH2476+AN2476</f>
        <v>0</v>
      </c>
      <c r="AU2476" s="542"/>
      <c r="AV2476" s="545">
        <f>AD2476+AJ2476+AP2476</f>
        <v>0</v>
      </c>
      <c r="AW2476" s="546"/>
      <c r="AX2476" s="527">
        <f>IF(AT2476=0,0,(AV2476/AT2476)*100)</f>
        <v>0</v>
      </c>
      <c r="AY2476" s="528"/>
      <c r="AZ2476" s="519"/>
      <c r="BA2476" s="520"/>
      <c r="BB2476" s="523"/>
      <c r="BC2476" s="524"/>
      <c r="BD2476" s="527">
        <f>IF(AZ2476=0,0,(BB2476/AZ2476)*100)</f>
        <v>0</v>
      </c>
      <c r="BE2476" s="528"/>
      <c r="BF2476" s="541">
        <f>AT2476+AZ2476</f>
        <v>0</v>
      </c>
      <c r="BG2476" s="542"/>
      <c r="BH2476" s="545">
        <f>AV2476+BB2476</f>
        <v>0</v>
      </c>
      <c r="BI2476" s="546"/>
      <c r="BJ2476" s="527">
        <f>IF(BF2476=0,0,(BH2476/BF2476)*100)</f>
        <v>0</v>
      </c>
      <c r="BK2476" s="528"/>
      <c r="BL2476" s="549">
        <f>(AD2476*2)+(AJ2476*2)+(AP2476*3)+BB2476</f>
        <v>0</v>
      </c>
      <c r="BM2476" s="550"/>
      <c r="BN2476" s="551"/>
      <c r="BO2476" s="501" t="e">
        <f>(BL2476*BR$2468)+(N2476*BR$2469)+(X2476*BR$2470)+(R2476*BR$2471)+(V2476*BR$2472)+(Z2476*BR$2473)</f>
        <v>#REF!</v>
      </c>
      <c r="BP2476" s="501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06"/>
      <c r="C2477" s="503" t="str">
        <f>IF(ROSTER!D$16="","",ROSTER!D$16)</f>
        <v>Graham</v>
      </c>
      <c r="D2477" s="504"/>
      <c r="E2477" s="510"/>
      <c r="F2477" s="512"/>
      <c r="G2477" s="514"/>
      <c r="H2477" s="517"/>
      <c r="I2477" s="518"/>
      <c r="J2477" s="521"/>
      <c r="K2477" s="522"/>
      <c r="L2477" s="525"/>
      <c r="M2477" s="526"/>
      <c r="N2477" s="539" t="s">
        <v>14</v>
      </c>
      <c r="O2477" s="540"/>
      <c r="P2477" s="521"/>
      <c r="Q2477" s="522"/>
      <c r="R2477" s="525"/>
      <c r="S2477" s="526"/>
      <c r="T2477" s="529"/>
      <c r="U2477" s="530"/>
      <c r="V2477" s="532"/>
      <c r="W2477" s="518"/>
      <c r="X2477" s="521"/>
      <c r="Y2477" s="518"/>
      <c r="Z2477" s="521"/>
      <c r="AA2477" s="518"/>
      <c r="AB2477" s="521"/>
      <c r="AC2477" s="522"/>
      <c r="AD2477" s="525"/>
      <c r="AE2477" s="526"/>
      <c r="AF2477" s="535"/>
      <c r="AG2477" s="536"/>
      <c r="AH2477" s="521"/>
      <c r="AI2477" s="522"/>
      <c r="AJ2477" s="525"/>
      <c r="AK2477" s="526"/>
      <c r="AL2477" s="529"/>
      <c r="AM2477" s="530"/>
      <c r="AN2477" s="521"/>
      <c r="AO2477" s="522"/>
      <c r="AP2477" s="525"/>
      <c r="AQ2477" s="526"/>
      <c r="AR2477" s="529"/>
      <c r="AS2477" s="530"/>
      <c r="AT2477" s="543"/>
      <c r="AU2477" s="544"/>
      <c r="AV2477" s="547"/>
      <c r="AW2477" s="548"/>
      <c r="AX2477" s="529"/>
      <c r="AY2477" s="530"/>
      <c r="AZ2477" s="521"/>
      <c r="BA2477" s="522"/>
      <c r="BB2477" s="525"/>
      <c r="BC2477" s="526"/>
      <c r="BD2477" s="529"/>
      <c r="BE2477" s="530"/>
      <c r="BF2477" s="543"/>
      <c r="BG2477" s="544"/>
      <c r="BH2477" s="547"/>
      <c r="BI2477" s="548"/>
      <c r="BJ2477" s="529"/>
      <c r="BK2477" s="530"/>
      <c r="BL2477" s="552"/>
      <c r="BM2477" s="553"/>
      <c r="BN2477" s="554"/>
      <c r="BO2477" s="502"/>
      <c r="BP2477" s="502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05" t="str">
        <f>IF(ROSTER!B$18="","",ROSTER!B$18)</f>
        <v>11</v>
      </c>
      <c r="C2478" s="507" t="str">
        <f>IF(ROSTER!C$18="","",ROSTER!C$18)</f>
        <v>Kaylee</v>
      </c>
      <c r="D2478" s="508"/>
      <c r="E2478" s="509"/>
      <c r="F2478" s="511">
        <f>IF(E2478="y",1,IF(E2478="S",1,0))</f>
        <v>0</v>
      </c>
      <c r="G2478" s="513">
        <f>IF(E2478="S",1,0)</f>
        <v>0</v>
      </c>
      <c r="H2478" s="515"/>
      <c r="I2478" s="516"/>
      <c r="J2478" s="519"/>
      <c r="K2478" s="520"/>
      <c r="L2478" s="523"/>
      <c r="M2478" s="524"/>
      <c r="N2478" s="537">
        <f>L2478+J2478</f>
        <v>0</v>
      </c>
      <c r="O2478" s="538"/>
      <c r="P2478" s="519"/>
      <c r="Q2478" s="520"/>
      <c r="R2478" s="523"/>
      <c r="S2478" s="524"/>
      <c r="T2478" s="527">
        <f t="shared" ref="T2478" si="2227">R2478-P2478</f>
        <v>0</v>
      </c>
      <c r="U2478" s="528"/>
      <c r="V2478" s="531"/>
      <c r="W2478" s="516"/>
      <c r="X2478" s="519"/>
      <c r="Y2478" s="516"/>
      <c r="Z2478" s="519"/>
      <c r="AA2478" s="516"/>
      <c r="AB2478" s="519"/>
      <c r="AC2478" s="520"/>
      <c r="AD2478" s="523"/>
      <c r="AE2478" s="524"/>
      <c r="AF2478" s="533">
        <f>IF(AB2478=0,0,(AD2478/AB2478)*100)</f>
        <v>0</v>
      </c>
      <c r="AG2478" s="534"/>
      <c r="AH2478" s="519"/>
      <c r="AI2478" s="520"/>
      <c r="AJ2478" s="523"/>
      <c r="AK2478" s="524"/>
      <c r="AL2478" s="527">
        <f>IF(AH2478=0,0,(AJ2478/AH2478)*100)</f>
        <v>0</v>
      </c>
      <c r="AM2478" s="528"/>
      <c r="AN2478" s="519"/>
      <c r="AO2478" s="520"/>
      <c r="AP2478" s="523"/>
      <c r="AQ2478" s="524"/>
      <c r="AR2478" s="527">
        <f>IF(AN2478=0,0,(AP2478/AN2478)*100)</f>
        <v>0</v>
      </c>
      <c r="AS2478" s="528"/>
      <c r="AT2478" s="541">
        <f>AB2478+AH2478+AN2478</f>
        <v>0</v>
      </c>
      <c r="AU2478" s="542"/>
      <c r="AV2478" s="545">
        <f>AD2478+AJ2478+AP2478</f>
        <v>0</v>
      </c>
      <c r="AW2478" s="546"/>
      <c r="AX2478" s="527">
        <f>IF(AT2478=0,0,(AV2478/AT2478)*100)</f>
        <v>0</v>
      </c>
      <c r="AY2478" s="528"/>
      <c r="AZ2478" s="519"/>
      <c r="BA2478" s="520"/>
      <c r="BB2478" s="523"/>
      <c r="BC2478" s="524"/>
      <c r="BD2478" s="527">
        <f>IF(AZ2478=0,0,(BB2478/AZ2478)*100)</f>
        <v>0</v>
      </c>
      <c r="BE2478" s="528"/>
      <c r="BF2478" s="541">
        <f>AT2478+AZ2478</f>
        <v>0</v>
      </c>
      <c r="BG2478" s="542"/>
      <c r="BH2478" s="545">
        <f>AV2478+BB2478</f>
        <v>0</v>
      </c>
      <c r="BI2478" s="546"/>
      <c r="BJ2478" s="527">
        <f>IF(BF2478=0,0,(BH2478/BF2478)*100)</f>
        <v>0</v>
      </c>
      <c r="BK2478" s="528"/>
      <c r="BL2478" s="549">
        <f>(AD2478*2)+(AJ2478*2)+(AP2478*3)+BB2478</f>
        <v>0</v>
      </c>
      <c r="BM2478" s="550"/>
      <c r="BN2478" s="551"/>
      <c r="BO2478" s="501" t="e">
        <f>(BL2478*BR$2468)+(N2478*BR$2469)+(X2478*BR$2470)+(R2478*BR$2471)+(V2478*BR$2472)+(Z2478*BR$2473)</f>
        <v>#REF!</v>
      </c>
      <c r="BP2478" s="501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06"/>
      <c r="C2479" s="503" t="str">
        <f>IF(ROSTER!D$18="","",ROSTER!D$18)</f>
        <v>Smiler</v>
      </c>
      <c r="D2479" s="504"/>
      <c r="E2479" s="510"/>
      <c r="F2479" s="512"/>
      <c r="G2479" s="514"/>
      <c r="H2479" s="517"/>
      <c r="I2479" s="518"/>
      <c r="J2479" s="521"/>
      <c r="K2479" s="522"/>
      <c r="L2479" s="525"/>
      <c r="M2479" s="526"/>
      <c r="N2479" s="539"/>
      <c r="O2479" s="540"/>
      <c r="P2479" s="521"/>
      <c r="Q2479" s="522"/>
      <c r="R2479" s="525"/>
      <c r="S2479" s="526"/>
      <c r="T2479" s="529"/>
      <c r="U2479" s="530"/>
      <c r="V2479" s="532"/>
      <c r="W2479" s="518"/>
      <c r="X2479" s="521"/>
      <c r="Y2479" s="518"/>
      <c r="Z2479" s="521"/>
      <c r="AA2479" s="518"/>
      <c r="AB2479" s="521"/>
      <c r="AC2479" s="522"/>
      <c r="AD2479" s="525"/>
      <c r="AE2479" s="526"/>
      <c r="AF2479" s="535"/>
      <c r="AG2479" s="536"/>
      <c r="AH2479" s="521"/>
      <c r="AI2479" s="522"/>
      <c r="AJ2479" s="525"/>
      <c r="AK2479" s="526"/>
      <c r="AL2479" s="529"/>
      <c r="AM2479" s="530"/>
      <c r="AN2479" s="521"/>
      <c r="AO2479" s="522"/>
      <c r="AP2479" s="525"/>
      <c r="AQ2479" s="526"/>
      <c r="AR2479" s="529"/>
      <c r="AS2479" s="530"/>
      <c r="AT2479" s="543"/>
      <c r="AU2479" s="544"/>
      <c r="AV2479" s="547"/>
      <c r="AW2479" s="548"/>
      <c r="AX2479" s="529"/>
      <c r="AY2479" s="530"/>
      <c r="AZ2479" s="521"/>
      <c r="BA2479" s="522"/>
      <c r="BB2479" s="525"/>
      <c r="BC2479" s="526"/>
      <c r="BD2479" s="529"/>
      <c r="BE2479" s="530"/>
      <c r="BF2479" s="543"/>
      <c r="BG2479" s="544"/>
      <c r="BH2479" s="547"/>
      <c r="BI2479" s="548"/>
      <c r="BJ2479" s="529"/>
      <c r="BK2479" s="530"/>
      <c r="BL2479" s="552"/>
      <c r="BM2479" s="553"/>
      <c r="BN2479" s="554"/>
      <c r="BO2479" s="502"/>
      <c r="BP2479" s="502"/>
      <c r="BQ2479" s="54"/>
      <c r="BR2479" s="54"/>
      <c r="BS2479" s="54"/>
    </row>
    <row r="2480" spans="1:71" ht="21.75" customHeight="1" x14ac:dyDescent="0.2">
      <c r="A2480" s="54"/>
      <c r="B2480" s="505" t="str">
        <f>IF(ROSTER!B$20="","",ROSTER!B$20)</f>
        <v>12</v>
      </c>
      <c r="C2480" s="507" t="str">
        <f>IF(ROSTER!C$20="","",ROSTER!C$20)</f>
        <v>Lauren</v>
      </c>
      <c r="D2480" s="508"/>
      <c r="E2480" s="509"/>
      <c r="F2480" s="511">
        <f>IF(E2480="y",1,IF(E2480="S",1,0))</f>
        <v>0</v>
      </c>
      <c r="G2480" s="513">
        <f>IF(E2480="S",1,0)</f>
        <v>0</v>
      </c>
      <c r="H2480" s="515"/>
      <c r="I2480" s="516"/>
      <c r="J2480" s="519"/>
      <c r="K2480" s="520"/>
      <c r="L2480" s="523"/>
      <c r="M2480" s="524"/>
      <c r="N2480" s="537">
        <f>L2480+J2480</f>
        <v>0</v>
      </c>
      <c r="O2480" s="538"/>
      <c r="P2480" s="519"/>
      <c r="Q2480" s="520"/>
      <c r="R2480" s="523"/>
      <c r="S2480" s="524"/>
      <c r="T2480" s="527">
        <f t="shared" ref="T2480" si="2228">R2480-P2480</f>
        <v>0</v>
      </c>
      <c r="U2480" s="528"/>
      <c r="V2480" s="531"/>
      <c r="W2480" s="516"/>
      <c r="X2480" s="519"/>
      <c r="Y2480" s="516"/>
      <c r="Z2480" s="519"/>
      <c r="AA2480" s="516"/>
      <c r="AB2480" s="519"/>
      <c r="AC2480" s="520"/>
      <c r="AD2480" s="523"/>
      <c r="AE2480" s="524"/>
      <c r="AF2480" s="533">
        <f>IF(AB2480=0,0,(AD2480/AB2480)*100)</f>
        <v>0</v>
      </c>
      <c r="AG2480" s="534"/>
      <c r="AH2480" s="519"/>
      <c r="AI2480" s="520"/>
      <c r="AJ2480" s="523"/>
      <c r="AK2480" s="524"/>
      <c r="AL2480" s="527">
        <f>IF(AH2480=0,0,(AJ2480/AH2480)*100)</f>
        <v>0</v>
      </c>
      <c r="AM2480" s="528"/>
      <c r="AN2480" s="519"/>
      <c r="AO2480" s="520"/>
      <c r="AP2480" s="523"/>
      <c r="AQ2480" s="524"/>
      <c r="AR2480" s="527">
        <f>IF(AN2480=0,0,(AP2480/AN2480)*100)</f>
        <v>0</v>
      </c>
      <c r="AS2480" s="528"/>
      <c r="AT2480" s="541">
        <f>AB2480+AH2480+AN2480</f>
        <v>0</v>
      </c>
      <c r="AU2480" s="542"/>
      <c r="AV2480" s="545">
        <f>AD2480+AJ2480+AP2480</f>
        <v>0</v>
      </c>
      <c r="AW2480" s="546"/>
      <c r="AX2480" s="527">
        <f>IF(AT2480=0,0,(AV2480/AT2480)*100)</f>
        <v>0</v>
      </c>
      <c r="AY2480" s="528"/>
      <c r="AZ2480" s="519"/>
      <c r="BA2480" s="520"/>
      <c r="BB2480" s="523"/>
      <c r="BC2480" s="524"/>
      <c r="BD2480" s="527">
        <f>IF(AZ2480=0,0,(BB2480/AZ2480)*100)</f>
        <v>0</v>
      </c>
      <c r="BE2480" s="528"/>
      <c r="BF2480" s="541">
        <f>AT2480+AZ2480</f>
        <v>0</v>
      </c>
      <c r="BG2480" s="542"/>
      <c r="BH2480" s="545">
        <f>AV2480+BB2480</f>
        <v>0</v>
      </c>
      <c r="BI2480" s="546"/>
      <c r="BJ2480" s="527">
        <f>IF(BF2480=0,0,(BH2480/BF2480)*100)</f>
        <v>0</v>
      </c>
      <c r="BK2480" s="528"/>
      <c r="BL2480" s="549">
        <f>(AD2480*2)+(AJ2480*2)+(AP2480*3)+BB2480</f>
        <v>0</v>
      </c>
      <c r="BM2480" s="550"/>
      <c r="BN2480" s="551"/>
      <c r="BO2480" s="501" t="e">
        <f>(BL2480*BR$2468)+(N2480*BR$2469)+(X2480*BR$2470)+(R2480*BR$2471)+(V2480*BR$2472)+(Z2480*BR$2473)</f>
        <v>#REF!</v>
      </c>
      <c r="BP2480" s="501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06"/>
      <c r="C2481" s="503" t="str">
        <f>IF(ROSTER!D$20="","",ROSTER!D$20)</f>
        <v>Gustin</v>
      </c>
      <c r="D2481" s="504"/>
      <c r="E2481" s="510"/>
      <c r="F2481" s="512"/>
      <c r="G2481" s="514"/>
      <c r="H2481" s="517"/>
      <c r="I2481" s="518"/>
      <c r="J2481" s="521"/>
      <c r="K2481" s="522"/>
      <c r="L2481" s="525"/>
      <c r="M2481" s="526"/>
      <c r="N2481" s="539" t="s">
        <v>14</v>
      </c>
      <c r="O2481" s="540"/>
      <c r="P2481" s="521"/>
      <c r="Q2481" s="522"/>
      <c r="R2481" s="525"/>
      <c r="S2481" s="526"/>
      <c r="T2481" s="529"/>
      <c r="U2481" s="530"/>
      <c r="V2481" s="532"/>
      <c r="W2481" s="518"/>
      <c r="X2481" s="521"/>
      <c r="Y2481" s="518"/>
      <c r="Z2481" s="521"/>
      <c r="AA2481" s="518"/>
      <c r="AB2481" s="521"/>
      <c r="AC2481" s="522"/>
      <c r="AD2481" s="525"/>
      <c r="AE2481" s="526"/>
      <c r="AF2481" s="535"/>
      <c r="AG2481" s="536"/>
      <c r="AH2481" s="521"/>
      <c r="AI2481" s="522"/>
      <c r="AJ2481" s="525"/>
      <c r="AK2481" s="526"/>
      <c r="AL2481" s="529"/>
      <c r="AM2481" s="530"/>
      <c r="AN2481" s="521"/>
      <c r="AO2481" s="522"/>
      <c r="AP2481" s="525"/>
      <c r="AQ2481" s="526"/>
      <c r="AR2481" s="529"/>
      <c r="AS2481" s="530"/>
      <c r="AT2481" s="543"/>
      <c r="AU2481" s="544"/>
      <c r="AV2481" s="547"/>
      <c r="AW2481" s="548"/>
      <c r="AX2481" s="529"/>
      <c r="AY2481" s="530"/>
      <c r="AZ2481" s="521"/>
      <c r="BA2481" s="522"/>
      <c r="BB2481" s="525"/>
      <c r="BC2481" s="526"/>
      <c r="BD2481" s="529"/>
      <c r="BE2481" s="530"/>
      <c r="BF2481" s="543"/>
      <c r="BG2481" s="544"/>
      <c r="BH2481" s="547"/>
      <c r="BI2481" s="548"/>
      <c r="BJ2481" s="529"/>
      <c r="BK2481" s="530"/>
      <c r="BL2481" s="552"/>
      <c r="BM2481" s="553"/>
      <c r="BN2481" s="554"/>
      <c r="BO2481" s="502"/>
      <c r="BP2481" s="502"/>
      <c r="BQ2481" s="54"/>
      <c r="BR2481" s="54"/>
      <c r="BS2481" s="54"/>
    </row>
    <row r="2482" spans="1:71" ht="21.75" customHeight="1" x14ac:dyDescent="0.2">
      <c r="A2482" s="54"/>
      <c r="B2482" s="505" t="str">
        <f>IF(ROSTER!B$22="","",ROSTER!B$22)</f>
        <v>13</v>
      </c>
      <c r="C2482" s="507" t="str">
        <f>IF(ROSTER!C$22="","",ROSTER!C$22)</f>
        <v>Paisley</v>
      </c>
      <c r="D2482" s="508"/>
      <c r="E2482" s="509"/>
      <c r="F2482" s="511">
        <f>IF(E2482="y",1,IF(E2482="S",1,0))</f>
        <v>0</v>
      </c>
      <c r="G2482" s="513">
        <f>IF(E2482="S",1,0)</f>
        <v>0</v>
      </c>
      <c r="H2482" s="515"/>
      <c r="I2482" s="516"/>
      <c r="J2482" s="519"/>
      <c r="K2482" s="520"/>
      <c r="L2482" s="523"/>
      <c r="M2482" s="524"/>
      <c r="N2482" s="537">
        <f>L2482+J2482</f>
        <v>0</v>
      </c>
      <c r="O2482" s="538"/>
      <c r="P2482" s="519"/>
      <c r="Q2482" s="520"/>
      <c r="R2482" s="523"/>
      <c r="S2482" s="524"/>
      <c r="T2482" s="527">
        <f t="shared" ref="T2482" si="2229">R2482-P2482</f>
        <v>0</v>
      </c>
      <c r="U2482" s="528"/>
      <c r="V2482" s="531"/>
      <c r="W2482" s="516"/>
      <c r="X2482" s="519"/>
      <c r="Y2482" s="516"/>
      <c r="Z2482" s="519"/>
      <c r="AA2482" s="516"/>
      <c r="AB2482" s="519"/>
      <c r="AC2482" s="520"/>
      <c r="AD2482" s="523"/>
      <c r="AE2482" s="524"/>
      <c r="AF2482" s="533">
        <f>IF(AB2482=0,0,(AD2482/AB2482)*100)</f>
        <v>0</v>
      </c>
      <c r="AG2482" s="534"/>
      <c r="AH2482" s="519"/>
      <c r="AI2482" s="520"/>
      <c r="AJ2482" s="523"/>
      <c r="AK2482" s="524"/>
      <c r="AL2482" s="527">
        <f>IF(AH2482=0,0,(AJ2482/AH2482)*100)</f>
        <v>0</v>
      </c>
      <c r="AM2482" s="528"/>
      <c r="AN2482" s="519"/>
      <c r="AO2482" s="520"/>
      <c r="AP2482" s="523"/>
      <c r="AQ2482" s="524"/>
      <c r="AR2482" s="527">
        <f>IF(AN2482=0,0,(AP2482/AN2482)*100)</f>
        <v>0</v>
      </c>
      <c r="AS2482" s="528"/>
      <c r="AT2482" s="541">
        <f>AB2482+AH2482+AN2482</f>
        <v>0</v>
      </c>
      <c r="AU2482" s="542"/>
      <c r="AV2482" s="545">
        <f>AD2482+AJ2482+AP2482</f>
        <v>0</v>
      </c>
      <c r="AW2482" s="546"/>
      <c r="AX2482" s="527">
        <f>IF(AT2482=0,0,(AV2482/AT2482)*100)</f>
        <v>0</v>
      </c>
      <c r="AY2482" s="528"/>
      <c r="AZ2482" s="519"/>
      <c r="BA2482" s="520"/>
      <c r="BB2482" s="523"/>
      <c r="BC2482" s="524"/>
      <c r="BD2482" s="527">
        <f>IF(AZ2482=0,0,(BB2482/AZ2482)*100)</f>
        <v>0</v>
      </c>
      <c r="BE2482" s="528"/>
      <c r="BF2482" s="541">
        <f>AT2482+AZ2482</f>
        <v>0</v>
      </c>
      <c r="BG2482" s="542"/>
      <c r="BH2482" s="545">
        <f>AV2482+BB2482</f>
        <v>0</v>
      </c>
      <c r="BI2482" s="546"/>
      <c r="BJ2482" s="527">
        <f>IF(BF2482=0,0,(BH2482/BF2482)*100)</f>
        <v>0</v>
      </c>
      <c r="BK2482" s="528"/>
      <c r="BL2482" s="549">
        <f>(AD2482*2)+(AJ2482*2)+(AP2482*3)+BB2482</f>
        <v>0</v>
      </c>
      <c r="BM2482" s="550"/>
      <c r="BN2482" s="551"/>
      <c r="BO2482" s="501" t="e">
        <f>(BL2482*BR$2468)+(N2482*BR$2469)+(X2482*BR$2470)+(R2482*BR$2471)+(V2482*BR$2472)+(Z2482*BR$2473)</f>
        <v>#REF!</v>
      </c>
      <c r="BP2482" s="501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06"/>
      <c r="C2483" s="503" t="str">
        <f>IF(ROSTER!D$22="","",ROSTER!D$22)</f>
        <v>Harding</v>
      </c>
      <c r="D2483" s="504"/>
      <c r="E2483" s="510"/>
      <c r="F2483" s="512"/>
      <c r="G2483" s="514"/>
      <c r="H2483" s="517"/>
      <c r="I2483" s="518"/>
      <c r="J2483" s="521"/>
      <c r="K2483" s="522"/>
      <c r="L2483" s="525"/>
      <c r="M2483" s="526"/>
      <c r="N2483" s="539" t="s">
        <v>14</v>
      </c>
      <c r="O2483" s="540"/>
      <c r="P2483" s="521"/>
      <c r="Q2483" s="522"/>
      <c r="R2483" s="525"/>
      <c r="S2483" s="526"/>
      <c r="T2483" s="529"/>
      <c r="U2483" s="530"/>
      <c r="V2483" s="532"/>
      <c r="W2483" s="518"/>
      <c r="X2483" s="521"/>
      <c r="Y2483" s="518"/>
      <c r="Z2483" s="521"/>
      <c r="AA2483" s="518"/>
      <c r="AB2483" s="521"/>
      <c r="AC2483" s="522"/>
      <c r="AD2483" s="525"/>
      <c r="AE2483" s="526"/>
      <c r="AF2483" s="535"/>
      <c r="AG2483" s="536"/>
      <c r="AH2483" s="521"/>
      <c r="AI2483" s="522"/>
      <c r="AJ2483" s="525"/>
      <c r="AK2483" s="526"/>
      <c r="AL2483" s="529"/>
      <c r="AM2483" s="530"/>
      <c r="AN2483" s="521"/>
      <c r="AO2483" s="522"/>
      <c r="AP2483" s="525"/>
      <c r="AQ2483" s="526"/>
      <c r="AR2483" s="529"/>
      <c r="AS2483" s="530"/>
      <c r="AT2483" s="543"/>
      <c r="AU2483" s="544"/>
      <c r="AV2483" s="547"/>
      <c r="AW2483" s="548"/>
      <c r="AX2483" s="529"/>
      <c r="AY2483" s="530"/>
      <c r="AZ2483" s="521"/>
      <c r="BA2483" s="522"/>
      <c r="BB2483" s="525"/>
      <c r="BC2483" s="526"/>
      <c r="BD2483" s="529"/>
      <c r="BE2483" s="530"/>
      <c r="BF2483" s="543"/>
      <c r="BG2483" s="544"/>
      <c r="BH2483" s="547"/>
      <c r="BI2483" s="548"/>
      <c r="BJ2483" s="529"/>
      <c r="BK2483" s="530"/>
      <c r="BL2483" s="552"/>
      <c r="BM2483" s="553"/>
      <c r="BN2483" s="554"/>
      <c r="BO2483" s="502"/>
      <c r="BP2483" s="502"/>
      <c r="BQ2483" s="54"/>
      <c r="BR2483" s="54"/>
      <c r="BS2483" s="54"/>
    </row>
    <row r="2484" spans="1:71" ht="21.75" customHeight="1" x14ac:dyDescent="0.2">
      <c r="A2484" s="54"/>
      <c r="B2484" s="505" t="str">
        <f>IF(ROSTER!B$24="","",ROSTER!B$24)</f>
        <v>22</v>
      </c>
      <c r="C2484" s="507" t="str">
        <f>IF(ROSTER!C$24="","",ROSTER!C$24)</f>
        <v>Sara</v>
      </c>
      <c r="D2484" s="508"/>
      <c r="E2484" s="509"/>
      <c r="F2484" s="511">
        <f>IF(E2484="y",1,IF(E2484="S",1,0))</f>
        <v>0</v>
      </c>
      <c r="G2484" s="513">
        <f>IF(E2484="S",1,0)</f>
        <v>0</v>
      </c>
      <c r="H2484" s="515"/>
      <c r="I2484" s="516"/>
      <c r="J2484" s="519"/>
      <c r="K2484" s="520"/>
      <c r="L2484" s="523"/>
      <c r="M2484" s="524"/>
      <c r="N2484" s="537">
        <f>L2484+J2484</f>
        <v>0</v>
      </c>
      <c r="O2484" s="538"/>
      <c r="P2484" s="519"/>
      <c r="Q2484" s="520"/>
      <c r="R2484" s="523"/>
      <c r="S2484" s="524"/>
      <c r="T2484" s="527">
        <f t="shared" ref="T2484" si="2230">R2484-P2484</f>
        <v>0</v>
      </c>
      <c r="U2484" s="528"/>
      <c r="V2484" s="531"/>
      <c r="W2484" s="516"/>
      <c r="X2484" s="519"/>
      <c r="Y2484" s="516"/>
      <c r="Z2484" s="519"/>
      <c r="AA2484" s="516"/>
      <c r="AB2484" s="519"/>
      <c r="AC2484" s="520"/>
      <c r="AD2484" s="523"/>
      <c r="AE2484" s="524"/>
      <c r="AF2484" s="533">
        <f>IF(AB2484=0,0,(AD2484/AB2484)*100)</f>
        <v>0</v>
      </c>
      <c r="AG2484" s="534"/>
      <c r="AH2484" s="519"/>
      <c r="AI2484" s="520"/>
      <c r="AJ2484" s="523"/>
      <c r="AK2484" s="524"/>
      <c r="AL2484" s="527">
        <f>IF(AH2484=0,0,(AJ2484/AH2484)*100)</f>
        <v>0</v>
      </c>
      <c r="AM2484" s="528"/>
      <c r="AN2484" s="519"/>
      <c r="AO2484" s="520"/>
      <c r="AP2484" s="523"/>
      <c r="AQ2484" s="524"/>
      <c r="AR2484" s="527">
        <f>IF(AN2484=0,0,(AP2484/AN2484)*100)</f>
        <v>0</v>
      </c>
      <c r="AS2484" s="528"/>
      <c r="AT2484" s="541">
        <f>AB2484+AH2484+AN2484</f>
        <v>0</v>
      </c>
      <c r="AU2484" s="542"/>
      <c r="AV2484" s="545">
        <f>AD2484+AJ2484+AP2484</f>
        <v>0</v>
      </c>
      <c r="AW2484" s="546"/>
      <c r="AX2484" s="527">
        <f>IF(AT2484=0,0,(AV2484/AT2484)*100)</f>
        <v>0</v>
      </c>
      <c r="AY2484" s="528"/>
      <c r="AZ2484" s="519"/>
      <c r="BA2484" s="520"/>
      <c r="BB2484" s="523"/>
      <c r="BC2484" s="524"/>
      <c r="BD2484" s="527">
        <f>IF(AZ2484=0,0,(BB2484/AZ2484)*100)</f>
        <v>0</v>
      </c>
      <c r="BE2484" s="528"/>
      <c r="BF2484" s="541">
        <f>AT2484+AZ2484</f>
        <v>0</v>
      </c>
      <c r="BG2484" s="542"/>
      <c r="BH2484" s="545">
        <f>AV2484+BB2484</f>
        <v>0</v>
      </c>
      <c r="BI2484" s="546"/>
      <c r="BJ2484" s="527">
        <f>IF(BF2484=0,0,(BH2484/BF2484)*100)</f>
        <v>0</v>
      </c>
      <c r="BK2484" s="528"/>
      <c r="BL2484" s="549">
        <f>(AD2484*2)+(AJ2484*2)+(AP2484*3)+BB2484</f>
        <v>0</v>
      </c>
      <c r="BM2484" s="550"/>
      <c r="BN2484" s="551"/>
      <c r="BO2484" s="501" t="e">
        <f>(BL2484*BR$2468)+(N2484*BR$2469)+(X2484*BR$2470)+(R2484*BR$2471)+(V2484*BR$2472)+(Z2484*BR$2473)</f>
        <v>#REF!</v>
      </c>
      <c r="BP2484" s="501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06"/>
      <c r="C2485" s="503" t="str">
        <f>IF(ROSTER!D$24="","",ROSTER!D$24)</f>
        <v>Hamson</v>
      </c>
      <c r="D2485" s="504"/>
      <c r="E2485" s="510"/>
      <c r="F2485" s="512"/>
      <c r="G2485" s="514"/>
      <c r="H2485" s="517"/>
      <c r="I2485" s="518"/>
      <c r="J2485" s="521"/>
      <c r="K2485" s="522"/>
      <c r="L2485" s="525"/>
      <c r="M2485" s="526"/>
      <c r="N2485" s="539" t="s">
        <v>14</v>
      </c>
      <c r="O2485" s="540"/>
      <c r="P2485" s="521"/>
      <c r="Q2485" s="522"/>
      <c r="R2485" s="525"/>
      <c r="S2485" s="526"/>
      <c r="T2485" s="529"/>
      <c r="U2485" s="530"/>
      <c r="V2485" s="532"/>
      <c r="W2485" s="518"/>
      <c r="X2485" s="521"/>
      <c r="Y2485" s="518"/>
      <c r="Z2485" s="521"/>
      <c r="AA2485" s="518"/>
      <c r="AB2485" s="521"/>
      <c r="AC2485" s="522"/>
      <c r="AD2485" s="525"/>
      <c r="AE2485" s="526"/>
      <c r="AF2485" s="535"/>
      <c r="AG2485" s="536"/>
      <c r="AH2485" s="521"/>
      <c r="AI2485" s="522"/>
      <c r="AJ2485" s="525"/>
      <c r="AK2485" s="526"/>
      <c r="AL2485" s="529"/>
      <c r="AM2485" s="530"/>
      <c r="AN2485" s="521"/>
      <c r="AO2485" s="522"/>
      <c r="AP2485" s="525"/>
      <c r="AQ2485" s="526"/>
      <c r="AR2485" s="529"/>
      <c r="AS2485" s="530"/>
      <c r="AT2485" s="543"/>
      <c r="AU2485" s="544"/>
      <c r="AV2485" s="547"/>
      <c r="AW2485" s="548"/>
      <c r="AX2485" s="529"/>
      <c r="AY2485" s="530"/>
      <c r="AZ2485" s="521"/>
      <c r="BA2485" s="522"/>
      <c r="BB2485" s="525"/>
      <c r="BC2485" s="526"/>
      <c r="BD2485" s="529"/>
      <c r="BE2485" s="530"/>
      <c r="BF2485" s="543"/>
      <c r="BG2485" s="544"/>
      <c r="BH2485" s="547"/>
      <c r="BI2485" s="548"/>
      <c r="BJ2485" s="529"/>
      <c r="BK2485" s="530"/>
      <c r="BL2485" s="552"/>
      <c r="BM2485" s="553"/>
      <c r="BN2485" s="554"/>
      <c r="BO2485" s="502"/>
      <c r="BP2485" s="502"/>
      <c r="BQ2485" s="54"/>
      <c r="BR2485" s="54"/>
      <c r="BS2485" s="54"/>
    </row>
    <row r="2486" spans="1:71" ht="21.75" customHeight="1" x14ac:dyDescent="0.2">
      <c r="A2486" s="54"/>
      <c r="B2486" s="505" t="str">
        <f>IF(ROSTER!B$26="","",ROSTER!B$26)</f>
        <v>30</v>
      </c>
      <c r="C2486" s="507" t="str">
        <f>IF(ROSTER!C$26="","",ROSTER!C$26)</f>
        <v>Kate</v>
      </c>
      <c r="D2486" s="508"/>
      <c r="E2486" s="509"/>
      <c r="F2486" s="511">
        <f>IF(E2486="y",1,IF(E2486="S",1,0))</f>
        <v>0</v>
      </c>
      <c r="G2486" s="513">
        <f>IF(E2486="S",1,0)</f>
        <v>0</v>
      </c>
      <c r="H2486" s="515"/>
      <c r="I2486" s="516"/>
      <c r="J2486" s="519"/>
      <c r="K2486" s="520"/>
      <c r="L2486" s="523"/>
      <c r="M2486" s="524"/>
      <c r="N2486" s="537">
        <f>L2486+J2486</f>
        <v>0</v>
      </c>
      <c r="O2486" s="538"/>
      <c r="P2486" s="519"/>
      <c r="Q2486" s="520"/>
      <c r="R2486" s="523"/>
      <c r="S2486" s="524"/>
      <c r="T2486" s="527">
        <f t="shared" ref="T2486" si="2231">R2486-P2486</f>
        <v>0</v>
      </c>
      <c r="U2486" s="528"/>
      <c r="V2486" s="531"/>
      <c r="W2486" s="516"/>
      <c r="X2486" s="519"/>
      <c r="Y2486" s="516"/>
      <c r="Z2486" s="519"/>
      <c r="AA2486" s="516"/>
      <c r="AB2486" s="519"/>
      <c r="AC2486" s="520"/>
      <c r="AD2486" s="523"/>
      <c r="AE2486" s="524"/>
      <c r="AF2486" s="533">
        <f>IF(AB2486=0,0,(AD2486/AB2486)*100)</f>
        <v>0</v>
      </c>
      <c r="AG2486" s="534"/>
      <c r="AH2486" s="519"/>
      <c r="AI2486" s="520"/>
      <c r="AJ2486" s="523"/>
      <c r="AK2486" s="524"/>
      <c r="AL2486" s="527">
        <f>IF(AH2486=0,0,(AJ2486/AH2486)*100)</f>
        <v>0</v>
      </c>
      <c r="AM2486" s="528"/>
      <c r="AN2486" s="519"/>
      <c r="AO2486" s="520"/>
      <c r="AP2486" s="523"/>
      <c r="AQ2486" s="524"/>
      <c r="AR2486" s="527">
        <f>IF(AN2486=0,0,(AP2486/AN2486)*100)</f>
        <v>0</v>
      </c>
      <c r="AS2486" s="528"/>
      <c r="AT2486" s="541">
        <f>AB2486+AH2486+AN2486</f>
        <v>0</v>
      </c>
      <c r="AU2486" s="542"/>
      <c r="AV2486" s="545">
        <f>AD2486+AJ2486+AP2486</f>
        <v>0</v>
      </c>
      <c r="AW2486" s="546"/>
      <c r="AX2486" s="527">
        <f>IF(AT2486=0,0,(AV2486/AT2486)*100)</f>
        <v>0</v>
      </c>
      <c r="AY2486" s="528"/>
      <c r="AZ2486" s="519"/>
      <c r="BA2486" s="520"/>
      <c r="BB2486" s="523"/>
      <c r="BC2486" s="524"/>
      <c r="BD2486" s="527">
        <f>IF(AZ2486=0,0,(BB2486/AZ2486)*100)</f>
        <v>0</v>
      </c>
      <c r="BE2486" s="528"/>
      <c r="BF2486" s="541">
        <f>AT2486+AZ2486</f>
        <v>0</v>
      </c>
      <c r="BG2486" s="542"/>
      <c r="BH2486" s="545">
        <f>AV2486+BB2486</f>
        <v>0</v>
      </c>
      <c r="BI2486" s="546"/>
      <c r="BJ2486" s="527">
        <f>IF(BF2486=0,0,(BH2486/BF2486)*100)</f>
        <v>0</v>
      </c>
      <c r="BK2486" s="528"/>
      <c r="BL2486" s="549">
        <f>(AD2486*2)+(AJ2486*2)+(AP2486*3)+BB2486</f>
        <v>0</v>
      </c>
      <c r="BM2486" s="550"/>
      <c r="BN2486" s="551"/>
      <c r="BO2486" s="501" t="e">
        <f>(BL2486*BR$2468)+(N2486*BR$2469)+(X2486*BR$2470)+(R2486*BR$2471)+(V2486*BR$2472)+(Z2486*BR$2473)</f>
        <v>#REF!</v>
      </c>
      <c r="BP2486" s="501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06"/>
      <c r="C2487" s="503" t="str">
        <f>IF(ROSTER!D$26="","",ROSTER!D$26)</f>
        <v>Vorwaller</v>
      </c>
      <c r="D2487" s="504"/>
      <c r="E2487" s="510"/>
      <c r="F2487" s="512"/>
      <c r="G2487" s="514"/>
      <c r="H2487" s="517"/>
      <c r="I2487" s="518"/>
      <c r="J2487" s="521"/>
      <c r="K2487" s="522"/>
      <c r="L2487" s="525"/>
      <c r="M2487" s="526"/>
      <c r="N2487" s="539" t="s">
        <v>14</v>
      </c>
      <c r="O2487" s="540"/>
      <c r="P2487" s="521"/>
      <c r="Q2487" s="522"/>
      <c r="R2487" s="525"/>
      <c r="S2487" s="526"/>
      <c r="T2487" s="529"/>
      <c r="U2487" s="530"/>
      <c r="V2487" s="532"/>
      <c r="W2487" s="518"/>
      <c r="X2487" s="521"/>
      <c r="Y2487" s="518"/>
      <c r="Z2487" s="521"/>
      <c r="AA2487" s="518"/>
      <c r="AB2487" s="521"/>
      <c r="AC2487" s="522"/>
      <c r="AD2487" s="525"/>
      <c r="AE2487" s="526"/>
      <c r="AF2487" s="535"/>
      <c r="AG2487" s="536"/>
      <c r="AH2487" s="521"/>
      <c r="AI2487" s="522"/>
      <c r="AJ2487" s="525"/>
      <c r="AK2487" s="526"/>
      <c r="AL2487" s="529"/>
      <c r="AM2487" s="530"/>
      <c r="AN2487" s="521"/>
      <c r="AO2487" s="522"/>
      <c r="AP2487" s="525"/>
      <c r="AQ2487" s="526"/>
      <c r="AR2487" s="529"/>
      <c r="AS2487" s="530"/>
      <c r="AT2487" s="543"/>
      <c r="AU2487" s="544"/>
      <c r="AV2487" s="547"/>
      <c r="AW2487" s="548"/>
      <c r="AX2487" s="529"/>
      <c r="AY2487" s="530"/>
      <c r="AZ2487" s="521"/>
      <c r="BA2487" s="522"/>
      <c r="BB2487" s="525"/>
      <c r="BC2487" s="526"/>
      <c r="BD2487" s="529"/>
      <c r="BE2487" s="530"/>
      <c r="BF2487" s="543"/>
      <c r="BG2487" s="544"/>
      <c r="BH2487" s="547"/>
      <c r="BI2487" s="548"/>
      <c r="BJ2487" s="529"/>
      <c r="BK2487" s="530"/>
      <c r="BL2487" s="552"/>
      <c r="BM2487" s="553"/>
      <c r="BN2487" s="554"/>
      <c r="BO2487" s="502"/>
      <c r="BP2487" s="502"/>
      <c r="BQ2487" s="54"/>
      <c r="BR2487" s="54"/>
      <c r="BS2487" s="54"/>
    </row>
    <row r="2488" spans="1:71" ht="21.75" customHeight="1" x14ac:dyDescent="0.2">
      <c r="A2488" s="54"/>
      <c r="B2488" s="505" t="str">
        <f>IF(ROSTER!B$28="","",ROSTER!B$28)</f>
        <v>32</v>
      </c>
      <c r="C2488" s="507" t="str">
        <f>IF(ROSTER!C$28="","",ROSTER!C$28)</f>
        <v>Signe</v>
      </c>
      <c r="D2488" s="508"/>
      <c r="E2488" s="509"/>
      <c r="F2488" s="511">
        <f>IF(E2488="y",1,IF(E2488="S",1,0))</f>
        <v>0</v>
      </c>
      <c r="G2488" s="513">
        <f>IF(E2488="S",1,0)</f>
        <v>0</v>
      </c>
      <c r="H2488" s="515"/>
      <c r="I2488" s="516"/>
      <c r="J2488" s="519"/>
      <c r="K2488" s="520"/>
      <c r="L2488" s="523"/>
      <c r="M2488" s="524"/>
      <c r="N2488" s="537">
        <f>L2488+J2488</f>
        <v>0</v>
      </c>
      <c r="O2488" s="538"/>
      <c r="P2488" s="519"/>
      <c r="Q2488" s="520"/>
      <c r="R2488" s="523"/>
      <c r="S2488" s="524"/>
      <c r="T2488" s="527">
        <f t="shared" ref="T2488" si="2232">R2488-P2488</f>
        <v>0</v>
      </c>
      <c r="U2488" s="528"/>
      <c r="V2488" s="531"/>
      <c r="W2488" s="516"/>
      <c r="X2488" s="519"/>
      <c r="Y2488" s="516"/>
      <c r="Z2488" s="519"/>
      <c r="AA2488" s="516"/>
      <c r="AB2488" s="519"/>
      <c r="AC2488" s="520"/>
      <c r="AD2488" s="523"/>
      <c r="AE2488" s="524"/>
      <c r="AF2488" s="533">
        <f>IF(AB2488=0,0,(AD2488/AB2488)*100)</f>
        <v>0</v>
      </c>
      <c r="AG2488" s="534"/>
      <c r="AH2488" s="519"/>
      <c r="AI2488" s="520"/>
      <c r="AJ2488" s="523"/>
      <c r="AK2488" s="524"/>
      <c r="AL2488" s="527">
        <f>IF(AH2488=0,0,(AJ2488/AH2488)*100)</f>
        <v>0</v>
      </c>
      <c r="AM2488" s="528"/>
      <c r="AN2488" s="519"/>
      <c r="AO2488" s="520"/>
      <c r="AP2488" s="523"/>
      <c r="AQ2488" s="524"/>
      <c r="AR2488" s="527">
        <f>IF(AN2488=0,0,(AP2488/AN2488)*100)</f>
        <v>0</v>
      </c>
      <c r="AS2488" s="528"/>
      <c r="AT2488" s="541">
        <f>AB2488+AH2488+AN2488</f>
        <v>0</v>
      </c>
      <c r="AU2488" s="542"/>
      <c r="AV2488" s="545">
        <f>AD2488+AJ2488+AP2488</f>
        <v>0</v>
      </c>
      <c r="AW2488" s="546"/>
      <c r="AX2488" s="527">
        <f>IF(AT2488=0,0,(AV2488/AT2488)*100)</f>
        <v>0</v>
      </c>
      <c r="AY2488" s="528"/>
      <c r="AZ2488" s="519"/>
      <c r="BA2488" s="520"/>
      <c r="BB2488" s="523"/>
      <c r="BC2488" s="524"/>
      <c r="BD2488" s="527">
        <f>IF(AZ2488=0,0,(BB2488/AZ2488)*100)</f>
        <v>0</v>
      </c>
      <c r="BE2488" s="528"/>
      <c r="BF2488" s="541">
        <f>AT2488+AZ2488</f>
        <v>0</v>
      </c>
      <c r="BG2488" s="542"/>
      <c r="BH2488" s="545">
        <f>AV2488+BB2488</f>
        <v>0</v>
      </c>
      <c r="BI2488" s="546"/>
      <c r="BJ2488" s="527">
        <f>IF(BF2488=0,0,(BH2488/BF2488)*100)</f>
        <v>0</v>
      </c>
      <c r="BK2488" s="528"/>
      <c r="BL2488" s="549">
        <f>(AD2488*2)+(AJ2488*2)+(AP2488*3)+BB2488</f>
        <v>0</v>
      </c>
      <c r="BM2488" s="550"/>
      <c r="BN2488" s="551"/>
      <c r="BO2488" s="501" t="e">
        <f>(BL2488*BR$2468)+(N2488*BR$2469)+(X2488*BR$2470)+(R2488*BR$2471)+(V2488*BR$2472)+(Z2488*BR$2473)</f>
        <v>#REF!</v>
      </c>
      <c r="BP2488" s="501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06"/>
      <c r="C2489" s="503" t="str">
        <f>IF(ROSTER!D$28="","",ROSTER!D$28)</f>
        <v>Glantz</v>
      </c>
      <c r="D2489" s="504"/>
      <c r="E2489" s="510"/>
      <c r="F2489" s="512"/>
      <c r="G2489" s="514"/>
      <c r="H2489" s="517"/>
      <c r="I2489" s="518"/>
      <c r="J2489" s="521"/>
      <c r="K2489" s="522"/>
      <c r="L2489" s="525"/>
      <c r="M2489" s="526"/>
      <c r="N2489" s="539" t="s">
        <v>14</v>
      </c>
      <c r="O2489" s="540"/>
      <c r="P2489" s="521"/>
      <c r="Q2489" s="522"/>
      <c r="R2489" s="525"/>
      <c r="S2489" s="526"/>
      <c r="T2489" s="529"/>
      <c r="U2489" s="530"/>
      <c r="V2489" s="532"/>
      <c r="W2489" s="518"/>
      <c r="X2489" s="521"/>
      <c r="Y2489" s="518"/>
      <c r="Z2489" s="521"/>
      <c r="AA2489" s="518"/>
      <c r="AB2489" s="521"/>
      <c r="AC2489" s="522"/>
      <c r="AD2489" s="525"/>
      <c r="AE2489" s="526"/>
      <c r="AF2489" s="535"/>
      <c r="AG2489" s="536"/>
      <c r="AH2489" s="521"/>
      <c r="AI2489" s="522"/>
      <c r="AJ2489" s="525"/>
      <c r="AK2489" s="526"/>
      <c r="AL2489" s="529"/>
      <c r="AM2489" s="530"/>
      <c r="AN2489" s="521"/>
      <c r="AO2489" s="522"/>
      <c r="AP2489" s="525"/>
      <c r="AQ2489" s="526"/>
      <c r="AR2489" s="529"/>
      <c r="AS2489" s="530"/>
      <c r="AT2489" s="543"/>
      <c r="AU2489" s="544"/>
      <c r="AV2489" s="547"/>
      <c r="AW2489" s="548"/>
      <c r="AX2489" s="529"/>
      <c r="AY2489" s="530"/>
      <c r="AZ2489" s="521"/>
      <c r="BA2489" s="522"/>
      <c r="BB2489" s="525"/>
      <c r="BC2489" s="526"/>
      <c r="BD2489" s="529"/>
      <c r="BE2489" s="530"/>
      <c r="BF2489" s="543"/>
      <c r="BG2489" s="544"/>
      <c r="BH2489" s="547"/>
      <c r="BI2489" s="548"/>
      <c r="BJ2489" s="529"/>
      <c r="BK2489" s="530"/>
      <c r="BL2489" s="552"/>
      <c r="BM2489" s="553"/>
      <c r="BN2489" s="554"/>
      <c r="BO2489" s="502"/>
      <c r="BP2489" s="502"/>
      <c r="BQ2489" s="54"/>
      <c r="BR2489" s="54"/>
      <c r="BS2489" s="54"/>
    </row>
    <row r="2490" spans="1:71" ht="21.75" customHeight="1" x14ac:dyDescent="0.2">
      <c r="A2490" s="54"/>
      <c r="B2490" s="505" t="str">
        <f>IF(ROSTER!B$30="","",ROSTER!B$30)</f>
        <v>34</v>
      </c>
      <c r="C2490" s="507" t="str">
        <f>IF(ROSTER!C$30="","",ROSTER!C$30)</f>
        <v/>
      </c>
      <c r="D2490" s="508"/>
      <c r="E2490" s="509"/>
      <c r="F2490" s="511">
        <f>IF(E2490="y",1,IF(E2490="S",1,0))</f>
        <v>0</v>
      </c>
      <c r="G2490" s="513">
        <f>IF(E2490="S",1,0)</f>
        <v>0</v>
      </c>
      <c r="H2490" s="515"/>
      <c r="I2490" s="516"/>
      <c r="J2490" s="519"/>
      <c r="K2490" s="520"/>
      <c r="L2490" s="523"/>
      <c r="M2490" s="524"/>
      <c r="N2490" s="537">
        <f>L2490+J2490</f>
        <v>0</v>
      </c>
      <c r="O2490" s="538"/>
      <c r="P2490" s="519"/>
      <c r="Q2490" s="520"/>
      <c r="R2490" s="523"/>
      <c r="S2490" s="524"/>
      <c r="T2490" s="527">
        <f t="shared" ref="T2490" si="2233">R2490-P2490</f>
        <v>0</v>
      </c>
      <c r="U2490" s="528"/>
      <c r="V2490" s="531"/>
      <c r="W2490" s="516"/>
      <c r="X2490" s="519"/>
      <c r="Y2490" s="516"/>
      <c r="Z2490" s="519"/>
      <c r="AA2490" s="516"/>
      <c r="AB2490" s="519"/>
      <c r="AC2490" s="520"/>
      <c r="AD2490" s="523"/>
      <c r="AE2490" s="524"/>
      <c r="AF2490" s="533">
        <f>IF(AB2490=0,0,(AD2490/AB2490)*100)</f>
        <v>0</v>
      </c>
      <c r="AG2490" s="534"/>
      <c r="AH2490" s="519"/>
      <c r="AI2490" s="520"/>
      <c r="AJ2490" s="523"/>
      <c r="AK2490" s="524"/>
      <c r="AL2490" s="527">
        <f>IF(AH2490=0,0,(AJ2490/AH2490)*100)</f>
        <v>0</v>
      </c>
      <c r="AM2490" s="528"/>
      <c r="AN2490" s="519"/>
      <c r="AO2490" s="520"/>
      <c r="AP2490" s="523"/>
      <c r="AQ2490" s="524"/>
      <c r="AR2490" s="527">
        <f>IF(AN2490=0,0,(AP2490/AN2490)*100)</f>
        <v>0</v>
      </c>
      <c r="AS2490" s="528"/>
      <c r="AT2490" s="541">
        <f>AB2490+AH2490+AN2490</f>
        <v>0</v>
      </c>
      <c r="AU2490" s="542"/>
      <c r="AV2490" s="545">
        <f>AD2490+AJ2490+AP2490</f>
        <v>0</v>
      </c>
      <c r="AW2490" s="546"/>
      <c r="AX2490" s="527">
        <f>IF(AT2490=0,0,(AV2490/AT2490)*100)</f>
        <v>0</v>
      </c>
      <c r="AY2490" s="528"/>
      <c r="AZ2490" s="519"/>
      <c r="BA2490" s="520"/>
      <c r="BB2490" s="523"/>
      <c r="BC2490" s="524"/>
      <c r="BD2490" s="527">
        <f>IF(AZ2490=0,0,(BB2490/AZ2490)*100)</f>
        <v>0</v>
      </c>
      <c r="BE2490" s="528"/>
      <c r="BF2490" s="541">
        <f>AT2490+AZ2490</f>
        <v>0</v>
      </c>
      <c r="BG2490" s="542"/>
      <c r="BH2490" s="545">
        <f>AV2490+BB2490</f>
        <v>0</v>
      </c>
      <c r="BI2490" s="546"/>
      <c r="BJ2490" s="527">
        <f>IF(BF2490=0,0,(BH2490/BF2490)*100)</f>
        <v>0</v>
      </c>
      <c r="BK2490" s="528"/>
      <c r="BL2490" s="549">
        <f>(AD2490*2)+(AJ2490*2)+(AP2490*3)+BB2490</f>
        <v>0</v>
      </c>
      <c r="BM2490" s="550"/>
      <c r="BN2490" s="551"/>
      <c r="BO2490" s="501" t="e">
        <f>(BL2490*BR$2468)+(N2490*BR$2469)+(X2490*BR$2470)+(R2490*BR$2471)+(V2490*BR$2472)+(Z2490*BR$2473)</f>
        <v>#REF!</v>
      </c>
      <c r="BP2490" s="501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06"/>
      <c r="C2491" s="503" t="str">
        <f>IF(ROSTER!D$30="","",ROSTER!D$30)</f>
        <v/>
      </c>
      <c r="D2491" s="504"/>
      <c r="E2491" s="510"/>
      <c r="F2491" s="512"/>
      <c r="G2491" s="514"/>
      <c r="H2491" s="517"/>
      <c r="I2491" s="518"/>
      <c r="J2491" s="521"/>
      <c r="K2491" s="522"/>
      <c r="L2491" s="525"/>
      <c r="M2491" s="526"/>
      <c r="N2491" s="539" t="s">
        <v>14</v>
      </c>
      <c r="O2491" s="540"/>
      <c r="P2491" s="521"/>
      <c r="Q2491" s="522"/>
      <c r="R2491" s="525"/>
      <c r="S2491" s="526"/>
      <c r="T2491" s="529"/>
      <c r="U2491" s="530"/>
      <c r="V2491" s="532"/>
      <c r="W2491" s="518"/>
      <c r="X2491" s="521"/>
      <c r="Y2491" s="518"/>
      <c r="Z2491" s="521"/>
      <c r="AA2491" s="518"/>
      <c r="AB2491" s="521"/>
      <c r="AC2491" s="522"/>
      <c r="AD2491" s="525"/>
      <c r="AE2491" s="526"/>
      <c r="AF2491" s="535"/>
      <c r="AG2491" s="536"/>
      <c r="AH2491" s="521"/>
      <c r="AI2491" s="522"/>
      <c r="AJ2491" s="525"/>
      <c r="AK2491" s="526"/>
      <c r="AL2491" s="529"/>
      <c r="AM2491" s="530"/>
      <c r="AN2491" s="521"/>
      <c r="AO2491" s="522"/>
      <c r="AP2491" s="525"/>
      <c r="AQ2491" s="526"/>
      <c r="AR2491" s="529"/>
      <c r="AS2491" s="530"/>
      <c r="AT2491" s="543"/>
      <c r="AU2491" s="544"/>
      <c r="AV2491" s="547"/>
      <c r="AW2491" s="548"/>
      <c r="AX2491" s="529"/>
      <c r="AY2491" s="530"/>
      <c r="AZ2491" s="521"/>
      <c r="BA2491" s="522"/>
      <c r="BB2491" s="525"/>
      <c r="BC2491" s="526"/>
      <c r="BD2491" s="529"/>
      <c r="BE2491" s="530"/>
      <c r="BF2491" s="543"/>
      <c r="BG2491" s="544"/>
      <c r="BH2491" s="547"/>
      <c r="BI2491" s="548"/>
      <c r="BJ2491" s="529"/>
      <c r="BK2491" s="530"/>
      <c r="BL2491" s="552"/>
      <c r="BM2491" s="553"/>
      <c r="BN2491" s="554"/>
      <c r="BO2491" s="502"/>
      <c r="BP2491" s="502"/>
      <c r="BQ2491" s="54"/>
      <c r="BR2491" s="54"/>
      <c r="BS2491" s="54"/>
    </row>
    <row r="2492" spans="1:71" ht="21.75" customHeight="1" x14ac:dyDescent="0.2">
      <c r="A2492" s="54"/>
      <c r="B2492" s="505" t="str">
        <f>IF(ROSTER!B$32="","",ROSTER!B$32)</f>
        <v>42</v>
      </c>
      <c r="C2492" s="507" t="str">
        <f>IF(ROSTER!C$32="","",ROSTER!C$32)</f>
        <v/>
      </c>
      <c r="D2492" s="508"/>
      <c r="E2492" s="509"/>
      <c r="F2492" s="511">
        <f>IF(E2492="y",1,IF(E2492="S",1,0))</f>
        <v>0</v>
      </c>
      <c r="G2492" s="513">
        <f>IF(E2492="S",1,0)</f>
        <v>0</v>
      </c>
      <c r="H2492" s="515"/>
      <c r="I2492" s="516"/>
      <c r="J2492" s="519"/>
      <c r="K2492" s="520"/>
      <c r="L2492" s="523"/>
      <c r="M2492" s="524"/>
      <c r="N2492" s="537">
        <f>L2492+J2492</f>
        <v>0</v>
      </c>
      <c r="O2492" s="538"/>
      <c r="P2492" s="519"/>
      <c r="Q2492" s="520"/>
      <c r="R2492" s="523"/>
      <c r="S2492" s="524"/>
      <c r="T2492" s="527">
        <f t="shared" ref="T2492" si="2234">R2492-P2492</f>
        <v>0</v>
      </c>
      <c r="U2492" s="528"/>
      <c r="V2492" s="531"/>
      <c r="W2492" s="516"/>
      <c r="X2492" s="519"/>
      <c r="Y2492" s="516"/>
      <c r="Z2492" s="519"/>
      <c r="AA2492" s="516"/>
      <c r="AB2492" s="519"/>
      <c r="AC2492" s="520"/>
      <c r="AD2492" s="523"/>
      <c r="AE2492" s="524"/>
      <c r="AF2492" s="533">
        <f>IF(AB2492=0,0,(AD2492/AB2492)*100)</f>
        <v>0</v>
      </c>
      <c r="AG2492" s="534"/>
      <c r="AH2492" s="519"/>
      <c r="AI2492" s="520"/>
      <c r="AJ2492" s="523"/>
      <c r="AK2492" s="524"/>
      <c r="AL2492" s="527">
        <f>IF(AH2492=0,0,(AJ2492/AH2492)*100)</f>
        <v>0</v>
      </c>
      <c r="AM2492" s="528"/>
      <c r="AN2492" s="519"/>
      <c r="AO2492" s="520"/>
      <c r="AP2492" s="523"/>
      <c r="AQ2492" s="524"/>
      <c r="AR2492" s="527">
        <f>IF(AN2492=0,0,(AP2492/AN2492)*100)</f>
        <v>0</v>
      </c>
      <c r="AS2492" s="528"/>
      <c r="AT2492" s="541">
        <f>AB2492+AH2492+AN2492</f>
        <v>0</v>
      </c>
      <c r="AU2492" s="542"/>
      <c r="AV2492" s="545">
        <f>AD2492+AJ2492+AP2492</f>
        <v>0</v>
      </c>
      <c r="AW2492" s="546"/>
      <c r="AX2492" s="527">
        <f>IF(AT2492=0,0,(AV2492/AT2492)*100)</f>
        <v>0</v>
      </c>
      <c r="AY2492" s="528"/>
      <c r="AZ2492" s="519"/>
      <c r="BA2492" s="520"/>
      <c r="BB2492" s="523"/>
      <c r="BC2492" s="524"/>
      <c r="BD2492" s="527">
        <f>IF(AZ2492=0,0,(BB2492/AZ2492)*100)</f>
        <v>0</v>
      </c>
      <c r="BE2492" s="528"/>
      <c r="BF2492" s="541">
        <f>AT2492+AZ2492</f>
        <v>0</v>
      </c>
      <c r="BG2492" s="542"/>
      <c r="BH2492" s="545">
        <f>AV2492+BB2492</f>
        <v>0</v>
      </c>
      <c r="BI2492" s="546"/>
      <c r="BJ2492" s="527">
        <f>IF(BF2492=0,0,(BH2492/BF2492)*100)</f>
        <v>0</v>
      </c>
      <c r="BK2492" s="528"/>
      <c r="BL2492" s="549">
        <f>(AD2492*2)+(AJ2492*2)+(AP2492*3)+BB2492</f>
        <v>0</v>
      </c>
      <c r="BM2492" s="550"/>
      <c r="BN2492" s="551"/>
      <c r="BO2492" s="501" t="e">
        <f>(BL2492*BR$2468)+(N2492*BR$2469)+(X2492*BR$2470)+(R2492*BR$2471)+(V2492*BR$2472)+(Z2492*BR$2473)</f>
        <v>#REF!</v>
      </c>
      <c r="BP2492" s="501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06"/>
      <c r="C2493" s="503" t="str">
        <f>IF(ROSTER!D$32="","",ROSTER!D$32)</f>
        <v/>
      </c>
      <c r="D2493" s="504"/>
      <c r="E2493" s="510"/>
      <c r="F2493" s="512"/>
      <c r="G2493" s="514"/>
      <c r="H2493" s="517"/>
      <c r="I2493" s="518"/>
      <c r="J2493" s="521"/>
      <c r="K2493" s="522"/>
      <c r="L2493" s="525"/>
      <c r="M2493" s="526"/>
      <c r="N2493" s="539" t="s">
        <v>14</v>
      </c>
      <c r="O2493" s="540"/>
      <c r="P2493" s="521"/>
      <c r="Q2493" s="522"/>
      <c r="R2493" s="525"/>
      <c r="S2493" s="526"/>
      <c r="T2493" s="529"/>
      <c r="U2493" s="530"/>
      <c r="V2493" s="532"/>
      <c r="W2493" s="518"/>
      <c r="X2493" s="521"/>
      <c r="Y2493" s="518"/>
      <c r="Z2493" s="521"/>
      <c r="AA2493" s="518"/>
      <c r="AB2493" s="521"/>
      <c r="AC2493" s="522"/>
      <c r="AD2493" s="525"/>
      <c r="AE2493" s="526"/>
      <c r="AF2493" s="535"/>
      <c r="AG2493" s="536"/>
      <c r="AH2493" s="521"/>
      <c r="AI2493" s="522"/>
      <c r="AJ2493" s="525"/>
      <c r="AK2493" s="526"/>
      <c r="AL2493" s="529"/>
      <c r="AM2493" s="530"/>
      <c r="AN2493" s="521"/>
      <c r="AO2493" s="522"/>
      <c r="AP2493" s="525"/>
      <c r="AQ2493" s="526"/>
      <c r="AR2493" s="529"/>
      <c r="AS2493" s="530"/>
      <c r="AT2493" s="543"/>
      <c r="AU2493" s="544"/>
      <c r="AV2493" s="547"/>
      <c r="AW2493" s="548"/>
      <c r="AX2493" s="529"/>
      <c r="AY2493" s="530"/>
      <c r="AZ2493" s="521"/>
      <c r="BA2493" s="522"/>
      <c r="BB2493" s="525"/>
      <c r="BC2493" s="526"/>
      <c r="BD2493" s="529"/>
      <c r="BE2493" s="530"/>
      <c r="BF2493" s="543"/>
      <c r="BG2493" s="544"/>
      <c r="BH2493" s="547"/>
      <c r="BI2493" s="548"/>
      <c r="BJ2493" s="529"/>
      <c r="BK2493" s="530"/>
      <c r="BL2493" s="552"/>
      <c r="BM2493" s="553"/>
      <c r="BN2493" s="554"/>
      <c r="BO2493" s="502"/>
      <c r="BP2493" s="502"/>
      <c r="BQ2493" s="54"/>
      <c r="BR2493" s="54"/>
      <c r="BS2493" s="54"/>
    </row>
    <row r="2494" spans="1:71" ht="21.75" customHeight="1" x14ac:dyDescent="0.2">
      <c r="A2494" s="54"/>
      <c r="B2494" s="505" t="str">
        <f>IF(ROSTER!B$34="","",ROSTER!B$34)</f>
        <v/>
      </c>
      <c r="C2494" s="507" t="str">
        <f>IF(ROSTER!C$34="","",ROSTER!C$34)</f>
        <v/>
      </c>
      <c r="D2494" s="508"/>
      <c r="E2494" s="509"/>
      <c r="F2494" s="511">
        <f>IF(E2494="y",1,IF(E2494="S",1,0))</f>
        <v>0</v>
      </c>
      <c r="G2494" s="513">
        <f>IF(E2494="S",1,0)</f>
        <v>0</v>
      </c>
      <c r="H2494" s="515"/>
      <c r="I2494" s="516"/>
      <c r="J2494" s="519"/>
      <c r="K2494" s="520"/>
      <c r="L2494" s="523"/>
      <c r="M2494" s="524"/>
      <c r="N2494" s="537">
        <f>L2494+J2494</f>
        <v>0</v>
      </c>
      <c r="O2494" s="538"/>
      <c r="P2494" s="519"/>
      <c r="Q2494" s="520"/>
      <c r="R2494" s="523"/>
      <c r="S2494" s="524"/>
      <c r="T2494" s="527">
        <f t="shared" ref="T2494" si="2235">R2494-P2494</f>
        <v>0</v>
      </c>
      <c r="U2494" s="528"/>
      <c r="V2494" s="531"/>
      <c r="W2494" s="516"/>
      <c r="X2494" s="519"/>
      <c r="Y2494" s="516"/>
      <c r="Z2494" s="519"/>
      <c r="AA2494" s="516"/>
      <c r="AB2494" s="519"/>
      <c r="AC2494" s="520"/>
      <c r="AD2494" s="523"/>
      <c r="AE2494" s="524"/>
      <c r="AF2494" s="533">
        <f>IF(AB2494=0,0,(AD2494/AB2494)*100)</f>
        <v>0</v>
      </c>
      <c r="AG2494" s="534"/>
      <c r="AH2494" s="519"/>
      <c r="AI2494" s="520"/>
      <c r="AJ2494" s="523"/>
      <c r="AK2494" s="524"/>
      <c r="AL2494" s="527">
        <f>IF(AH2494=0,0,(AJ2494/AH2494)*100)</f>
        <v>0</v>
      </c>
      <c r="AM2494" s="528"/>
      <c r="AN2494" s="519"/>
      <c r="AO2494" s="520"/>
      <c r="AP2494" s="523"/>
      <c r="AQ2494" s="524"/>
      <c r="AR2494" s="527">
        <f>IF(AN2494=0,0,(AP2494/AN2494)*100)</f>
        <v>0</v>
      </c>
      <c r="AS2494" s="528"/>
      <c r="AT2494" s="541">
        <f>AB2494+AH2494+AN2494</f>
        <v>0</v>
      </c>
      <c r="AU2494" s="542"/>
      <c r="AV2494" s="545">
        <f>AD2494+AJ2494+AP2494</f>
        <v>0</v>
      </c>
      <c r="AW2494" s="546"/>
      <c r="AX2494" s="527">
        <f>IF(AT2494=0,0,(AV2494/AT2494)*100)</f>
        <v>0</v>
      </c>
      <c r="AY2494" s="528"/>
      <c r="AZ2494" s="519"/>
      <c r="BA2494" s="520"/>
      <c r="BB2494" s="523"/>
      <c r="BC2494" s="524"/>
      <c r="BD2494" s="527">
        <f>IF(AZ2494=0,0,(BB2494/AZ2494)*100)</f>
        <v>0</v>
      </c>
      <c r="BE2494" s="528"/>
      <c r="BF2494" s="541">
        <f>AT2494+AZ2494</f>
        <v>0</v>
      </c>
      <c r="BG2494" s="542"/>
      <c r="BH2494" s="545">
        <f>AV2494+BB2494</f>
        <v>0</v>
      </c>
      <c r="BI2494" s="546"/>
      <c r="BJ2494" s="527">
        <f>IF(BF2494=0,0,(BH2494/BF2494)*100)</f>
        <v>0</v>
      </c>
      <c r="BK2494" s="528"/>
      <c r="BL2494" s="549">
        <f>(AD2494*2)+(AJ2494*2)+(AP2494*3)+BB2494</f>
        <v>0</v>
      </c>
      <c r="BM2494" s="550"/>
      <c r="BN2494" s="551"/>
      <c r="BO2494" s="501" t="e">
        <f>(BL2494*BR$2468)+(N2494*BR$2469)+(X2494*BR$2470)+(R2494*BR$2471)+(V2494*BR$2472)+(Z2494*BR$2473)</f>
        <v>#REF!</v>
      </c>
      <c r="BP2494" s="501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06"/>
      <c r="C2495" s="503" t="str">
        <f>IF(ROSTER!D$34="","",ROSTER!D$34)</f>
        <v/>
      </c>
      <c r="D2495" s="504"/>
      <c r="E2495" s="510"/>
      <c r="F2495" s="512"/>
      <c r="G2495" s="514"/>
      <c r="H2495" s="517"/>
      <c r="I2495" s="518"/>
      <c r="J2495" s="521"/>
      <c r="K2495" s="522"/>
      <c r="L2495" s="525"/>
      <c r="M2495" s="526"/>
      <c r="N2495" s="539" t="s">
        <v>14</v>
      </c>
      <c r="O2495" s="540"/>
      <c r="P2495" s="521"/>
      <c r="Q2495" s="522"/>
      <c r="R2495" s="525"/>
      <c r="S2495" s="526"/>
      <c r="T2495" s="529"/>
      <c r="U2495" s="530"/>
      <c r="V2495" s="532"/>
      <c r="W2495" s="518"/>
      <c r="X2495" s="521"/>
      <c r="Y2495" s="518"/>
      <c r="Z2495" s="521"/>
      <c r="AA2495" s="518"/>
      <c r="AB2495" s="521"/>
      <c r="AC2495" s="522"/>
      <c r="AD2495" s="525"/>
      <c r="AE2495" s="526"/>
      <c r="AF2495" s="535"/>
      <c r="AG2495" s="536"/>
      <c r="AH2495" s="521"/>
      <c r="AI2495" s="522"/>
      <c r="AJ2495" s="525"/>
      <c r="AK2495" s="526"/>
      <c r="AL2495" s="529"/>
      <c r="AM2495" s="530"/>
      <c r="AN2495" s="521"/>
      <c r="AO2495" s="522"/>
      <c r="AP2495" s="525"/>
      <c r="AQ2495" s="526"/>
      <c r="AR2495" s="529"/>
      <c r="AS2495" s="530"/>
      <c r="AT2495" s="543"/>
      <c r="AU2495" s="544"/>
      <c r="AV2495" s="547"/>
      <c r="AW2495" s="548"/>
      <c r="AX2495" s="529"/>
      <c r="AY2495" s="530"/>
      <c r="AZ2495" s="521"/>
      <c r="BA2495" s="522"/>
      <c r="BB2495" s="525"/>
      <c r="BC2495" s="526"/>
      <c r="BD2495" s="529"/>
      <c r="BE2495" s="530"/>
      <c r="BF2495" s="543"/>
      <c r="BG2495" s="544"/>
      <c r="BH2495" s="547"/>
      <c r="BI2495" s="548"/>
      <c r="BJ2495" s="529"/>
      <c r="BK2495" s="530"/>
      <c r="BL2495" s="552"/>
      <c r="BM2495" s="553"/>
      <c r="BN2495" s="554"/>
      <c r="BO2495" s="502"/>
      <c r="BP2495" s="502"/>
      <c r="BQ2495" s="54"/>
      <c r="BR2495" s="54"/>
      <c r="BS2495" s="54"/>
    </row>
    <row r="2496" spans="1:71" ht="21.75" customHeight="1" x14ac:dyDescent="0.2">
      <c r="A2496" s="54"/>
      <c r="B2496" s="505" t="str">
        <f>IF(ROSTER!B$36="","",ROSTER!B$36)</f>
        <v/>
      </c>
      <c r="C2496" s="507" t="str">
        <f>IF(ROSTER!C$36="","",ROSTER!C$36)</f>
        <v>Heather</v>
      </c>
      <c r="D2496" s="508"/>
      <c r="E2496" s="509"/>
      <c r="F2496" s="511">
        <f>IF(E2496="y",1,IF(E2496="S",1,0))</f>
        <v>0</v>
      </c>
      <c r="G2496" s="513">
        <f>IF(E2496="S",1,0)</f>
        <v>0</v>
      </c>
      <c r="H2496" s="515"/>
      <c r="I2496" s="516"/>
      <c r="J2496" s="519"/>
      <c r="K2496" s="520"/>
      <c r="L2496" s="523"/>
      <c r="M2496" s="524"/>
      <c r="N2496" s="537">
        <f>L2496+J2496</f>
        <v>0</v>
      </c>
      <c r="O2496" s="538"/>
      <c r="P2496" s="519"/>
      <c r="Q2496" s="520"/>
      <c r="R2496" s="523"/>
      <c r="S2496" s="524"/>
      <c r="T2496" s="527">
        <f t="shared" ref="T2496" si="2236">R2496-P2496</f>
        <v>0</v>
      </c>
      <c r="U2496" s="528"/>
      <c r="V2496" s="531"/>
      <c r="W2496" s="516"/>
      <c r="X2496" s="519"/>
      <c r="Y2496" s="516"/>
      <c r="Z2496" s="519"/>
      <c r="AA2496" s="516"/>
      <c r="AB2496" s="519"/>
      <c r="AC2496" s="520"/>
      <c r="AD2496" s="523"/>
      <c r="AE2496" s="524"/>
      <c r="AF2496" s="533">
        <f>IF(AB2496=0,0,(AD2496/AB2496)*100)</f>
        <v>0</v>
      </c>
      <c r="AG2496" s="534"/>
      <c r="AH2496" s="519"/>
      <c r="AI2496" s="520"/>
      <c r="AJ2496" s="523"/>
      <c r="AK2496" s="524"/>
      <c r="AL2496" s="527">
        <f>IF(AH2496=0,0,(AJ2496/AH2496)*100)</f>
        <v>0</v>
      </c>
      <c r="AM2496" s="528"/>
      <c r="AN2496" s="519"/>
      <c r="AO2496" s="520"/>
      <c r="AP2496" s="523"/>
      <c r="AQ2496" s="524"/>
      <c r="AR2496" s="527">
        <f>IF(AN2496=0,0,(AP2496/AN2496)*100)</f>
        <v>0</v>
      </c>
      <c r="AS2496" s="528"/>
      <c r="AT2496" s="541">
        <f>AB2496+AH2496+AN2496</f>
        <v>0</v>
      </c>
      <c r="AU2496" s="542"/>
      <c r="AV2496" s="545">
        <f>AD2496+AJ2496+AP2496</f>
        <v>0</v>
      </c>
      <c r="AW2496" s="546"/>
      <c r="AX2496" s="527">
        <f>IF(AT2496=0,0,(AV2496/AT2496)*100)</f>
        <v>0</v>
      </c>
      <c r="AY2496" s="528"/>
      <c r="AZ2496" s="519"/>
      <c r="BA2496" s="520"/>
      <c r="BB2496" s="523"/>
      <c r="BC2496" s="524"/>
      <c r="BD2496" s="527">
        <f>IF(AZ2496=0,0,(BB2496/AZ2496)*100)</f>
        <v>0</v>
      </c>
      <c r="BE2496" s="528"/>
      <c r="BF2496" s="541">
        <f>AT2496+AZ2496</f>
        <v>0</v>
      </c>
      <c r="BG2496" s="542"/>
      <c r="BH2496" s="545">
        <f>AV2496+BB2496</f>
        <v>0</v>
      </c>
      <c r="BI2496" s="546"/>
      <c r="BJ2496" s="527">
        <f>IF(BF2496=0,0,(BH2496/BF2496)*100)</f>
        <v>0</v>
      </c>
      <c r="BK2496" s="528"/>
      <c r="BL2496" s="549">
        <f>(AD2496*2)+(AJ2496*2)+(AP2496*3)+BB2496</f>
        <v>0</v>
      </c>
      <c r="BM2496" s="550"/>
      <c r="BN2496" s="551"/>
      <c r="BO2496" s="501" t="e">
        <f>(BL2496*BR$2468)+(N2496*BR$2469)+(X2496*BR$2470)+(R2496*BR$2471)+(V2496*BR$2472)+(Z2496*BR$2473)</f>
        <v>#REF!</v>
      </c>
      <c r="BP2496" s="501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06"/>
      <c r="C2497" s="503" t="str">
        <f>IF(ROSTER!D$36="","",ROSTER!D$36)</f>
        <v>Hamson</v>
      </c>
      <c r="D2497" s="504"/>
      <c r="E2497" s="510"/>
      <c r="F2497" s="512"/>
      <c r="G2497" s="514"/>
      <c r="H2497" s="517"/>
      <c r="I2497" s="518"/>
      <c r="J2497" s="521"/>
      <c r="K2497" s="522"/>
      <c r="L2497" s="525"/>
      <c r="M2497" s="526"/>
      <c r="N2497" s="539" t="s">
        <v>14</v>
      </c>
      <c r="O2497" s="540"/>
      <c r="P2497" s="521"/>
      <c r="Q2497" s="522"/>
      <c r="R2497" s="525"/>
      <c r="S2497" s="526"/>
      <c r="T2497" s="529"/>
      <c r="U2497" s="530"/>
      <c r="V2497" s="532"/>
      <c r="W2497" s="518"/>
      <c r="X2497" s="521"/>
      <c r="Y2497" s="518"/>
      <c r="Z2497" s="521"/>
      <c r="AA2497" s="518"/>
      <c r="AB2497" s="521"/>
      <c r="AC2497" s="522"/>
      <c r="AD2497" s="525"/>
      <c r="AE2497" s="526"/>
      <c r="AF2497" s="535"/>
      <c r="AG2497" s="536"/>
      <c r="AH2497" s="521"/>
      <c r="AI2497" s="522"/>
      <c r="AJ2497" s="525"/>
      <c r="AK2497" s="526"/>
      <c r="AL2497" s="529"/>
      <c r="AM2497" s="530"/>
      <c r="AN2497" s="521"/>
      <c r="AO2497" s="522"/>
      <c r="AP2497" s="525"/>
      <c r="AQ2497" s="526"/>
      <c r="AR2497" s="529"/>
      <c r="AS2497" s="530"/>
      <c r="AT2497" s="543"/>
      <c r="AU2497" s="544"/>
      <c r="AV2497" s="547"/>
      <c r="AW2497" s="548"/>
      <c r="AX2497" s="529"/>
      <c r="AY2497" s="530"/>
      <c r="AZ2497" s="521"/>
      <c r="BA2497" s="522"/>
      <c r="BB2497" s="525"/>
      <c r="BC2497" s="526"/>
      <c r="BD2497" s="529"/>
      <c r="BE2497" s="530"/>
      <c r="BF2497" s="543"/>
      <c r="BG2497" s="544"/>
      <c r="BH2497" s="547"/>
      <c r="BI2497" s="548"/>
      <c r="BJ2497" s="529"/>
      <c r="BK2497" s="530"/>
      <c r="BL2497" s="552"/>
      <c r="BM2497" s="553"/>
      <c r="BN2497" s="554"/>
      <c r="BO2497" s="502"/>
      <c r="BP2497" s="502"/>
      <c r="BQ2497" s="54"/>
      <c r="BR2497" s="54"/>
      <c r="BS2497" s="54"/>
    </row>
    <row r="2498" spans="1:71" ht="21.75" customHeight="1" x14ac:dyDescent="0.2">
      <c r="A2498" s="54"/>
      <c r="B2498" s="505" t="str">
        <f>IF(ROSTER!B$38="","",ROSTER!B$38)</f>
        <v/>
      </c>
      <c r="C2498" s="507" t="str">
        <f>IF(ROSTER!C$38="","",ROSTER!C$38)</f>
        <v>Emma</v>
      </c>
      <c r="D2498" s="508"/>
      <c r="E2498" s="509"/>
      <c r="F2498" s="511">
        <f>IF(E2498="y",1,IF(E2498="S",1,0))</f>
        <v>0</v>
      </c>
      <c r="G2498" s="513">
        <f>IF(E2498="S",1,0)</f>
        <v>0</v>
      </c>
      <c r="H2498" s="515"/>
      <c r="I2498" s="516"/>
      <c r="J2498" s="519"/>
      <c r="K2498" s="520"/>
      <c r="L2498" s="523"/>
      <c r="M2498" s="524"/>
      <c r="N2498" s="537">
        <f>L2498+J2498</f>
        <v>0</v>
      </c>
      <c r="O2498" s="538"/>
      <c r="P2498" s="519"/>
      <c r="Q2498" s="520"/>
      <c r="R2498" s="523"/>
      <c r="S2498" s="524"/>
      <c r="T2498" s="527">
        <f t="shared" ref="T2498" si="2237">R2498-P2498</f>
        <v>0</v>
      </c>
      <c r="U2498" s="528"/>
      <c r="V2498" s="531"/>
      <c r="W2498" s="516"/>
      <c r="X2498" s="519"/>
      <c r="Y2498" s="516"/>
      <c r="Z2498" s="519"/>
      <c r="AA2498" s="516"/>
      <c r="AB2498" s="519"/>
      <c r="AC2498" s="520"/>
      <c r="AD2498" s="523"/>
      <c r="AE2498" s="524"/>
      <c r="AF2498" s="533">
        <f>IF(AB2498=0,0,(AD2498/AB2498)*100)</f>
        <v>0</v>
      </c>
      <c r="AG2498" s="534"/>
      <c r="AH2498" s="519"/>
      <c r="AI2498" s="520"/>
      <c r="AJ2498" s="523"/>
      <c r="AK2498" s="524"/>
      <c r="AL2498" s="527">
        <f>IF(AH2498=0,0,(AJ2498/AH2498)*100)</f>
        <v>0</v>
      </c>
      <c r="AM2498" s="528"/>
      <c r="AN2498" s="519"/>
      <c r="AO2498" s="520"/>
      <c r="AP2498" s="523"/>
      <c r="AQ2498" s="524"/>
      <c r="AR2498" s="527">
        <f>IF(AN2498=0,0,(AP2498/AN2498)*100)</f>
        <v>0</v>
      </c>
      <c r="AS2498" s="528"/>
      <c r="AT2498" s="541">
        <f>AB2498+AH2498+AN2498</f>
        <v>0</v>
      </c>
      <c r="AU2498" s="542"/>
      <c r="AV2498" s="545">
        <f>AD2498+AJ2498+AP2498</f>
        <v>0</v>
      </c>
      <c r="AW2498" s="546"/>
      <c r="AX2498" s="527">
        <f>IF(AT2498=0,0,(AV2498/AT2498)*100)</f>
        <v>0</v>
      </c>
      <c r="AY2498" s="528"/>
      <c r="AZ2498" s="519"/>
      <c r="BA2498" s="520"/>
      <c r="BB2498" s="523"/>
      <c r="BC2498" s="524"/>
      <c r="BD2498" s="527">
        <f>IF(AZ2498=0,0,(BB2498/AZ2498)*100)</f>
        <v>0</v>
      </c>
      <c r="BE2498" s="528"/>
      <c r="BF2498" s="541">
        <f>AT2498+AZ2498</f>
        <v>0</v>
      </c>
      <c r="BG2498" s="542"/>
      <c r="BH2498" s="545">
        <f>AV2498+BB2498</f>
        <v>0</v>
      </c>
      <c r="BI2498" s="546"/>
      <c r="BJ2498" s="527">
        <f>IF(BF2498=0,0,(BH2498/BF2498)*100)</f>
        <v>0</v>
      </c>
      <c r="BK2498" s="528"/>
      <c r="BL2498" s="549">
        <f>(AD2498*2)+(AJ2498*2)+(AP2498*3)+BB2498</f>
        <v>0</v>
      </c>
      <c r="BM2498" s="550"/>
      <c r="BN2498" s="551"/>
      <c r="BO2498" s="501" t="e">
        <f>(BL2498*BR$2468)+(N2498*BR$2469)+(X2498*BR$2470)+(R2498*BR$2471)+(V2498*BR$2472)+(Z2498*BR$2473)</f>
        <v>#REF!</v>
      </c>
      <c r="BP2498" s="501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06"/>
      <c r="C2499" s="503" t="str">
        <f>IF(ROSTER!D$38="","",ROSTER!D$38)</f>
        <v>Calvert</v>
      </c>
      <c r="D2499" s="504"/>
      <c r="E2499" s="510"/>
      <c r="F2499" s="512"/>
      <c r="G2499" s="514"/>
      <c r="H2499" s="517"/>
      <c r="I2499" s="518"/>
      <c r="J2499" s="521"/>
      <c r="K2499" s="522"/>
      <c r="L2499" s="525"/>
      <c r="M2499" s="526"/>
      <c r="N2499" s="539" t="s">
        <v>14</v>
      </c>
      <c r="O2499" s="540"/>
      <c r="P2499" s="521"/>
      <c r="Q2499" s="522"/>
      <c r="R2499" s="525"/>
      <c r="S2499" s="526"/>
      <c r="T2499" s="529"/>
      <c r="U2499" s="530"/>
      <c r="V2499" s="532"/>
      <c r="W2499" s="518"/>
      <c r="X2499" s="521"/>
      <c r="Y2499" s="518"/>
      <c r="Z2499" s="521"/>
      <c r="AA2499" s="518"/>
      <c r="AB2499" s="521"/>
      <c r="AC2499" s="522"/>
      <c r="AD2499" s="525"/>
      <c r="AE2499" s="526"/>
      <c r="AF2499" s="535"/>
      <c r="AG2499" s="536"/>
      <c r="AH2499" s="521"/>
      <c r="AI2499" s="522"/>
      <c r="AJ2499" s="525"/>
      <c r="AK2499" s="526"/>
      <c r="AL2499" s="529"/>
      <c r="AM2499" s="530"/>
      <c r="AN2499" s="521"/>
      <c r="AO2499" s="522"/>
      <c r="AP2499" s="525"/>
      <c r="AQ2499" s="526"/>
      <c r="AR2499" s="529"/>
      <c r="AS2499" s="530"/>
      <c r="AT2499" s="543"/>
      <c r="AU2499" s="544"/>
      <c r="AV2499" s="547"/>
      <c r="AW2499" s="548"/>
      <c r="AX2499" s="529"/>
      <c r="AY2499" s="530"/>
      <c r="AZ2499" s="521"/>
      <c r="BA2499" s="522"/>
      <c r="BB2499" s="525"/>
      <c r="BC2499" s="526"/>
      <c r="BD2499" s="529"/>
      <c r="BE2499" s="530"/>
      <c r="BF2499" s="543"/>
      <c r="BG2499" s="544"/>
      <c r="BH2499" s="547"/>
      <c r="BI2499" s="548"/>
      <c r="BJ2499" s="529"/>
      <c r="BK2499" s="530"/>
      <c r="BL2499" s="552"/>
      <c r="BM2499" s="553"/>
      <c r="BN2499" s="554"/>
      <c r="BO2499" s="502"/>
      <c r="BP2499" s="502"/>
      <c r="BQ2499" s="54"/>
      <c r="BR2499" s="54"/>
      <c r="BS2499" s="54"/>
    </row>
    <row r="2500" spans="1:71" ht="21.75" customHeight="1" x14ac:dyDescent="0.2">
      <c r="A2500" s="54"/>
      <c r="B2500" s="505" t="str">
        <f>IF(ROSTER!B$40="","",ROSTER!B$40)</f>
        <v>1</v>
      </c>
      <c r="C2500" s="507" t="str">
        <f>IF(ROSTER!C$40="","",ROSTER!C$40)</f>
        <v>Amanda</v>
      </c>
      <c r="D2500" s="508"/>
      <c r="E2500" s="509"/>
      <c r="F2500" s="511">
        <f>IF(E2500="y",1,IF(E2500="S",1,0))</f>
        <v>0</v>
      </c>
      <c r="G2500" s="513">
        <f>IF(E2500="S",1,0)</f>
        <v>0</v>
      </c>
      <c r="H2500" s="515"/>
      <c r="I2500" s="516"/>
      <c r="J2500" s="519"/>
      <c r="K2500" s="520"/>
      <c r="L2500" s="523"/>
      <c r="M2500" s="524"/>
      <c r="N2500" s="537">
        <f>L2500+J2500</f>
        <v>0</v>
      </c>
      <c r="O2500" s="538"/>
      <c r="P2500" s="519"/>
      <c r="Q2500" s="520"/>
      <c r="R2500" s="523"/>
      <c r="S2500" s="524"/>
      <c r="T2500" s="527">
        <f t="shared" ref="T2500" si="2238">R2500-P2500</f>
        <v>0</v>
      </c>
      <c r="U2500" s="528"/>
      <c r="V2500" s="531"/>
      <c r="W2500" s="516"/>
      <c r="X2500" s="519"/>
      <c r="Y2500" s="516"/>
      <c r="Z2500" s="519"/>
      <c r="AA2500" s="516"/>
      <c r="AB2500" s="519"/>
      <c r="AC2500" s="520"/>
      <c r="AD2500" s="523"/>
      <c r="AE2500" s="524"/>
      <c r="AF2500" s="533">
        <f>IF(AB2500=0,0,(AD2500/AB2500)*100)</f>
        <v>0</v>
      </c>
      <c r="AG2500" s="534"/>
      <c r="AH2500" s="519"/>
      <c r="AI2500" s="520"/>
      <c r="AJ2500" s="523"/>
      <c r="AK2500" s="524"/>
      <c r="AL2500" s="527">
        <f>IF(AH2500=0,0,(AJ2500/AH2500)*100)</f>
        <v>0</v>
      </c>
      <c r="AM2500" s="528"/>
      <c r="AN2500" s="519"/>
      <c r="AO2500" s="520"/>
      <c r="AP2500" s="523"/>
      <c r="AQ2500" s="524"/>
      <c r="AR2500" s="527">
        <f>IF(AN2500=0,0,(AP2500/AN2500)*100)</f>
        <v>0</v>
      </c>
      <c r="AS2500" s="528"/>
      <c r="AT2500" s="541">
        <f>AB2500+AH2500+AN2500</f>
        <v>0</v>
      </c>
      <c r="AU2500" s="542"/>
      <c r="AV2500" s="545">
        <f>AD2500+AJ2500+AP2500</f>
        <v>0</v>
      </c>
      <c r="AW2500" s="546"/>
      <c r="AX2500" s="527">
        <f>IF(AT2500=0,0,(AV2500/AT2500)*100)</f>
        <v>0</v>
      </c>
      <c r="AY2500" s="528"/>
      <c r="AZ2500" s="519"/>
      <c r="BA2500" s="520"/>
      <c r="BB2500" s="523"/>
      <c r="BC2500" s="524"/>
      <c r="BD2500" s="527">
        <f>IF(AZ2500=0,0,(BB2500/AZ2500)*100)</f>
        <v>0</v>
      </c>
      <c r="BE2500" s="528"/>
      <c r="BF2500" s="541">
        <f>AT2500+AZ2500</f>
        <v>0</v>
      </c>
      <c r="BG2500" s="542"/>
      <c r="BH2500" s="545">
        <f>AV2500+BB2500</f>
        <v>0</v>
      </c>
      <c r="BI2500" s="546"/>
      <c r="BJ2500" s="527">
        <f>IF(BF2500=0,0,(BH2500/BF2500)*100)</f>
        <v>0</v>
      </c>
      <c r="BK2500" s="528"/>
      <c r="BL2500" s="549">
        <f>(AD2500*2)+(AJ2500*2)+(AP2500*3)+BB2500</f>
        <v>0</v>
      </c>
      <c r="BM2500" s="550"/>
      <c r="BN2500" s="551"/>
      <c r="BO2500" s="501" t="e">
        <f>(BL2500*BR$2468)+(N2500*BR$2469)+(X2500*BR$2470)+(R2500*BR$2471)+(V2500*BR$2472)+(Z2500*BR$2473)</f>
        <v>#REF!</v>
      </c>
      <c r="BP2500" s="501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06"/>
      <c r="C2501" s="503" t="str">
        <f>IF(ROSTER!D$40="","",ROSTER!D$40)</f>
        <v>Barcello</v>
      </c>
      <c r="D2501" s="504"/>
      <c r="E2501" s="510"/>
      <c r="F2501" s="512"/>
      <c r="G2501" s="514"/>
      <c r="H2501" s="517"/>
      <c r="I2501" s="518"/>
      <c r="J2501" s="521"/>
      <c r="K2501" s="522"/>
      <c r="L2501" s="525"/>
      <c r="M2501" s="526"/>
      <c r="N2501" s="539" t="s">
        <v>14</v>
      </c>
      <c r="O2501" s="540"/>
      <c r="P2501" s="521"/>
      <c r="Q2501" s="522"/>
      <c r="R2501" s="525"/>
      <c r="S2501" s="526"/>
      <c r="T2501" s="529"/>
      <c r="U2501" s="530"/>
      <c r="V2501" s="532"/>
      <c r="W2501" s="518"/>
      <c r="X2501" s="521"/>
      <c r="Y2501" s="518"/>
      <c r="Z2501" s="521"/>
      <c r="AA2501" s="518"/>
      <c r="AB2501" s="521"/>
      <c r="AC2501" s="522"/>
      <c r="AD2501" s="525"/>
      <c r="AE2501" s="526"/>
      <c r="AF2501" s="535"/>
      <c r="AG2501" s="536"/>
      <c r="AH2501" s="521"/>
      <c r="AI2501" s="522"/>
      <c r="AJ2501" s="525"/>
      <c r="AK2501" s="526"/>
      <c r="AL2501" s="529"/>
      <c r="AM2501" s="530"/>
      <c r="AN2501" s="521"/>
      <c r="AO2501" s="522"/>
      <c r="AP2501" s="525"/>
      <c r="AQ2501" s="526"/>
      <c r="AR2501" s="529"/>
      <c r="AS2501" s="530"/>
      <c r="AT2501" s="543"/>
      <c r="AU2501" s="544"/>
      <c r="AV2501" s="547"/>
      <c r="AW2501" s="548"/>
      <c r="AX2501" s="529"/>
      <c r="AY2501" s="530"/>
      <c r="AZ2501" s="521"/>
      <c r="BA2501" s="522"/>
      <c r="BB2501" s="525"/>
      <c r="BC2501" s="526"/>
      <c r="BD2501" s="529"/>
      <c r="BE2501" s="530"/>
      <c r="BF2501" s="543"/>
      <c r="BG2501" s="544"/>
      <c r="BH2501" s="547"/>
      <c r="BI2501" s="548"/>
      <c r="BJ2501" s="529"/>
      <c r="BK2501" s="530"/>
      <c r="BL2501" s="552"/>
      <c r="BM2501" s="553"/>
      <c r="BN2501" s="554"/>
      <c r="BO2501" s="502"/>
      <c r="BP2501" s="502"/>
      <c r="BQ2501" s="54"/>
      <c r="BR2501" s="54"/>
      <c r="BS2501" s="54"/>
    </row>
    <row r="2502" spans="1:71" ht="21.75" customHeight="1" x14ac:dyDescent="0.2">
      <c r="A2502" s="54"/>
      <c r="B2502" s="505" t="str">
        <f>IF(ROSTER!B$42="","",ROSTER!B$42)</f>
        <v>4</v>
      </c>
      <c r="C2502" s="507" t="str">
        <f>IF(ROSTER!C$42="","",ROSTER!C$42)</f>
        <v>Arielle</v>
      </c>
      <c r="D2502" s="508"/>
      <c r="E2502" s="509"/>
      <c r="F2502" s="511">
        <f>IF(E2502="y",1,IF(E2502="S",1,0))</f>
        <v>0</v>
      </c>
      <c r="G2502" s="513">
        <f>IF(E2502="S",1,0)</f>
        <v>0</v>
      </c>
      <c r="H2502" s="515"/>
      <c r="I2502" s="516"/>
      <c r="J2502" s="519"/>
      <c r="K2502" s="520"/>
      <c r="L2502" s="523"/>
      <c r="M2502" s="524"/>
      <c r="N2502" s="537">
        <f>L2502+J2502</f>
        <v>0</v>
      </c>
      <c r="O2502" s="538"/>
      <c r="P2502" s="519"/>
      <c r="Q2502" s="520"/>
      <c r="R2502" s="523"/>
      <c r="S2502" s="524"/>
      <c r="T2502" s="527">
        <f t="shared" ref="T2502" si="2239">R2502-P2502</f>
        <v>0</v>
      </c>
      <c r="U2502" s="528"/>
      <c r="V2502" s="531"/>
      <c r="W2502" s="516"/>
      <c r="X2502" s="519"/>
      <c r="Y2502" s="516"/>
      <c r="Z2502" s="519"/>
      <c r="AA2502" s="516"/>
      <c r="AB2502" s="519"/>
      <c r="AC2502" s="520"/>
      <c r="AD2502" s="523"/>
      <c r="AE2502" s="524"/>
      <c r="AF2502" s="533">
        <f>IF(AB2502=0,0,(AD2502/AB2502)*100)</f>
        <v>0</v>
      </c>
      <c r="AG2502" s="534"/>
      <c r="AH2502" s="519"/>
      <c r="AI2502" s="520"/>
      <c r="AJ2502" s="523"/>
      <c r="AK2502" s="524"/>
      <c r="AL2502" s="527">
        <f>IF(AH2502=0,0,(AJ2502/AH2502)*100)</f>
        <v>0</v>
      </c>
      <c r="AM2502" s="528"/>
      <c r="AN2502" s="519"/>
      <c r="AO2502" s="520"/>
      <c r="AP2502" s="523"/>
      <c r="AQ2502" s="524"/>
      <c r="AR2502" s="527">
        <f>IF(AN2502=0,0,(AP2502/AN2502)*100)</f>
        <v>0</v>
      </c>
      <c r="AS2502" s="528"/>
      <c r="AT2502" s="541">
        <f>AB2502+AH2502+AN2502</f>
        <v>0</v>
      </c>
      <c r="AU2502" s="542"/>
      <c r="AV2502" s="545">
        <f>AD2502+AJ2502+AP2502</f>
        <v>0</v>
      </c>
      <c r="AW2502" s="546"/>
      <c r="AX2502" s="527">
        <f>IF(AT2502=0,0,(AV2502/AT2502)*100)</f>
        <v>0</v>
      </c>
      <c r="AY2502" s="528"/>
      <c r="AZ2502" s="519"/>
      <c r="BA2502" s="520"/>
      <c r="BB2502" s="523"/>
      <c r="BC2502" s="524"/>
      <c r="BD2502" s="527">
        <f>IF(AZ2502=0,0,(BB2502/AZ2502)*100)</f>
        <v>0</v>
      </c>
      <c r="BE2502" s="528"/>
      <c r="BF2502" s="541">
        <f>AT2502+AZ2502</f>
        <v>0</v>
      </c>
      <c r="BG2502" s="542"/>
      <c r="BH2502" s="545">
        <f>AV2502+BB2502</f>
        <v>0</v>
      </c>
      <c r="BI2502" s="546"/>
      <c r="BJ2502" s="527">
        <f>IF(BF2502=0,0,(BH2502/BF2502)*100)</f>
        <v>0</v>
      </c>
      <c r="BK2502" s="528"/>
      <c r="BL2502" s="549">
        <f>(AD2502*2)+(AJ2502*2)+(AP2502*3)+BB2502</f>
        <v>0</v>
      </c>
      <c r="BM2502" s="550"/>
      <c r="BN2502" s="551"/>
      <c r="BO2502" s="501" t="e">
        <f>(BL2502*BR$2468)+(N2502*BR$2469)+(X2502*BR$2470)+(R2502*BR$2471)+(V2502*BR$2472)+(Z2502*BR$2473)</f>
        <v>#REF!</v>
      </c>
      <c r="BP2502" s="501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06"/>
      <c r="C2503" s="503" t="str">
        <f>IF(ROSTER!D$42="","",ROSTER!D$42)</f>
        <v>Mackey-Williams</v>
      </c>
      <c r="D2503" s="504"/>
      <c r="E2503" s="510"/>
      <c r="F2503" s="512"/>
      <c r="G2503" s="514"/>
      <c r="H2503" s="517"/>
      <c r="I2503" s="518"/>
      <c r="J2503" s="521"/>
      <c r="K2503" s="522"/>
      <c r="L2503" s="525"/>
      <c r="M2503" s="526"/>
      <c r="N2503" s="539" t="s">
        <v>14</v>
      </c>
      <c r="O2503" s="540"/>
      <c r="P2503" s="521"/>
      <c r="Q2503" s="522"/>
      <c r="R2503" s="525"/>
      <c r="S2503" s="526"/>
      <c r="T2503" s="529"/>
      <c r="U2503" s="530"/>
      <c r="V2503" s="532"/>
      <c r="W2503" s="518"/>
      <c r="X2503" s="521"/>
      <c r="Y2503" s="518"/>
      <c r="Z2503" s="521"/>
      <c r="AA2503" s="518"/>
      <c r="AB2503" s="521"/>
      <c r="AC2503" s="522"/>
      <c r="AD2503" s="525"/>
      <c r="AE2503" s="526"/>
      <c r="AF2503" s="535"/>
      <c r="AG2503" s="536"/>
      <c r="AH2503" s="521"/>
      <c r="AI2503" s="522"/>
      <c r="AJ2503" s="525"/>
      <c r="AK2503" s="526"/>
      <c r="AL2503" s="529"/>
      <c r="AM2503" s="530"/>
      <c r="AN2503" s="521"/>
      <c r="AO2503" s="522"/>
      <c r="AP2503" s="525"/>
      <c r="AQ2503" s="526"/>
      <c r="AR2503" s="529"/>
      <c r="AS2503" s="530"/>
      <c r="AT2503" s="543"/>
      <c r="AU2503" s="544"/>
      <c r="AV2503" s="547"/>
      <c r="AW2503" s="548"/>
      <c r="AX2503" s="529"/>
      <c r="AY2503" s="530"/>
      <c r="AZ2503" s="521"/>
      <c r="BA2503" s="522"/>
      <c r="BB2503" s="525"/>
      <c r="BC2503" s="526"/>
      <c r="BD2503" s="529"/>
      <c r="BE2503" s="530"/>
      <c r="BF2503" s="543"/>
      <c r="BG2503" s="544"/>
      <c r="BH2503" s="547"/>
      <c r="BI2503" s="548"/>
      <c r="BJ2503" s="529"/>
      <c r="BK2503" s="530"/>
      <c r="BL2503" s="552"/>
      <c r="BM2503" s="553"/>
      <c r="BN2503" s="554"/>
      <c r="BO2503" s="502"/>
      <c r="BP2503" s="502"/>
      <c r="BQ2503" s="54"/>
      <c r="BR2503" s="54"/>
      <c r="BS2503" s="54"/>
    </row>
    <row r="2504" spans="1:71" ht="21.75" customHeight="1" x14ac:dyDescent="0.2">
      <c r="A2504" s="54"/>
      <c r="B2504" s="505" t="str">
        <f>IF(ROSTER!B$44="","",ROSTER!B$44)</f>
        <v/>
      </c>
      <c r="C2504" s="507" t="str">
        <f>IF(ROSTER!C$44="","",ROSTER!C$44)</f>
        <v>Rose</v>
      </c>
      <c r="D2504" s="508"/>
      <c r="E2504" s="509"/>
      <c r="F2504" s="511">
        <f>IF(E2504="y",1,IF(E2504="S",1,0))</f>
        <v>0</v>
      </c>
      <c r="G2504" s="513">
        <f>IF(E2504="S",1,0)</f>
        <v>0</v>
      </c>
      <c r="H2504" s="515"/>
      <c r="I2504" s="516"/>
      <c r="J2504" s="519"/>
      <c r="K2504" s="520"/>
      <c r="L2504" s="523"/>
      <c r="M2504" s="524"/>
      <c r="N2504" s="537">
        <f>L2504+J2504</f>
        <v>0</v>
      </c>
      <c r="O2504" s="538"/>
      <c r="P2504" s="519"/>
      <c r="Q2504" s="520"/>
      <c r="R2504" s="523"/>
      <c r="S2504" s="524"/>
      <c r="T2504" s="527">
        <f t="shared" ref="T2504" si="2240">R2504-P2504</f>
        <v>0</v>
      </c>
      <c r="U2504" s="528"/>
      <c r="V2504" s="531"/>
      <c r="W2504" s="516"/>
      <c r="X2504" s="519"/>
      <c r="Y2504" s="516"/>
      <c r="Z2504" s="519"/>
      <c r="AA2504" s="516"/>
      <c r="AB2504" s="519"/>
      <c r="AC2504" s="520"/>
      <c r="AD2504" s="523"/>
      <c r="AE2504" s="524"/>
      <c r="AF2504" s="533">
        <f>IF(AB2504=0,0,(AD2504/AB2504)*100)</f>
        <v>0</v>
      </c>
      <c r="AG2504" s="534"/>
      <c r="AH2504" s="519"/>
      <c r="AI2504" s="520"/>
      <c r="AJ2504" s="523"/>
      <c r="AK2504" s="524"/>
      <c r="AL2504" s="527">
        <f>IF(AH2504=0,0,(AJ2504/AH2504)*100)</f>
        <v>0</v>
      </c>
      <c r="AM2504" s="528"/>
      <c r="AN2504" s="519"/>
      <c r="AO2504" s="520"/>
      <c r="AP2504" s="523"/>
      <c r="AQ2504" s="524"/>
      <c r="AR2504" s="527">
        <f>IF(AN2504=0,0,(AP2504/AN2504)*100)</f>
        <v>0</v>
      </c>
      <c r="AS2504" s="528"/>
      <c r="AT2504" s="541">
        <f>AB2504+AH2504+AN2504</f>
        <v>0</v>
      </c>
      <c r="AU2504" s="542"/>
      <c r="AV2504" s="545">
        <f>AD2504+AJ2504+AP2504</f>
        <v>0</v>
      </c>
      <c r="AW2504" s="546"/>
      <c r="AX2504" s="527">
        <f>IF(AT2504=0,0,(AV2504/AT2504)*100)</f>
        <v>0</v>
      </c>
      <c r="AY2504" s="528"/>
      <c r="AZ2504" s="519"/>
      <c r="BA2504" s="520"/>
      <c r="BB2504" s="523"/>
      <c r="BC2504" s="524"/>
      <c r="BD2504" s="527">
        <f>IF(AZ2504=0,0,(BB2504/AZ2504)*100)</f>
        <v>0</v>
      </c>
      <c r="BE2504" s="528"/>
      <c r="BF2504" s="541">
        <f>AT2504+AZ2504</f>
        <v>0</v>
      </c>
      <c r="BG2504" s="542"/>
      <c r="BH2504" s="545">
        <f>AV2504+BB2504</f>
        <v>0</v>
      </c>
      <c r="BI2504" s="546"/>
      <c r="BJ2504" s="527">
        <f>IF(BF2504=0,0,(BH2504/BF2504)*100)</f>
        <v>0</v>
      </c>
      <c r="BK2504" s="528"/>
      <c r="BL2504" s="549">
        <f>(AD2504*2)+(AJ2504*2)+(AP2504*3)+BB2504</f>
        <v>0</v>
      </c>
      <c r="BM2504" s="550"/>
      <c r="BN2504" s="551"/>
      <c r="BO2504" s="501" t="e">
        <f>(BL2504*BR$2468)+(N2504*BR$2469)+(X2504*BR$2470)+(R2504*BR$2471)+(V2504*BR$2472)+(Z2504*BR$2473)</f>
        <v>#REF!</v>
      </c>
      <c r="BP2504" s="501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06"/>
      <c r="C2505" s="503" t="str">
        <f>IF(ROSTER!D$44="","",ROSTER!D$44)</f>
        <v>Bubakar</v>
      </c>
      <c r="D2505" s="504"/>
      <c r="E2505" s="510"/>
      <c r="F2505" s="512"/>
      <c r="G2505" s="514"/>
      <c r="H2505" s="517"/>
      <c r="I2505" s="518"/>
      <c r="J2505" s="521"/>
      <c r="K2505" s="522"/>
      <c r="L2505" s="525"/>
      <c r="M2505" s="526"/>
      <c r="N2505" s="539" t="s">
        <v>14</v>
      </c>
      <c r="O2505" s="540"/>
      <c r="P2505" s="521"/>
      <c r="Q2505" s="522"/>
      <c r="R2505" s="525"/>
      <c r="S2505" s="526"/>
      <c r="T2505" s="529"/>
      <c r="U2505" s="530"/>
      <c r="V2505" s="532"/>
      <c r="W2505" s="518"/>
      <c r="X2505" s="521"/>
      <c r="Y2505" s="518"/>
      <c r="Z2505" s="521"/>
      <c r="AA2505" s="518"/>
      <c r="AB2505" s="521"/>
      <c r="AC2505" s="522"/>
      <c r="AD2505" s="525"/>
      <c r="AE2505" s="526"/>
      <c r="AF2505" s="535"/>
      <c r="AG2505" s="536"/>
      <c r="AH2505" s="521"/>
      <c r="AI2505" s="522"/>
      <c r="AJ2505" s="525"/>
      <c r="AK2505" s="526"/>
      <c r="AL2505" s="529"/>
      <c r="AM2505" s="530"/>
      <c r="AN2505" s="521"/>
      <c r="AO2505" s="522"/>
      <c r="AP2505" s="525"/>
      <c r="AQ2505" s="526"/>
      <c r="AR2505" s="529"/>
      <c r="AS2505" s="530"/>
      <c r="AT2505" s="543"/>
      <c r="AU2505" s="544"/>
      <c r="AV2505" s="547"/>
      <c r="AW2505" s="548"/>
      <c r="AX2505" s="529"/>
      <c r="AY2505" s="530"/>
      <c r="AZ2505" s="521"/>
      <c r="BA2505" s="522"/>
      <c r="BB2505" s="525"/>
      <c r="BC2505" s="526"/>
      <c r="BD2505" s="529"/>
      <c r="BE2505" s="530"/>
      <c r="BF2505" s="543"/>
      <c r="BG2505" s="544"/>
      <c r="BH2505" s="547"/>
      <c r="BI2505" s="548"/>
      <c r="BJ2505" s="529"/>
      <c r="BK2505" s="530"/>
      <c r="BL2505" s="552"/>
      <c r="BM2505" s="553"/>
      <c r="BN2505" s="554"/>
      <c r="BO2505" s="502"/>
      <c r="BP2505" s="502"/>
      <c r="BQ2505" s="54"/>
      <c r="BR2505" s="54"/>
      <c r="BS2505" s="54"/>
    </row>
    <row r="2506" spans="1:71" ht="21.75" customHeight="1" x14ac:dyDescent="0.2">
      <c r="A2506" s="54"/>
      <c r="B2506" s="505" t="str">
        <f>IF(ROSTER!B$46="","",ROSTER!B$46)</f>
        <v/>
      </c>
      <c r="C2506" s="507" t="str">
        <f>IF(ROSTER!C$46="","",ROSTER!C$46)</f>
        <v/>
      </c>
      <c r="D2506" s="508"/>
      <c r="E2506" s="509"/>
      <c r="F2506" s="511">
        <f>IF(E2506="y",1,IF(E2506="S",1,0))</f>
        <v>0</v>
      </c>
      <c r="G2506" s="513">
        <f>IF(E2506="S",1,0)</f>
        <v>0</v>
      </c>
      <c r="H2506" s="515"/>
      <c r="I2506" s="516"/>
      <c r="J2506" s="519"/>
      <c r="K2506" s="520"/>
      <c r="L2506" s="523"/>
      <c r="M2506" s="524"/>
      <c r="N2506" s="537">
        <f>L2506+J2506</f>
        <v>0</v>
      </c>
      <c r="O2506" s="538"/>
      <c r="P2506" s="519"/>
      <c r="Q2506" s="520"/>
      <c r="R2506" s="523"/>
      <c r="S2506" s="524"/>
      <c r="T2506" s="527">
        <f t="shared" ref="T2506" si="2241">R2506-P2506</f>
        <v>0</v>
      </c>
      <c r="U2506" s="528"/>
      <c r="V2506" s="531"/>
      <c r="W2506" s="516"/>
      <c r="X2506" s="519"/>
      <c r="Y2506" s="516"/>
      <c r="Z2506" s="519"/>
      <c r="AA2506" s="516"/>
      <c r="AB2506" s="519"/>
      <c r="AC2506" s="520"/>
      <c r="AD2506" s="523"/>
      <c r="AE2506" s="524"/>
      <c r="AF2506" s="533">
        <f>IF(AB2506=0,0,(AD2506/AB2506)*100)</f>
        <v>0</v>
      </c>
      <c r="AG2506" s="534"/>
      <c r="AH2506" s="519"/>
      <c r="AI2506" s="520"/>
      <c r="AJ2506" s="523"/>
      <c r="AK2506" s="524"/>
      <c r="AL2506" s="527">
        <f>IF(AH2506=0,0,(AJ2506/AH2506)*100)</f>
        <v>0</v>
      </c>
      <c r="AM2506" s="528"/>
      <c r="AN2506" s="519"/>
      <c r="AO2506" s="520"/>
      <c r="AP2506" s="523"/>
      <c r="AQ2506" s="524"/>
      <c r="AR2506" s="527">
        <f>IF(AN2506=0,0,(AP2506/AN2506)*100)</f>
        <v>0</v>
      </c>
      <c r="AS2506" s="528"/>
      <c r="AT2506" s="541">
        <f>AB2506+AH2506+AN2506</f>
        <v>0</v>
      </c>
      <c r="AU2506" s="542"/>
      <c r="AV2506" s="545">
        <f>AD2506+AJ2506+AP2506</f>
        <v>0</v>
      </c>
      <c r="AW2506" s="546"/>
      <c r="AX2506" s="527">
        <f>IF(AT2506=0,0,(AV2506/AT2506)*100)</f>
        <v>0</v>
      </c>
      <c r="AY2506" s="528"/>
      <c r="AZ2506" s="519"/>
      <c r="BA2506" s="520"/>
      <c r="BB2506" s="523"/>
      <c r="BC2506" s="524"/>
      <c r="BD2506" s="527">
        <f>IF(AZ2506=0,0,(BB2506/AZ2506)*100)</f>
        <v>0</v>
      </c>
      <c r="BE2506" s="528"/>
      <c r="BF2506" s="541">
        <f>AT2506+AZ2506</f>
        <v>0</v>
      </c>
      <c r="BG2506" s="542"/>
      <c r="BH2506" s="545">
        <f>AV2506+BB2506</f>
        <v>0</v>
      </c>
      <c r="BI2506" s="546"/>
      <c r="BJ2506" s="527">
        <f>IF(BF2506=0,0,(BH2506/BF2506)*100)</f>
        <v>0</v>
      </c>
      <c r="BK2506" s="528"/>
      <c r="BL2506" s="549">
        <f>(AD2506*2)+(AJ2506*2)+(AP2506*3)+BB2506</f>
        <v>0</v>
      </c>
      <c r="BM2506" s="550"/>
      <c r="BN2506" s="551"/>
      <c r="BO2506" s="499" t="e">
        <f>(BL2506*BR$74)+(N2506*BR$75)+(X2506*BR$76)+(R2506*BR$77)+(V2506*BR$78)+(Z2506*BR$79)</f>
        <v>#REF!</v>
      </c>
      <c r="BP2506" s="501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06"/>
      <c r="C2507" s="503" t="str">
        <f>IF(ROSTER!D$46="","",ROSTER!D$46)</f>
        <v/>
      </c>
      <c r="D2507" s="504"/>
      <c r="E2507" s="510"/>
      <c r="F2507" s="512"/>
      <c r="G2507" s="514"/>
      <c r="H2507" s="517"/>
      <c r="I2507" s="518"/>
      <c r="J2507" s="521"/>
      <c r="K2507" s="522"/>
      <c r="L2507" s="525"/>
      <c r="M2507" s="526"/>
      <c r="N2507" s="539" t="s">
        <v>14</v>
      </c>
      <c r="O2507" s="540"/>
      <c r="P2507" s="521"/>
      <c r="Q2507" s="522"/>
      <c r="R2507" s="525"/>
      <c r="S2507" s="526"/>
      <c r="T2507" s="529"/>
      <c r="U2507" s="530"/>
      <c r="V2507" s="532"/>
      <c r="W2507" s="518"/>
      <c r="X2507" s="521"/>
      <c r="Y2507" s="518"/>
      <c r="Z2507" s="521"/>
      <c r="AA2507" s="518"/>
      <c r="AB2507" s="521"/>
      <c r="AC2507" s="522"/>
      <c r="AD2507" s="525"/>
      <c r="AE2507" s="526"/>
      <c r="AF2507" s="535"/>
      <c r="AG2507" s="536"/>
      <c r="AH2507" s="521"/>
      <c r="AI2507" s="522"/>
      <c r="AJ2507" s="525"/>
      <c r="AK2507" s="526"/>
      <c r="AL2507" s="529"/>
      <c r="AM2507" s="530"/>
      <c r="AN2507" s="521"/>
      <c r="AO2507" s="522"/>
      <c r="AP2507" s="525"/>
      <c r="AQ2507" s="526"/>
      <c r="AR2507" s="529"/>
      <c r="AS2507" s="530"/>
      <c r="AT2507" s="543"/>
      <c r="AU2507" s="544"/>
      <c r="AV2507" s="547"/>
      <c r="AW2507" s="548"/>
      <c r="AX2507" s="529"/>
      <c r="AY2507" s="530"/>
      <c r="AZ2507" s="521"/>
      <c r="BA2507" s="522"/>
      <c r="BB2507" s="525"/>
      <c r="BC2507" s="526"/>
      <c r="BD2507" s="529"/>
      <c r="BE2507" s="530"/>
      <c r="BF2507" s="543"/>
      <c r="BG2507" s="544"/>
      <c r="BH2507" s="547"/>
      <c r="BI2507" s="548"/>
      <c r="BJ2507" s="529"/>
      <c r="BK2507" s="530"/>
      <c r="BL2507" s="552"/>
      <c r="BM2507" s="553"/>
      <c r="BN2507" s="554"/>
      <c r="BO2507" s="500"/>
      <c r="BP2507" s="502"/>
      <c r="BQ2507" s="54"/>
      <c r="BR2507" s="54"/>
      <c r="BS2507" s="54"/>
    </row>
    <row r="2508" spans="1:71" ht="21.75" customHeight="1" x14ac:dyDescent="0.2">
      <c r="A2508" s="54"/>
      <c r="B2508" s="505" t="str">
        <f>IF(ROSTER!B$48="","",ROSTER!B$48)</f>
        <v/>
      </c>
      <c r="C2508" s="507" t="str">
        <f>IF(ROSTER!C$48="","",ROSTER!C$48)</f>
        <v/>
      </c>
      <c r="D2508" s="508"/>
      <c r="E2508" s="509"/>
      <c r="F2508" s="511">
        <f t="shared" ref="F2508" si="2242">IF(E2508="y",1,IF(E2508="S",1,0))</f>
        <v>0</v>
      </c>
      <c r="G2508" s="513">
        <f t="shared" ref="G2508" si="2243">IF(E2508="S",1,0)</f>
        <v>0</v>
      </c>
      <c r="H2508" s="515"/>
      <c r="I2508" s="516"/>
      <c r="J2508" s="519"/>
      <c r="K2508" s="520"/>
      <c r="L2508" s="523"/>
      <c r="M2508" s="524"/>
      <c r="N2508" s="537">
        <f t="shared" ref="N2508" si="2244">L2508+J2508</f>
        <v>0</v>
      </c>
      <c r="O2508" s="538"/>
      <c r="P2508" s="519"/>
      <c r="Q2508" s="520"/>
      <c r="R2508" s="523"/>
      <c r="S2508" s="524"/>
      <c r="T2508" s="527">
        <f t="shared" ref="T2508" si="2245">R2508-P2508</f>
        <v>0</v>
      </c>
      <c r="U2508" s="528"/>
      <c r="V2508" s="531"/>
      <c r="W2508" s="516"/>
      <c r="X2508" s="519"/>
      <c r="Y2508" s="516"/>
      <c r="Z2508" s="519"/>
      <c r="AA2508" s="516"/>
      <c r="AB2508" s="519"/>
      <c r="AC2508" s="520"/>
      <c r="AD2508" s="523"/>
      <c r="AE2508" s="524"/>
      <c r="AF2508" s="533"/>
      <c r="AG2508" s="534"/>
      <c r="AH2508" s="519"/>
      <c r="AI2508" s="520"/>
      <c r="AJ2508" s="523"/>
      <c r="AK2508" s="524"/>
      <c r="AL2508" s="527">
        <f t="shared" ref="AL2508" si="2246">IF(AH2508=0,0,(AJ2508/AH2508)*100)</f>
        <v>0</v>
      </c>
      <c r="AM2508" s="528"/>
      <c r="AN2508" s="519"/>
      <c r="AO2508" s="520"/>
      <c r="AP2508" s="523"/>
      <c r="AQ2508" s="524"/>
      <c r="AR2508" s="527">
        <f t="shared" ref="AR2508" si="2247">IF(AN2508=0,0,(AP2508/AN2508)*100)</f>
        <v>0</v>
      </c>
      <c r="AS2508" s="528"/>
      <c r="AT2508" s="541">
        <f t="shared" ref="AT2508" si="2248">AB2508+AH2508+AN2508</f>
        <v>0</v>
      </c>
      <c r="AU2508" s="542"/>
      <c r="AV2508" s="545">
        <f t="shared" ref="AV2508" si="2249">AD2508+AJ2508+AP2508</f>
        <v>0</v>
      </c>
      <c r="AW2508" s="546"/>
      <c r="AX2508" s="527">
        <f t="shared" ref="AX2508" si="2250">IF(AT2508=0,0,(AV2508/AT2508)*100)</f>
        <v>0</v>
      </c>
      <c r="AY2508" s="528"/>
      <c r="AZ2508" s="519"/>
      <c r="BA2508" s="520"/>
      <c r="BB2508" s="523"/>
      <c r="BC2508" s="524"/>
      <c r="BD2508" s="527">
        <f t="shared" ref="BD2508" si="2251">IF(AZ2508=0,0,(BB2508/AZ2508)*100)</f>
        <v>0</v>
      </c>
      <c r="BE2508" s="528"/>
      <c r="BF2508" s="541">
        <f t="shared" ref="BF2508" si="2252">AT2508+AZ2508</f>
        <v>0</v>
      </c>
      <c r="BG2508" s="542"/>
      <c r="BH2508" s="545">
        <f t="shared" ref="BH2508" si="2253">AV2508+BB2508</f>
        <v>0</v>
      </c>
      <c r="BI2508" s="546"/>
      <c r="BJ2508" s="527">
        <f t="shared" ref="BJ2508" si="2254">IF(BF2508=0,0,(BH2508/BF2508)*100)</f>
        <v>0</v>
      </c>
      <c r="BK2508" s="528"/>
      <c r="BL2508" s="549">
        <f t="shared" ref="BL2508" si="2255">(AD2508*2)+(AJ2508*2)+(AP2508*3)+BB2508</f>
        <v>0</v>
      </c>
      <c r="BM2508" s="550"/>
      <c r="BN2508" s="551"/>
      <c r="BO2508" s="499" t="e">
        <f>(BL2508*BR$74)+(N2508*BR$75)+(X2508*BR$76)+(R2508*BR$77)+(V2508*BR$78)+(Z2508*BR$79)</f>
        <v>#REF!</v>
      </c>
      <c r="BP2508" s="501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06"/>
      <c r="C2509" s="503" t="str">
        <f>IF(ROSTER!D$48="","",ROSTER!D$48)</f>
        <v/>
      </c>
      <c r="D2509" s="504"/>
      <c r="E2509" s="510"/>
      <c r="F2509" s="512"/>
      <c r="G2509" s="514"/>
      <c r="H2509" s="517"/>
      <c r="I2509" s="518"/>
      <c r="J2509" s="521"/>
      <c r="K2509" s="522"/>
      <c r="L2509" s="525"/>
      <c r="M2509" s="526"/>
      <c r="N2509" s="539" t="s">
        <v>14</v>
      </c>
      <c r="O2509" s="540"/>
      <c r="P2509" s="521"/>
      <c r="Q2509" s="522"/>
      <c r="R2509" s="525"/>
      <c r="S2509" s="526"/>
      <c r="T2509" s="529"/>
      <c r="U2509" s="530"/>
      <c r="V2509" s="532"/>
      <c r="W2509" s="518"/>
      <c r="X2509" s="521"/>
      <c r="Y2509" s="518"/>
      <c r="Z2509" s="521"/>
      <c r="AA2509" s="518"/>
      <c r="AB2509" s="521"/>
      <c r="AC2509" s="522"/>
      <c r="AD2509" s="525"/>
      <c r="AE2509" s="526"/>
      <c r="AF2509" s="535"/>
      <c r="AG2509" s="536"/>
      <c r="AH2509" s="521"/>
      <c r="AI2509" s="522"/>
      <c r="AJ2509" s="525"/>
      <c r="AK2509" s="526"/>
      <c r="AL2509" s="529"/>
      <c r="AM2509" s="530"/>
      <c r="AN2509" s="521"/>
      <c r="AO2509" s="522"/>
      <c r="AP2509" s="525"/>
      <c r="AQ2509" s="526"/>
      <c r="AR2509" s="529"/>
      <c r="AS2509" s="530"/>
      <c r="AT2509" s="543"/>
      <c r="AU2509" s="544"/>
      <c r="AV2509" s="547"/>
      <c r="AW2509" s="548"/>
      <c r="AX2509" s="529"/>
      <c r="AY2509" s="530"/>
      <c r="AZ2509" s="521"/>
      <c r="BA2509" s="522"/>
      <c r="BB2509" s="525"/>
      <c r="BC2509" s="526"/>
      <c r="BD2509" s="529"/>
      <c r="BE2509" s="530"/>
      <c r="BF2509" s="543"/>
      <c r="BG2509" s="544"/>
      <c r="BH2509" s="547"/>
      <c r="BI2509" s="548"/>
      <c r="BJ2509" s="529"/>
      <c r="BK2509" s="530"/>
      <c r="BL2509" s="552"/>
      <c r="BM2509" s="553"/>
      <c r="BN2509" s="554"/>
      <c r="BO2509" s="500"/>
      <c r="BP2509" s="502"/>
      <c r="BQ2509" s="54"/>
      <c r="BR2509" s="54"/>
      <c r="BS2509" s="54"/>
    </row>
    <row r="2510" spans="1:71" ht="21.75" customHeight="1" x14ac:dyDescent="0.2">
      <c r="A2510" s="54"/>
      <c r="B2510" s="505" t="str">
        <f>IF(ROSTER!B$50="","",ROSTER!B$50)</f>
        <v/>
      </c>
      <c r="C2510" s="507" t="str">
        <f>IF(ROSTER!C$50="","",ROSTER!C$50)</f>
        <v/>
      </c>
      <c r="D2510" s="508"/>
      <c r="E2510" s="509"/>
      <c r="F2510" s="511">
        <f t="shared" ref="F2510" si="2256">IF(E2510="y",1,IF(E2510="S",1,0))</f>
        <v>0</v>
      </c>
      <c r="G2510" s="513">
        <f t="shared" ref="G2510" si="2257">IF(E2510="S",1,0)</f>
        <v>0</v>
      </c>
      <c r="H2510" s="515"/>
      <c r="I2510" s="516"/>
      <c r="J2510" s="519"/>
      <c r="K2510" s="520"/>
      <c r="L2510" s="523"/>
      <c r="M2510" s="524"/>
      <c r="N2510" s="537">
        <f t="shared" ref="N2510" si="2258">L2510+J2510</f>
        <v>0</v>
      </c>
      <c r="O2510" s="538"/>
      <c r="P2510" s="519"/>
      <c r="Q2510" s="520"/>
      <c r="R2510" s="523"/>
      <c r="S2510" s="524"/>
      <c r="T2510" s="527">
        <f t="shared" ref="T2510" si="2259">R2510-P2510</f>
        <v>0</v>
      </c>
      <c r="U2510" s="528"/>
      <c r="V2510" s="531"/>
      <c r="W2510" s="516"/>
      <c r="X2510" s="519"/>
      <c r="Y2510" s="516"/>
      <c r="Z2510" s="519"/>
      <c r="AA2510" s="516"/>
      <c r="AB2510" s="519"/>
      <c r="AC2510" s="520"/>
      <c r="AD2510" s="523"/>
      <c r="AE2510" s="524"/>
      <c r="AF2510" s="533"/>
      <c r="AG2510" s="534"/>
      <c r="AH2510" s="519"/>
      <c r="AI2510" s="520"/>
      <c r="AJ2510" s="523"/>
      <c r="AK2510" s="524"/>
      <c r="AL2510" s="527">
        <f t="shared" ref="AL2510" si="2260">IF(AH2510=0,0,(AJ2510/AH2510)*100)</f>
        <v>0</v>
      </c>
      <c r="AM2510" s="528"/>
      <c r="AN2510" s="519"/>
      <c r="AO2510" s="520"/>
      <c r="AP2510" s="523"/>
      <c r="AQ2510" s="524"/>
      <c r="AR2510" s="527">
        <f t="shared" ref="AR2510" si="2261">IF(AN2510=0,0,(AP2510/AN2510)*100)</f>
        <v>0</v>
      </c>
      <c r="AS2510" s="528"/>
      <c r="AT2510" s="541">
        <f t="shared" ref="AT2510" si="2262">AB2510+AH2510+AN2510</f>
        <v>0</v>
      </c>
      <c r="AU2510" s="542"/>
      <c r="AV2510" s="545">
        <f t="shared" ref="AV2510" si="2263">AD2510+AJ2510+AP2510</f>
        <v>0</v>
      </c>
      <c r="AW2510" s="546"/>
      <c r="AX2510" s="527">
        <f t="shared" ref="AX2510" si="2264">IF(AT2510=0,0,(AV2510/AT2510)*100)</f>
        <v>0</v>
      </c>
      <c r="AY2510" s="528"/>
      <c r="AZ2510" s="519"/>
      <c r="BA2510" s="520"/>
      <c r="BB2510" s="523"/>
      <c r="BC2510" s="524"/>
      <c r="BD2510" s="527">
        <f t="shared" ref="BD2510" si="2265">IF(AZ2510=0,0,(BB2510/AZ2510)*100)</f>
        <v>0</v>
      </c>
      <c r="BE2510" s="528"/>
      <c r="BF2510" s="541">
        <f t="shared" ref="BF2510" si="2266">AT2510+AZ2510</f>
        <v>0</v>
      </c>
      <c r="BG2510" s="542"/>
      <c r="BH2510" s="545">
        <f t="shared" ref="BH2510" si="2267">AV2510+BB2510</f>
        <v>0</v>
      </c>
      <c r="BI2510" s="546"/>
      <c r="BJ2510" s="527">
        <f t="shared" ref="BJ2510" si="2268">IF(BF2510=0,0,(BH2510/BF2510)*100)</f>
        <v>0</v>
      </c>
      <c r="BK2510" s="528"/>
      <c r="BL2510" s="549">
        <f t="shared" ref="BL2510" si="2269">(AD2510*2)+(AJ2510*2)+(AP2510*3)+BB2510</f>
        <v>0</v>
      </c>
      <c r="BM2510" s="550"/>
      <c r="BN2510" s="551"/>
      <c r="BO2510" s="499" t="e">
        <f>(BL2510*BR$74)+(N2510*BR$75)+(X2510*BR$76)+(R2510*BR$77)+(V2510*BR$78)+(Z2510*BR$79)</f>
        <v>#REF!</v>
      </c>
      <c r="BP2510" s="501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06"/>
      <c r="C2511" s="503" t="str">
        <f>IF(ROSTER!D$50="","",ROSTER!D$50)</f>
        <v/>
      </c>
      <c r="D2511" s="504"/>
      <c r="E2511" s="510"/>
      <c r="F2511" s="512"/>
      <c r="G2511" s="514"/>
      <c r="H2511" s="517"/>
      <c r="I2511" s="518"/>
      <c r="J2511" s="521"/>
      <c r="K2511" s="522"/>
      <c r="L2511" s="525"/>
      <c r="M2511" s="526"/>
      <c r="N2511" s="539" t="s">
        <v>14</v>
      </c>
      <c r="O2511" s="540"/>
      <c r="P2511" s="521"/>
      <c r="Q2511" s="522"/>
      <c r="R2511" s="525"/>
      <c r="S2511" s="526"/>
      <c r="T2511" s="529"/>
      <c r="U2511" s="530"/>
      <c r="V2511" s="532"/>
      <c r="W2511" s="518"/>
      <c r="X2511" s="521"/>
      <c r="Y2511" s="518"/>
      <c r="Z2511" s="521"/>
      <c r="AA2511" s="518"/>
      <c r="AB2511" s="521"/>
      <c r="AC2511" s="522"/>
      <c r="AD2511" s="525"/>
      <c r="AE2511" s="526"/>
      <c r="AF2511" s="535"/>
      <c r="AG2511" s="536"/>
      <c r="AH2511" s="521"/>
      <c r="AI2511" s="522"/>
      <c r="AJ2511" s="525"/>
      <c r="AK2511" s="526"/>
      <c r="AL2511" s="529"/>
      <c r="AM2511" s="530"/>
      <c r="AN2511" s="521"/>
      <c r="AO2511" s="522"/>
      <c r="AP2511" s="525"/>
      <c r="AQ2511" s="526"/>
      <c r="AR2511" s="529"/>
      <c r="AS2511" s="530"/>
      <c r="AT2511" s="543"/>
      <c r="AU2511" s="544"/>
      <c r="AV2511" s="547"/>
      <c r="AW2511" s="548"/>
      <c r="AX2511" s="529"/>
      <c r="AY2511" s="530"/>
      <c r="AZ2511" s="521"/>
      <c r="BA2511" s="522"/>
      <c r="BB2511" s="525"/>
      <c r="BC2511" s="526"/>
      <c r="BD2511" s="529"/>
      <c r="BE2511" s="530"/>
      <c r="BF2511" s="543"/>
      <c r="BG2511" s="544"/>
      <c r="BH2511" s="547"/>
      <c r="BI2511" s="548"/>
      <c r="BJ2511" s="529"/>
      <c r="BK2511" s="530"/>
      <c r="BL2511" s="552"/>
      <c r="BM2511" s="553"/>
      <c r="BN2511" s="554"/>
      <c r="BO2511" s="500"/>
      <c r="BP2511" s="502"/>
      <c r="BQ2511" s="54"/>
      <c r="BR2511" s="54"/>
      <c r="BS2511" s="54"/>
    </row>
    <row r="2512" spans="1:71" s="335" customFormat="1" ht="33.5" customHeight="1" x14ac:dyDescent="0.35">
      <c r="A2512" s="333"/>
      <c r="B2512" s="631"/>
      <c r="C2512" s="627"/>
      <c r="D2512" s="627" t="s">
        <v>10</v>
      </c>
      <c r="E2512" s="628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49"/>
      <c r="BL2512" s="643">
        <f>SUM(BL2468:BN2511)</f>
        <v>0</v>
      </c>
      <c r="BM2512" s="644"/>
      <c r="BN2512" s="645"/>
      <c r="BO2512" s="499" t="e">
        <f>(BL2512*BR$74)+(N2512*BR$75)+(X2512*BR$76)+(R2512*BR$77)+(V2512*BR$78)+(Z2512*BR$79)</f>
        <v>#REF!</v>
      </c>
      <c r="BP2512" s="501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32"/>
      <c r="C2513" s="629"/>
      <c r="D2513" s="629"/>
      <c r="E2513" s="630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50"/>
      <c r="BL2513" s="646"/>
      <c r="BM2513" s="647"/>
      <c r="BN2513" s="648"/>
      <c r="BO2513" s="500"/>
      <c r="BP2513" s="502"/>
      <c r="BQ2513" s="333"/>
      <c r="BR2513" s="333"/>
      <c r="BS2513" s="333"/>
    </row>
    <row r="2514" spans="1:71" s="341" customFormat="1" ht="48.25" customHeight="1" thickBot="1" x14ac:dyDescent="0.4">
      <c r="A2514" s="337"/>
      <c r="B2514" s="637"/>
      <c r="C2514" s="587"/>
      <c r="D2514" s="587" t="s">
        <v>13</v>
      </c>
      <c r="E2514" s="588"/>
      <c r="F2514" s="338"/>
      <c r="G2514" s="334"/>
      <c r="H2514" s="585"/>
      <c r="I2514" s="586"/>
      <c r="J2514" s="625"/>
      <c r="K2514" s="626"/>
      <c r="L2514" s="623"/>
      <c r="M2514" s="624"/>
      <c r="N2514" s="633">
        <f>J2514+L2514</f>
        <v>0</v>
      </c>
      <c r="O2514" s="634"/>
      <c r="P2514" s="625"/>
      <c r="Q2514" s="626"/>
      <c r="R2514" s="623"/>
      <c r="S2514" s="626"/>
      <c r="T2514" s="589">
        <f>R2514-P2514</f>
        <v>0</v>
      </c>
      <c r="U2514" s="590"/>
      <c r="V2514" s="625"/>
      <c r="W2514" s="638"/>
      <c r="X2514" s="639"/>
      <c r="Y2514" s="640"/>
      <c r="Z2514" s="625"/>
      <c r="AA2514" s="638"/>
      <c r="AB2514" s="625"/>
      <c r="AC2514" s="626"/>
      <c r="AD2514" s="623"/>
      <c r="AE2514" s="624"/>
      <c r="AF2514" s="635">
        <f>IF(AB2514=0,0,(AD2514/AB2514)*100)</f>
        <v>0</v>
      </c>
      <c r="AG2514" s="636"/>
      <c r="AH2514" s="625"/>
      <c r="AI2514" s="626"/>
      <c r="AJ2514" s="623"/>
      <c r="AK2514" s="624"/>
      <c r="AL2514" s="589">
        <f>IF(AH2514=0,0,(AJ2514/AH2514)*100)</f>
        <v>0</v>
      </c>
      <c r="AM2514" s="590"/>
      <c r="AN2514" s="625"/>
      <c r="AO2514" s="626"/>
      <c r="AP2514" s="623"/>
      <c r="AQ2514" s="624"/>
      <c r="AR2514" s="589">
        <f>IF(AN2514=0,0,(AP2514/AN2514)*100)</f>
        <v>0</v>
      </c>
      <c r="AS2514" s="590"/>
      <c r="AT2514" s="609">
        <f>AB2514+AH2514+AN2514</f>
        <v>0</v>
      </c>
      <c r="AU2514" s="610"/>
      <c r="AV2514" s="607">
        <f>AD2514+AJ2514+AP2514</f>
        <v>0</v>
      </c>
      <c r="AW2514" s="608"/>
      <c r="AX2514" s="589">
        <f>IF(AT2514=0,0,(AV2514/AT2514)*100)</f>
        <v>0</v>
      </c>
      <c r="AY2514" s="590"/>
      <c r="AZ2514" s="625"/>
      <c r="BA2514" s="626"/>
      <c r="BB2514" s="623"/>
      <c r="BC2514" s="624"/>
      <c r="BD2514" s="589">
        <f>IF(AZ2514=0,0,(BB2514/AZ2514)*100)</f>
        <v>0</v>
      </c>
      <c r="BE2514" s="590"/>
      <c r="BF2514" s="609">
        <f>AT2514+AZ2514</f>
        <v>0</v>
      </c>
      <c r="BG2514" s="610"/>
      <c r="BH2514" s="607">
        <f>AV2514+BB2514</f>
        <v>0</v>
      </c>
      <c r="BI2514" s="608"/>
      <c r="BJ2514" s="589">
        <f>IF(BF2514=0,0,(BH2514/BF2514)*100)</f>
        <v>0</v>
      </c>
      <c r="BK2514" s="590"/>
      <c r="BL2514" s="604"/>
      <c r="BM2514" s="605"/>
      <c r="BN2514" s="606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9" t="s">
        <v>95</v>
      </c>
      <c r="E2515" s="620"/>
      <c r="F2515" s="344"/>
      <c r="G2515" s="344"/>
      <c r="H2515" s="343"/>
      <c r="I2515" s="343"/>
      <c r="J2515" s="616">
        <f>IF((J2512+L2514)=0,0,J2512/(J2512+L2514)*100)</f>
        <v>0</v>
      </c>
      <c r="K2515" s="618"/>
      <c r="L2515" s="616">
        <f>IF((L2512+J2514)=0,0,L2512/(L2512+J2514)*100)</f>
        <v>0</v>
      </c>
      <c r="M2515" s="618"/>
      <c r="N2515" s="616">
        <f>IF((N2512+N2514)=0,0,N2512/(N2512+N2514)*100)</f>
        <v>0</v>
      </c>
      <c r="O2515" s="617"/>
      <c r="P2515" s="611"/>
      <c r="Q2515" s="583"/>
      <c r="R2515" s="583"/>
      <c r="S2515" s="583"/>
      <c r="T2515" s="612"/>
      <c r="U2515" s="612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14" t="s">
        <v>62</v>
      </c>
      <c r="C2517" s="615"/>
      <c r="D2517" s="613" t="s">
        <v>54</v>
      </c>
      <c r="E2517" s="613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21" t="s">
        <v>117</v>
      </c>
      <c r="BC2517" s="622"/>
      <c r="BD2517" s="622"/>
      <c r="BE2517" s="642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21" t="s">
        <v>47</v>
      </c>
      <c r="C2519" s="622"/>
      <c r="D2519" s="613" t="s">
        <v>55</v>
      </c>
      <c r="E2519" s="613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21" t="s">
        <v>118</v>
      </c>
      <c r="BC2519" s="622"/>
      <c r="BD2519" s="622"/>
      <c r="BE2519" s="642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36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41" t="s">
        <v>11</v>
      </c>
      <c r="AF2524" s="641"/>
      <c r="AG2524" s="641"/>
      <c r="AH2524" s="641"/>
      <c r="AI2524" s="641"/>
      <c r="AJ2524" s="641"/>
      <c r="AK2524" s="641"/>
      <c r="AL2524" s="641"/>
      <c r="AM2524" s="641"/>
      <c r="AN2524" s="651"/>
      <c r="AO2524" s="651"/>
      <c r="AP2524" s="651"/>
      <c r="AQ2524" s="651"/>
      <c r="AR2524" s="651"/>
      <c r="AS2524" s="651"/>
      <c r="AT2524" s="651"/>
      <c r="AU2524" s="651"/>
      <c r="AV2524" s="651"/>
      <c r="AW2524" s="651"/>
      <c r="AX2524" s="651"/>
      <c r="AY2524" s="651"/>
      <c r="AZ2524" s="651"/>
      <c r="BA2524" s="651"/>
      <c r="BB2524" s="651"/>
      <c r="BC2524" s="651"/>
      <c r="BD2524" s="651"/>
      <c r="BE2524" s="651"/>
      <c r="BF2524" s="651"/>
      <c r="BG2524" s="651"/>
      <c r="BH2524" s="651"/>
      <c r="BI2524" s="651"/>
      <c r="BJ2524" s="651"/>
      <c r="BK2524" s="651"/>
      <c r="BL2524" s="651"/>
      <c r="BM2524" s="651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51"/>
      <c r="F2526" s="651"/>
      <c r="G2526" s="651"/>
      <c r="H2526" s="651"/>
      <c r="I2526" s="651"/>
      <c r="J2526" s="651"/>
      <c r="K2526" s="651"/>
      <c r="L2526" s="651"/>
      <c r="M2526" s="651"/>
      <c r="N2526" s="651"/>
      <c r="O2526" s="651"/>
      <c r="P2526" s="651"/>
      <c r="Q2526" s="651"/>
      <c r="R2526" s="651"/>
      <c r="S2526" s="651"/>
      <c r="T2526" s="651"/>
      <c r="U2526" s="651"/>
      <c r="V2526" s="651"/>
      <c r="W2526" s="651"/>
      <c r="X2526" s="651"/>
      <c r="Y2526" s="651"/>
      <c r="Z2526" s="651"/>
      <c r="AA2526" s="651"/>
      <c r="AB2526" s="651"/>
      <c r="AC2526" s="651"/>
      <c r="AD2526" s="198"/>
      <c r="AE2526" s="239" t="s">
        <v>19</v>
      </c>
      <c r="AF2526" s="239"/>
      <c r="AG2526" s="239"/>
      <c r="AH2526" s="641" t="s">
        <v>19</v>
      </c>
      <c r="AI2526" s="641"/>
      <c r="AJ2526" s="641"/>
      <c r="AK2526" s="641"/>
      <c r="AL2526" s="641"/>
      <c r="AM2526" s="641"/>
      <c r="AN2526" s="651"/>
      <c r="AO2526" s="651"/>
      <c r="AP2526" s="651"/>
      <c r="AQ2526" s="651"/>
      <c r="AR2526" s="651"/>
      <c r="AS2526" s="651"/>
      <c r="AT2526" s="651"/>
      <c r="AU2526" s="651"/>
      <c r="AV2526" s="651"/>
      <c r="AW2526" s="651"/>
      <c r="AX2526" s="651"/>
      <c r="AY2526" s="651"/>
      <c r="AZ2526" s="651"/>
      <c r="BA2526" s="641" t="s">
        <v>12</v>
      </c>
      <c r="BB2526" s="641"/>
      <c r="BC2526" s="641"/>
      <c r="BD2526" s="652"/>
      <c r="BE2526" s="652"/>
      <c r="BF2526" s="652"/>
      <c r="BG2526" s="652"/>
      <c r="BH2526" s="652"/>
      <c r="BI2526" s="652"/>
      <c r="BJ2526" s="652"/>
      <c r="BK2526" s="652"/>
      <c r="BL2526" s="652"/>
      <c r="BM2526" s="652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53" t="s">
        <v>119</v>
      </c>
      <c r="BM2529" s="654"/>
      <c r="BN2529" s="655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56"/>
      <c r="BM2530" s="657"/>
      <c r="BN2530" s="658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07" t="str">
        <f>IF(ROSTER!C$8="","",ROSTER!C$8)</f>
        <v>Shaylee</v>
      </c>
      <c r="D2531" s="508"/>
      <c r="E2531" s="509"/>
      <c r="F2531" s="511">
        <f>IF(E2531="y",1,IF(E2531="S",1,0))</f>
        <v>0</v>
      </c>
      <c r="G2531" s="513">
        <f>IF(E2531="S",1,0)</f>
        <v>0</v>
      </c>
      <c r="H2531" s="515"/>
      <c r="I2531" s="516"/>
      <c r="J2531" s="519"/>
      <c r="K2531" s="520"/>
      <c r="L2531" s="523"/>
      <c r="M2531" s="524"/>
      <c r="N2531" s="537">
        <f>L2531+J2531</f>
        <v>0</v>
      </c>
      <c r="O2531" s="538"/>
      <c r="P2531" s="519"/>
      <c r="Q2531" s="520"/>
      <c r="R2531" s="523"/>
      <c r="S2531" s="524"/>
      <c r="T2531" s="527">
        <f>R2531-P2531</f>
        <v>0</v>
      </c>
      <c r="U2531" s="528"/>
      <c r="V2531" s="531"/>
      <c r="W2531" s="516"/>
      <c r="X2531" s="519"/>
      <c r="Y2531" s="516"/>
      <c r="Z2531" s="519"/>
      <c r="AA2531" s="516"/>
      <c r="AB2531" s="519"/>
      <c r="AC2531" s="520"/>
      <c r="AD2531" s="523"/>
      <c r="AE2531" s="524"/>
      <c r="AF2531" s="533">
        <f>IF(AB2531=0,0,(AD2531/AB2531)*100)</f>
        <v>0</v>
      </c>
      <c r="AG2531" s="534"/>
      <c r="AH2531" s="519"/>
      <c r="AI2531" s="520"/>
      <c r="AJ2531" s="523"/>
      <c r="AK2531" s="524"/>
      <c r="AL2531" s="527">
        <f>IF(AH2531=0,0,(AJ2531/AH2531)*100)</f>
        <v>0</v>
      </c>
      <c r="AM2531" s="528"/>
      <c r="AN2531" s="519"/>
      <c r="AO2531" s="520"/>
      <c r="AP2531" s="523"/>
      <c r="AQ2531" s="524"/>
      <c r="AR2531" s="527">
        <f>IF(AN2531=0,0,(AP2531/AN2531)*100)</f>
        <v>0</v>
      </c>
      <c r="AS2531" s="528"/>
      <c r="AT2531" s="541">
        <f>AB2531+AH2531+AN2531</f>
        <v>0</v>
      </c>
      <c r="AU2531" s="542"/>
      <c r="AV2531" s="545">
        <f>AD2531+AJ2531+AP2531</f>
        <v>0</v>
      </c>
      <c r="AW2531" s="546"/>
      <c r="AX2531" s="527">
        <f>IF(AT2531=0,0,(AV2531/AT2531)*100)</f>
        <v>0</v>
      </c>
      <c r="AY2531" s="528"/>
      <c r="AZ2531" s="519"/>
      <c r="BA2531" s="520"/>
      <c r="BB2531" s="523"/>
      <c r="BC2531" s="524"/>
      <c r="BD2531" s="527">
        <f>IF(AZ2531=0,0,(BB2531/AZ2531)*100)</f>
        <v>0</v>
      </c>
      <c r="BE2531" s="528"/>
      <c r="BF2531" s="541">
        <f>AT2531+AZ2531</f>
        <v>0</v>
      </c>
      <c r="BG2531" s="542"/>
      <c r="BH2531" s="545">
        <f>AV2531+BB2531</f>
        <v>0</v>
      </c>
      <c r="BI2531" s="546"/>
      <c r="BJ2531" s="527">
        <f>IF(BF2531=0,0,(BH2531/BF2531)*100)</f>
        <v>0</v>
      </c>
      <c r="BK2531" s="528"/>
      <c r="BL2531" s="549">
        <f>(AD2531*2)+(AJ2531*2)+(AP2531*3)+BB2531</f>
        <v>0</v>
      </c>
      <c r="BM2531" s="550"/>
      <c r="BN2531" s="551"/>
      <c r="BO2531" s="501" t="e">
        <f>(BL2531*BR$2468)+(N2531*BR$2469)+(X2531*BR$2470)+(R2531*BR$2471)+(V2531*BR$2472)+(Z2531*BR$2473)</f>
        <v>#REF!</v>
      </c>
      <c r="BP2531" s="501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03" t="str">
        <f>IF(ROSTER!D$8="","",ROSTER!D$8)</f>
        <v>Gonzales</v>
      </c>
      <c r="D2532" s="504"/>
      <c r="E2532" s="510"/>
      <c r="F2532" s="512"/>
      <c r="G2532" s="514"/>
      <c r="H2532" s="517"/>
      <c r="I2532" s="518"/>
      <c r="J2532" s="521"/>
      <c r="K2532" s="522"/>
      <c r="L2532" s="525"/>
      <c r="M2532" s="526"/>
      <c r="N2532" s="539" t="s">
        <v>14</v>
      </c>
      <c r="O2532" s="540"/>
      <c r="P2532" s="521"/>
      <c r="Q2532" s="522"/>
      <c r="R2532" s="525"/>
      <c r="S2532" s="526"/>
      <c r="T2532" s="529"/>
      <c r="U2532" s="530"/>
      <c r="V2532" s="532"/>
      <c r="W2532" s="518"/>
      <c r="X2532" s="521"/>
      <c r="Y2532" s="518"/>
      <c r="Z2532" s="521"/>
      <c r="AA2532" s="518"/>
      <c r="AB2532" s="521"/>
      <c r="AC2532" s="522"/>
      <c r="AD2532" s="525"/>
      <c r="AE2532" s="526"/>
      <c r="AF2532" s="535"/>
      <c r="AG2532" s="536"/>
      <c r="AH2532" s="521"/>
      <c r="AI2532" s="522"/>
      <c r="AJ2532" s="525"/>
      <c r="AK2532" s="526"/>
      <c r="AL2532" s="529"/>
      <c r="AM2532" s="530"/>
      <c r="AN2532" s="521"/>
      <c r="AO2532" s="522"/>
      <c r="AP2532" s="525"/>
      <c r="AQ2532" s="526"/>
      <c r="AR2532" s="529"/>
      <c r="AS2532" s="530"/>
      <c r="AT2532" s="543"/>
      <c r="AU2532" s="544"/>
      <c r="AV2532" s="547"/>
      <c r="AW2532" s="548"/>
      <c r="AX2532" s="529"/>
      <c r="AY2532" s="530"/>
      <c r="AZ2532" s="521"/>
      <c r="BA2532" s="522"/>
      <c r="BB2532" s="525"/>
      <c r="BC2532" s="526"/>
      <c r="BD2532" s="529"/>
      <c r="BE2532" s="530"/>
      <c r="BF2532" s="543"/>
      <c r="BG2532" s="544"/>
      <c r="BH2532" s="547"/>
      <c r="BI2532" s="548"/>
      <c r="BJ2532" s="529"/>
      <c r="BK2532" s="530"/>
      <c r="BL2532" s="552"/>
      <c r="BM2532" s="553"/>
      <c r="BN2532" s="554"/>
      <c r="BO2532" s="502"/>
      <c r="BP2532" s="502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07" t="str">
        <f>IF(ROSTER!C$10="","",ROSTER!C$10)</f>
        <v>Nani</v>
      </c>
      <c r="D2533" s="508"/>
      <c r="E2533" s="509"/>
      <c r="F2533" s="511">
        <f>IF(E2533="y",1,IF(E2533="S",1,0))</f>
        <v>0</v>
      </c>
      <c r="G2533" s="513">
        <f>IF(E2533="S",1,0)</f>
        <v>0</v>
      </c>
      <c r="H2533" s="515"/>
      <c r="I2533" s="516"/>
      <c r="J2533" s="519"/>
      <c r="K2533" s="520"/>
      <c r="L2533" s="523"/>
      <c r="M2533" s="524"/>
      <c r="N2533" s="537">
        <f>L2533+J2533</f>
        <v>0</v>
      </c>
      <c r="O2533" s="538"/>
      <c r="P2533" s="519"/>
      <c r="Q2533" s="520"/>
      <c r="R2533" s="523"/>
      <c r="S2533" s="524"/>
      <c r="T2533" s="527">
        <f t="shared" ref="T2533" si="2280">R2533-P2533</f>
        <v>0</v>
      </c>
      <c r="U2533" s="528"/>
      <c r="V2533" s="531"/>
      <c r="W2533" s="516"/>
      <c r="X2533" s="519"/>
      <c r="Y2533" s="516"/>
      <c r="Z2533" s="519"/>
      <c r="AA2533" s="516"/>
      <c r="AB2533" s="519"/>
      <c r="AC2533" s="520"/>
      <c r="AD2533" s="523"/>
      <c r="AE2533" s="524"/>
      <c r="AF2533" s="533">
        <f>IF(AB2533=0,0,(AD2533/AB2533)*100)</f>
        <v>0</v>
      </c>
      <c r="AG2533" s="534"/>
      <c r="AH2533" s="519"/>
      <c r="AI2533" s="520"/>
      <c r="AJ2533" s="523"/>
      <c r="AK2533" s="524"/>
      <c r="AL2533" s="527">
        <f>IF(AH2533=0,0,(AJ2533/AH2533)*100)</f>
        <v>0</v>
      </c>
      <c r="AM2533" s="528"/>
      <c r="AN2533" s="519"/>
      <c r="AO2533" s="520"/>
      <c r="AP2533" s="523"/>
      <c r="AQ2533" s="524"/>
      <c r="AR2533" s="527">
        <f>IF(AN2533=0,0,(AP2533/AN2533)*100)</f>
        <v>0</v>
      </c>
      <c r="AS2533" s="528"/>
      <c r="AT2533" s="541">
        <f>AB2533+AH2533+AN2533</f>
        <v>0</v>
      </c>
      <c r="AU2533" s="542"/>
      <c r="AV2533" s="545">
        <f>AD2533+AJ2533+AP2533</f>
        <v>0</v>
      </c>
      <c r="AW2533" s="546"/>
      <c r="AX2533" s="527">
        <f>IF(AT2533=0,0,(AV2533/AT2533)*100)</f>
        <v>0</v>
      </c>
      <c r="AY2533" s="528"/>
      <c r="AZ2533" s="519"/>
      <c r="BA2533" s="520"/>
      <c r="BB2533" s="523"/>
      <c r="BC2533" s="524"/>
      <c r="BD2533" s="527">
        <f>IF(AZ2533=0,0,(BB2533/AZ2533)*100)</f>
        <v>0</v>
      </c>
      <c r="BE2533" s="528"/>
      <c r="BF2533" s="541">
        <f>AT2533+AZ2533</f>
        <v>0</v>
      </c>
      <c r="BG2533" s="542"/>
      <c r="BH2533" s="545">
        <f>AV2533+BB2533</f>
        <v>0</v>
      </c>
      <c r="BI2533" s="546"/>
      <c r="BJ2533" s="527">
        <f>IF(BF2533=0,0,(BH2533/BF2533)*100)</f>
        <v>0</v>
      </c>
      <c r="BK2533" s="528"/>
      <c r="BL2533" s="549">
        <f>(AD2533*2)+(AJ2533*2)+(AP2533*3)+BB2533</f>
        <v>0</v>
      </c>
      <c r="BM2533" s="550"/>
      <c r="BN2533" s="551"/>
      <c r="BO2533" s="501" t="e">
        <f>(BL2533*BR$2468)+(N2533*BR$2469)+(X2533*BR$2470)+(R2533*BR$2471)+(V2533*BR$2472)+(Z2533*BR$2473)</f>
        <v>#REF!</v>
      </c>
      <c r="BP2533" s="501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03" t="str">
        <f>IF(ROSTER!D$10="","",ROSTER!D$10)</f>
        <v>Falatea</v>
      </c>
      <c r="D2534" s="504"/>
      <c r="E2534" s="510"/>
      <c r="F2534" s="512"/>
      <c r="G2534" s="514"/>
      <c r="H2534" s="517"/>
      <c r="I2534" s="518"/>
      <c r="J2534" s="521"/>
      <c r="K2534" s="522"/>
      <c r="L2534" s="525"/>
      <c r="M2534" s="526"/>
      <c r="N2534" s="539" t="s">
        <v>14</v>
      </c>
      <c r="O2534" s="540"/>
      <c r="P2534" s="521"/>
      <c r="Q2534" s="522"/>
      <c r="R2534" s="525"/>
      <c r="S2534" s="526"/>
      <c r="T2534" s="529"/>
      <c r="U2534" s="530"/>
      <c r="V2534" s="532"/>
      <c r="W2534" s="518"/>
      <c r="X2534" s="521"/>
      <c r="Y2534" s="518"/>
      <c r="Z2534" s="521"/>
      <c r="AA2534" s="518"/>
      <c r="AB2534" s="521"/>
      <c r="AC2534" s="522"/>
      <c r="AD2534" s="525"/>
      <c r="AE2534" s="526"/>
      <c r="AF2534" s="535"/>
      <c r="AG2534" s="536"/>
      <c r="AH2534" s="521"/>
      <c r="AI2534" s="522"/>
      <c r="AJ2534" s="525"/>
      <c r="AK2534" s="526"/>
      <c r="AL2534" s="529"/>
      <c r="AM2534" s="530"/>
      <c r="AN2534" s="521"/>
      <c r="AO2534" s="522"/>
      <c r="AP2534" s="525"/>
      <c r="AQ2534" s="526"/>
      <c r="AR2534" s="529"/>
      <c r="AS2534" s="530"/>
      <c r="AT2534" s="543"/>
      <c r="AU2534" s="544"/>
      <c r="AV2534" s="547"/>
      <c r="AW2534" s="548"/>
      <c r="AX2534" s="529"/>
      <c r="AY2534" s="530"/>
      <c r="AZ2534" s="521"/>
      <c r="BA2534" s="522"/>
      <c r="BB2534" s="525"/>
      <c r="BC2534" s="526"/>
      <c r="BD2534" s="529"/>
      <c r="BE2534" s="530"/>
      <c r="BF2534" s="543"/>
      <c r="BG2534" s="544"/>
      <c r="BH2534" s="547"/>
      <c r="BI2534" s="548"/>
      <c r="BJ2534" s="529"/>
      <c r="BK2534" s="530"/>
      <c r="BL2534" s="552"/>
      <c r="BM2534" s="553"/>
      <c r="BN2534" s="554"/>
      <c r="BO2534" s="502"/>
      <c r="BP2534" s="502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05" t="str">
        <f>IF(ROSTER!B$12="","",ROSTER!B$12)</f>
        <v>20</v>
      </c>
      <c r="C2535" s="507" t="str">
        <f>IF(ROSTER!C$12="","",ROSTER!C$12)</f>
        <v>Devry</v>
      </c>
      <c r="D2535" s="508"/>
      <c r="E2535" s="509"/>
      <c r="F2535" s="511">
        <f>IF(E2535="y",1,IF(E2535="S",1,0))</f>
        <v>0</v>
      </c>
      <c r="G2535" s="513">
        <f>IF(E2535="S",1,0)</f>
        <v>0</v>
      </c>
      <c r="H2535" s="515"/>
      <c r="I2535" s="516"/>
      <c r="J2535" s="519"/>
      <c r="K2535" s="520"/>
      <c r="L2535" s="523"/>
      <c r="M2535" s="524"/>
      <c r="N2535" s="537">
        <f>L2535+J2535</f>
        <v>0</v>
      </c>
      <c r="O2535" s="538"/>
      <c r="P2535" s="519"/>
      <c r="Q2535" s="520"/>
      <c r="R2535" s="523"/>
      <c r="S2535" s="524"/>
      <c r="T2535" s="527">
        <f t="shared" ref="T2535" si="2281">R2535-P2535</f>
        <v>0</v>
      </c>
      <c r="U2535" s="528"/>
      <c r="V2535" s="531"/>
      <c r="W2535" s="516"/>
      <c r="X2535" s="519"/>
      <c r="Y2535" s="516"/>
      <c r="Z2535" s="519"/>
      <c r="AA2535" s="516"/>
      <c r="AB2535" s="519"/>
      <c r="AC2535" s="520"/>
      <c r="AD2535" s="523"/>
      <c r="AE2535" s="524"/>
      <c r="AF2535" s="533">
        <f>IF(AB2535=0,0,(AD2535/AB2535)*100)</f>
        <v>0</v>
      </c>
      <c r="AG2535" s="534"/>
      <c r="AH2535" s="519"/>
      <c r="AI2535" s="520"/>
      <c r="AJ2535" s="523"/>
      <c r="AK2535" s="524"/>
      <c r="AL2535" s="527">
        <f>IF(AH2535=0,0,(AJ2535/AH2535)*100)</f>
        <v>0</v>
      </c>
      <c r="AM2535" s="528"/>
      <c r="AN2535" s="519"/>
      <c r="AO2535" s="520"/>
      <c r="AP2535" s="523"/>
      <c r="AQ2535" s="524"/>
      <c r="AR2535" s="527">
        <f>IF(AN2535=0,0,(AP2535/AN2535)*100)</f>
        <v>0</v>
      </c>
      <c r="AS2535" s="528"/>
      <c r="AT2535" s="541">
        <f>AB2535+AH2535+AN2535</f>
        <v>0</v>
      </c>
      <c r="AU2535" s="542"/>
      <c r="AV2535" s="545">
        <f>AD2535+AJ2535+AP2535</f>
        <v>0</v>
      </c>
      <c r="AW2535" s="546"/>
      <c r="AX2535" s="527">
        <f>IF(AT2535=0,0,(AV2535/AT2535)*100)</f>
        <v>0</v>
      </c>
      <c r="AY2535" s="528"/>
      <c r="AZ2535" s="519"/>
      <c r="BA2535" s="520"/>
      <c r="BB2535" s="523"/>
      <c r="BC2535" s="524"/>
      <c r="BD2535" s="527">
        <f>IF(AZ2535=0,0,(BB2535/AZ2535)*100)</f>
        <v>0</v>
      </c>
      <c r="BE2535" s="528"/>
      <c r="BF2535" s="541">
        <f>AT2535+AZ2535</f>
        <v>0</v>
      </c>
      <c r="BG2535" s="542"/>
      <c r="BH2535" s="545">
        <f>AV2535+BB2535</f>
        <v>0</v>
      </c>
      <c r="BI2535" s="546"/>
      <c r="BJ2535" s="527">
        <f>IF(BF2535=0,0,(BH2535/BF2535)*100)</f>
        <v>0</v>
      </c>
      <c r="BK2535" s="528"/>
      <c r="BL2535" s="549">
        <f>(AD2535*2)+(AJ2535*2)+(AP2535*3)+BB2535</f>
        <v>0</v>
      </c>
      <c r="BM2535" s="550"/>
      <c r="BN2535" s="551"/>
      <c r="BO2535" s="501" t="e">
        <f>(BL2535*BR$2468)+(N2535*BR$2469)+(X2535*BR$2470)+(R2535*BR$2471)+(V2535*BR$2472)+(Z2535*BR$2473)</f>
        <v>#REF!</v>
      </c>
      <c r="BP2535" s="501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06"/>
      <c r="C2536" s="503" t="str">
        <f>IF(ROSTER!D$12="","",ROSTER!D$12)</f>
        <v>Millett</v>
      </c>
      <c r="D2536" s="504"/>
      <c r="E2536" s="510"/>
      <c r="F2536" s="512"/>
      <c r="G2536" s="514"/>
      <c r="H2536" s="517"/>
      <c r="I2536" s="518"/>
      <c r="J2536" s="521"/>
      <c r="K2536" s="522"/>
      <c r="L2536" s="525"/>
      <c r="M2536" s="526"/>
      <c r="N2536" s="539" t="s">
        <v>14</v>
      </c>
      <c r="O2536" s="540"/>
      <c r="P2536" s="521"/>
      <c r="Q2536" s="522"/>
      <c r="R2536" s="525"/>
      <c r="S2536" s="526"/>
      <c r="T2536" s="529"/>
      <c r="U2536" s="530"/>
      <c r="V2536" s="532"/>
      <c r="W2536" s="518"/>
      <c r="X2536" s="521"/>
      <c r="Y2536" s="518"/>
      <c r="Z2536" s="521"/>
      <c r="AA2536" s="518"/>
      <c r="AB2536" s="521"/>
      <c r="AC2536" s="522"/>
      <c r="AD2536" s="525"/>
      <c r="AE2536" s="526"/>
      <c r="AF2536" s="535"/>
      <c r="AG2536" s="536"/>
      <c r="AH2536" s="521"/>
      <c r="AI2536" s="522"/>
      <c r="AJ2536" s="525"/>
      <c r="AK2536" s="526"/>
      <c r="AL2536" s="529"/>
      <c r="AM2536" s="530"/>
      <c r="AN2536" s="521"/>
      <c r="AO2536" s="522"/>
      <c r="AP2536" s="525"/>
      <c r="AQ2536" s="526"/>
      <c r="AR2536" s="529"/>
      <c r="AS2536" s="530"/>
      <c r="AT2536" s="543"/>
      <c r="AU2536" s="544"/>
      <c r="AV2536" s="547"/>
      <c r="AW2536" s="548"/>
      <c r="AX2536" s="529"/>
      <c r="AY2536" s="530"/>
      <c r="AZ2536" s="521"/>
      <c r="BA2536" s="522"/>
      <c r="BB2536" s="525"/>
      <c r="BC2536" s="526"/>
      <c r="BD2536" s="529"/>
      <c r="BE2536" s="530"/>
      <c r="BF2536" s="543"/>
      <c r="BG2536" s="544"/>
      <c r="BH2536" s="547"/>
      <c r="BI2536" s="548"/>
      <c r="BJ2536" s="529"/>
      <c r="BK2536" s="530"/>
      <c r="BL2536" s="552"/>
      <c r="BM2536" s="553"/>
      <c r="BN2536" s="554"/>
      <c r="BO2536" s="502"/>
      <c r="BP2536" s="502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05" t="str">
        <f>IF(ROSTER!B$14="","",ROSTER!B$14)</f>
        <v>5</v>
      </c>
      <c r="C2537" s="507" t="str">
        <f>IF(ROSTER!C$14="","",ROSTER!C$14)</f>
        <v>Maria</v>
      </c>
      <c r="D2537" s="508"/>
      <c r="E2537" s="509"/>
      <c r="F2537" s="511">
        <f>IF(E2537="y",1,IF(E2537="S",1,0))</f>
        <v>0</v>
      </c>
      <c r="G2537" s="513">
        <f>IF(E2537="S",1,0)</f>
        <v>0</v>
      </c>
      <c r="H2537" s="515"/>
      <c r="I2537" s="516"/>
      <c r="J2537" s="519"/>
      <c r="K2537" s="520"/>
      <c r="L2537" s="523"/>
      <c r="M2537" s="524"/>
      <c r="N2537" s="537">
        <f>L2537+J2537</f>
        <v>0</v>
      </c>
      <c r="O2537" s="538"/>
      <c r="P2537" s="519"/>
      <c r="Q2537" s="520"/>
      <c r="R2537" s="523"/>
      <c r="S2537" s="524"/>
      <c r="T2537" s="527">
        <f t="shared" ref="T2537" si="2282">R2537-P2537</f>
        <v>0</v>
      </c>
      <c r="U2537" s="528"/>
      <c r="V2537" s="531"/>
      <c r="W2537" s="516"/>
      <c r="X2537" s="519"/>
      <c r="Y2537" s="516"/>
      <c r="Z2537" s="519"/>
      <c r="AA2537" s="516"/>
      <c r="AB2537" s="519"/>
      <c r="AC2537" s="520"/>
      <c r="AD2537" s="523"/>
      <c r="AE2537" s="524"/>
      <c r="AF2537" s="533">
        <f>IF(AB2537=0,0,(AD2537/AB2537)*100)</f>
        <v>0</v>
      </c>
      <c r="AG2537" s="534"/>
      <c r="AH2537" s="519"/>
      <c r="AI2537" s="520"/>
      <c r="AJ2537" s="523"/>
      <c r="AK2537" s="524"/>
      <c r="AL2537" s="527">
        <f>IF(AH2537=0,0,(AJ2537/AH2537)*100)</f>
        <v>0</v>
      </c>
      <c r="AM2537" s="528"/>
      <c r="AN2537" s="519"/>
      <c r="AO2537" s="520"/>
      <c r="AP2537" s="523"/>
      <c r="AQ2537" s="524"/>
      <c r="AR2537" s="527">
        <f>IF(AN2537=0,0,(AP2537/AN2537)*100)</f>
        <v>0</v>
      </c>
      <c r="AS2537" s="528"/>
      <c r="AT2537" s="541">
        <f>AB2537+AH2537+AN2537</f>
        <v>0</v>
      </c>
      <c r="AU2537" s="542"/>
      <c r="AV2537" s="545">
        <f>AD2537+AJ2537+AP2537</f>
        <v>0</v>
      </c>
      <c r="AW2537" s="546"/>
      <c r="AX2537" s="527">
        <f>IF(AT2537=0,0,(AV2537/AT2537)*100)</f>
        <v>0</v>
      </c>
      <c r="AY2537" s="528"/>
      <c r="AZ2537" s="519"/>
      <c r="BA2537" s="520"/>
      <c r="BB2537" s="523"/>
      <c r="BC2537" s="524"/>
      <c r="BD2537" s="527">
        <f>IF(AZ2537=0,0,(BB2537/AZ2537)*100)</f>
        <v>0</v>
      </c>
      <c r="BE2537" s="528"/>
      <c r="BF2537" s="541">
        <f>AT2537+AZ2537</f>
        <v>0</v>
      </c>
      <c r="BG2537" s="542"/>
      <c r="BH2537" s="545">
        <f>AV2537+BB2537</f>
        <v>0</v>
      </c>
      <c r="BI2537" s="546"/>
      <c r="BJ2537" s="527">
        <f>IF(BF2537=0,0,(BH2537/BF2537)*100)</f>
        <v>0</v>
      </c>
      <c r="BK2537" s="528"/>
      <c r="BL2537" s="549">
        <f>(AD2537*2)+(AJ2537*2)+(AP2537*3)+BB2537</f>
        <v>0</v>
      </c>
      <c r="BM2537" s="550"/>
      <c r="BN2537" s="551"/>
      <c r="BO2537" s="501" t="e">
        <f>(BL2537*BR$2468)+(N2537*BR$2469)+(X2537*BR$2470)+(R2537*BR$2471)+(V2537*BR$2472)+(Z2537*BR$2473)</f>
        <v>#REF!</v>
      </c>
      <c r="BP2537" s="501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06"/>
      <c r="C2538" s="503" t="str">
        <f>IF(ROSTER!D$14="","",ROSTER!D$14)</f>
        <v>Albiero</v>
      </c>
      <c r="D2538" s="504"/>
      <c r="E2538" s="510"/>
      <c r="F2538" s="512"/>
      <c r="G2538" s="514"/>
      <c r="H2538" s="517"/>
      <c r="I2538" s="518"/>
      <c r="J2538" s="521"/>
      <c r="K2538" s="522"/>
      <c r="L2538" s="525"/>
      <c r="M2538" s="526"/>
      <c r="N2538" s="539" t="s">
        <v>14</v>
      </c>
      <c r="O2538" s="540"/>
      <c r="P2538" s="521"/>
      <c r="Q2538" s="522"/>
      <c r="R2538" s="525"/>
      <c r="S2538" s="526"/>
      <c r="T2538" s="529"/>
      <c r="U2538" s="530"/>
      <c r="V2538" s="532"/>
      <c r="W2538" s="518"/>
      <c r="X2538" s="521"/>
      <c r="Y2538" s="518"/>
      <c r="Z2538" s="521"/>
      <c r="AA2538" s="518"/>
      <c r="AB2538" s="521"/>
      <c r="AC2538" s="522"/>
      <c r="AD2538" s="525"/>
      <c r="AE2538" s="526"/>
      <c r="AF2538" s="535"/>
      <c r="AG2538" s="536"/>
      <c r="AH2538" s="521"/>
      <c r="AI2538" s="522"/>
      <c r="AJ2538" s="525"/>
      <c r="AK2538" s="526"/>
      <c r="AL2538" s="529"/>
      <c r="AM2538" s="530"/>
      <c r="AN2538" s="521"/>
      <c r="AO2538" s="522"/>
      <c r="AP2538" s="525"/>
      <c r="AQ2538" s="526"/>
      <c r="AR2538" s="529"/>
      <c r="AS2538" s="530"/>
      <c r="AT2538" s="543"/>
      <c r="AU2538" s="544"/>
      <c r="AV2538" s="547"/>
      <c r="AW2538" s="548"/>
      <c r="AX2538" s="529"/>
      <c r="AY2538" s="530"/>
      <c r="AZ2538" s="521"/>
      <c r="BA2538" s="522"/>
      <c r="BB2538" s="525"/>
      <c r="BC2538" s="526"/>
      <c r="BD2538" s="529"/>
      <c r="BE2538" s="530"/>
      <c r="BF2538" s="543"/>
      <c r="BG2538" s="544"/>
      <c r="BH2538" s="547"/>
      <c r="BI2538" s="548"/>
      <c r="BJ2538" s="529"/>
      <c r="BK2538" s="530"/>
      <c r="BL2538" s="552"/>
      <c r="BM2538" s="553"/>
      <c r="BN2538" s="554"/>
      <c r="BO2538" s="502"/>
      <c r="BP2538" s="502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05" t="str">
        <f>IF(ROSTER!B$16="","",ROSTER!B$16)</f>
        <v>10</v>
      </c>
      <c r="C2539" s="507" t="str">
        <f>IF(ROSTER!C$16="","",ROSTER!C$16)</f>
        <v>Tegan</v>
      </c>
      <c r="D2539" s="508"/>
      <c r="E2539" s="509"/>
      <c r="F2539" s="511">
        <f>IF(E2539="y",1,IF(E2539="S",1,0))</f>
        <v>0</v>
      </c>
      <c r="G2539" s="513">
        <f>IF(E2539="S",1,0)</f>
        <v>0</v>
      </c>
      <c r="H2539" s="515"/>
      <c r="I2539" s="516"/>
      <c r="J2539" s="519"/>
      <c r="K2539" s="520"/>
      <c r="L2539" s="523"/>
      <c r="M2539" s="524"/>
      <c r="N2539" s="537">
        <f>L2539+J2539</f>
        <v>0</v>
      </c>
      <c r="O2539" s="538"/>
      <c r="P2539" s="519"/>
      <c r="Q2539" s="520"/>
      <c r="R2539" s="523"/>
      <c r="S2539" s="524"/>
      <c r="T2539" s="527">
        <f t="shared" ref="T2539" si="2283">R2539-P2539</f>
        <v>0</v>
      </c>
      <c r="U2539" s="528"/>
      <c r="V2539" s="531"/>
      <c r="W2539" s="516"/>
      <c r="X2539" s="519"/>
      <c r="Y2539" s="516"/>
      <c r="Z2539" s="519"/>
      <c r="AA2539" s="516"/>
      <c r="AB2539" s="519"/>
      <c r="AC2539" s="520"/>
      <c r="AD2539" s="523"/>
      <c r="AE2539" s="524"/>
      <c r="AF2539" s="533">
        <f>IF(AB2539=0,0,(AD2539/AB2539)*100)</f>
        <v>0</v>
      </c>
      <c r="AG2539" s="534"/>
      <c r="AH2539" s="519"/>
      <c r="AI2539" s="520"/>
      <c r="AJ2539" s="523"/>
      <c r="AK2539" s="524"/>
      <c r="AL2539" s="527">
        <f>IF(AH2539=0,0,(AJ2539/AH2539)*100)</f>
        <v>0</v>
      </c>
      <c r="AM2539" s="528"/>
      <c r="AN2539" s="519"/>
      <c r="AO2539" s="520"/>
      <c r="AP2539" s="523"/>
      <c r="AQ2539" s="524"/>
      <c r="AR2539" s="527">
        <f>IF(AN2539=0,0,(AP2539/AN2539)*100)</f>
        <v>0</v>
      </c>
      <c r="AS2539" s="528"/>
      <c r="AT2539" s="541">
        <f>AB2539+AH2539+AN2539</f>
        <v>0</v>
      </c>
      <c r="AU2539" s="542"/>
      <c r="AV2539" s="545">
        <f>AD2539+AJ2539+AP2539</f>
        <v>0</v>
      </c>
      <c r="AW2539" s="546"/>
      <c r="AX2539" s="527">
        <f>IF(AT2539=0,0,(AV2539/AT2539)*100)</f>
        <v>0</v>
      </c>
      <c r="AY2539" s="528"/>
      <c r="AZ2539" s="519"/>
      <c r="BA2539" s="520"/>
      <c r="BB2539" s="523"/>
      <c r="BC2539" s="524"/>
      <c r="BD2539" s="527">
        <f>IF(AZ2539=0,0,(BB2539/AZ2539)*100)</f>
        <v>0</v>
      </c>
      <c r="BE2539" s="528"/>
      <c r="BF2539" s="541">
        <f>AT2539+AZ2539</f>
        <v>0</v>
      </c>
      <c r="BG2539" s="542"/>
      <c r="BH2539" s="545">
        <f>AV2539+BB2539</f>
        <v>0</v>
      </c>
      <c r="BI2539" s="546"/>
      <c r="BJ2539" s="527">
        <f>IF(BF2539=0,0,(BH2539/BF2539)*100)</f>
        <v>0</v>
      </c>
      <c r="BK2539" s="528"/>
      <c r="BL2539" s="549">
        <f>(AD2539*2)+(AJ2539*2)+(AP2539*3)+BB2539</f>
        <v>0</v>
      </c>
      <c r="BM2539" s="550"/>
      <c r="BN2539" s="551"/>
      <c r="BO2539" s="501" t="e">
        <f>(BL2539*BR$2468)+(N2539*BR$2469)+(X2539*BR$2470)+(R2539*BR$2471)+(V2539*BR$2472)+(Z2539*BR$2473)</f>
        <v>#REF!</v>
      </c>
      <c r="BP2539" s="501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06"/>
      <c r="C2540" s="503" t="str">
        <f>IF(ROSTER!D$16="","",ROSTER!D$16)</f>
        <v>Graham</v>
      </c>
      <c r="D2540" s="504"/>
      <c r="E2540" s="510"/>
      <c r="F2540" s="512"/>
      <c r="G2540" s="514"/>
      <c r="H2540" s="517"/>
      <c r="I2540" s="518"/>
      <c r="J2540" s="521"/>
      <c r="K2540" s="522"/>
      <c r="L2540" s="525"/>
      <c r="M2540" s="526"/>
      <c r="N2540" s="539" t="s">
        <v>14</v>
      </c>
      <c r="O2540" s="540"/>
      <c r="P2540" s="521"/>
      <c r="Q2540" s="522"/>
      <c r="R2540" s="525"/>
      <c r="S2540" s="526"/>
      <c r="T2540" s="529"/>
      <c r="U2540" s="530"/>
      <c r="V2540" s="532"/>
      <c r="W2540" s="518"/>
      <c r="X2540" s="521"/>
      <c r="Y2540" s="518"/>
      <c r="Z2540" s="521"/>
      <c r="AA2540" s="518"/>
      <c r="AB2540" s="521"/>
      <c r="AC2540" s="522"/>
      <c r="AD2540" s="525"/>
      <c r="AE2540" s="526"/>
      <c r="AF2540" s="535"/>
      <c r="AG2540" s="536"/>
      <c r="AH2540" s="521"/>
      <c r="AI2540" s="522"/>
      <c r="AJ2540" s="525"/>
      <c r="AK2540" s="526"/>
      <c r="AL2540" s="529"/>
      <c r="AM2540" s="530"/>
      <c r="AN2540" s="521"/>
      <c r="AO2540" s="522"/>
      <c r="AP2540" s="525"/>
      <c r="AQ2540" s="526"/>
      <c r="AR2540" s="529"/>
      <c r="AS2540" s="530"/>
      <c r="AT2540" s="543"/>
      <c r="AU2540" s="544"/>
      <c r="AV2540" s="547"/>
      <c r="AW2540" s="548"/>
      <c r="AX2540" s="529"/>
      <c r="AY2540" s="530"/>
      <c r="AZ2540" s="521"/>
      <c r="BA2540" s="522"/>
      <c r="BB2540" s="525"/>
      <c r="BC2540" s="526"/>
      <c r="BD2540" s="529"/>
      <c r="BE2540" s="530"/>
      <c r="BF2540" s="543"/>
      <c r="BG2540" s="544"/>
      <c r="BH2540" s="547"/>
      <c r="BI2540" s="548"/>
      <c r="BJ2540" s="529"/>
      <c r="BK2540" s="530"/>
      <c r="BL2540" s="552"/>
      <c r="BM2540" s="553"/>
      <c r="BN2540" s="554"/>
      <c r="BO2540" s="502"/>
      <c r="BP2540" s="502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05" t="str">
        <f>IF(ROSTER!B$18="","",ROSTER!B$18)</f>
        <v>11</v>
      </c>
      <c r="C2541" s="507" t="str">
        <f>IF(ROSTER!C$18="","",ROSTER!C$18)</f>
        <v>Kaylee</v>
      </c>
      <c r="D2541" s="508"/>
      <c r="E2541" s="509"/>
      <c r="F2541" s="511">
        <f>IF(E2541="y",1,IF(E2541="S",1,0))</f>
        <v>0</v>
      </c>
      <c r="G2541" s="513">
        <f>IF(E2541="S",1,0)</f>
        <v>0</v>
      </c>
      <c r="H2541" s="515"/>
      <c r="I2541" s="516"/>
      <c r="J2541" s="519"/>
      <c r="K2541" s="520"/>
      <c r="L2541" s="523"/>
      <c r="M2541" s="524"/>
      <c r="N2541" s="537">
        <f>L2541+J2541</f>
        <v>0</v>
      </c>
      <c r="O2541" s="538"/>
      <c r="P2541" s="519"/>
      <c r="Q2541" s="520"/>
      <c r="R2541" s="523"/>
      <c r="S2541" s="524"/>
      <c r="T2541" s="527">
        <f t="shared" ref="T2541" si="2284">R2541-P2541</f>
        <v>0</v>
      </c>
      <c r="U2541" s="528"/>
      <c r="V2541" s="531"/>
      <c r="W2541" s="516"/>
      <c r="X2541" s="519"/>
      <c r="Y2541" s="516"/>
      <c r="Z2541" s="519"/>
      <c r="AA2541" s="516"/>
      <c r="AB2541" s="519"/>
      <c r="AC2541" s="520"/>
      <c r="AD2541" s="523"/>
      <c r="AE2541" s="524"/>
      <c r="AF2541" s="533">
        <f>IF(AB2541=0,0,(AD2541/AB2541)*100)</f>
        <v>0</v>
      </c>
      <c r="AG2541" s="534"/>
      <c r="AH2541" s="519"/>
      <c r="AI2541" s="520"/>
      <c r="AJ2541" s="523"/>
      <c r="AK2541" s="524"/>
      <c r="AL2541" s="527">
        <f>IF(AH2541=0,0,(AJ2541/AH2541)*100)</f>
        <v>0</v>
      </c>
      <c r="AM2541" s="528"/>
      <c r="AN2541" s="519"/>
      <c r="AO2541" s="520"/>
      <c r="AP2541" s="523"/>
      <c r="AQ2541" s="524"/>
      <c r="AR2541" s="527">
        <f>IF(AN2541=0,0,(AP2541/AN2541)*100)</f>
        <v>0</v>
      </c>
      <c r="AS2541" s="528"/>
      <c r="AT2541" s="541">
        <f>AB2541+AH2541+AN2541</f>
        <v>0</v>
      </c>
      <c r="AU2541" s="542"/>
      <c r="AV2541" s="545">
        <f>AD2541+AJ2541+AP2541</f>
        <v>0</v>
      </c>
      <c r="AW2541" s="546"/>
      <c r="AX2541" s="527">
        <f>IF(AT2541=0,0,(AV2541/AT2541)*100)</f>
        <v>0</v>
      </c>
      <c r="AY2541" s="528"/>
      <c r="AZ2541" s="519"/>
      <c r="BA2541" s="520"/>
      <c r="BB2541" s="523"/>
      <c r="BC2541" s="524"/>
      <c r="BD2541" s="527">
        <f>IF(AZ2541=0,0,(BB2541/AZ2541)*100)</f>
        <v>0</v>
      </c>
      <c r="BE2541" s="528"/>
      <c r="BF2541" s="541">
        <f>AT2541+AZ2541</f>
        <v>0</v>
      </c>
      <c r="BG2541" s="542"/>
      <c r="BH2541" s="545">
        <f>AV2541+BB2541</f>
        <v>0</v>
      </c>
      <c r="BI2541" s="546"/>
      <c r="BJ2541" s="527">
        <f>IF(BF2541=0,0,(BH2541/BF2541)*100)</f>
        <v>0</v>
      </c>
      <c r="BK2541" s="528"/>
      <c r="BL2541" s="549">
        <f>(AD2541*2)+(AJ2541*2)+(AP2541*3)+BB2541</f>
        <v>0</v>
      </c>
      <c r="BM2541" s="550"/>
      <c r="BN2541" s="551"/>
      <c r="BO2541" s="501" t="e">
        <f>(BL2541*BR$2468)+(N2541*BR$2469)+(X2541*BR$2470)+(R2541*BR$2471)+(V2541*BR$2472)+(Z2541*BR$2473)</f>
        <v>#REF!</v>
      </c>
      <c r="BP2541" s="501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06"/>
      <c r="C2542" s="503" t="str">
        <f>IF(ROSTER!D$18="","",ROSTER!D$18)</f>
        <v>Smiler</v>
      </c>
      <c r="D2542" s="504"/>
      <c r="E2542" s="510"/>
      <c r="F2542" s="512"/>
      <c r="G2542" s="514"/>
      <c r="H2542" s="517"/>
      <c r="I2542" s="518"/>
      <c r="J2542" s="521"/>
      <c r="K2542" s="522"/>
      <c r="L2542" s="525"/>
      <c r="M2542" s="526"/>
      <c r="N2542" s="539"/>
      <c r="O2542" s="540"/>
      <c r="P2542" s="521"/>
      <c r="Q2542" s="522"/>
      <c r="R2542" s="525"/>
      <c r="S2542" s="526"/>
      <c r="T2542" s="529"/>
      <c r="U2542" s="530"/>
      <c r="V2542" s="532"/>
      <c r="W2542" s="518"/>
      <c r="X2542" s="521"/>
      <c r="Y2542" s="518"/>
      <c r="Z2542" s="521"/>
      <c r="AA2542" s="518"/>
      <c r="AB2542" s="521"/>
      <c r="AC2542" s="522"/>
      <c r="AD2542" s="525"/>
      <c r="AE2542" s="526"/>
      <c r="AF2542" s="535"/>
      <c r="AG2542" s="536"/>
      <c r="AH2542" s="521"/>
      <c r="AI2542" s="522"/>
      <c r="AJ2542" s="525"/>
      <c r="AK2542" s="526"/>
      <c r="AL2542" s="529"/>
      <c r="AM2542" s="530"/>
      <c r="AN2542" s="521"/>
      <c r="AO2542" s="522"/>
      <c r="AP2542" s="525"/>
      <c r="AQ2542" s="526"/>
      <c r="AR2542" s="529"/>
      <c r="AS2542" s="530"/>
      <c r="AT2542" s="543"/>
      <c r="AU2542" s="544"/>
      <c r="AV2542" s="547"/>
      <c r="AW2542" s="548"/>
      <c r="AX2542" s="529"/>
      <c r="AY2542" s="530"/>
      <c r="AZ2542" s="521"/>
      <c r="BA2542" s="522"/>
      <c r="BB2542" s="525"/>
      <c r="BC2542" s="526"/>
      <c r="BD2542" s="529"/>
      <c r="BE2542" s="530"/>
      <c r="BF2542" s="543"/>
      <c r="BG2542" s="544"/>
      <c r="BH2542" s="547"/>
      <c r="BI2542" s="548"/>
      <c r="BJ2542" s="529"/>
      <c r="BK2542" s="530"/>
      <c r="BL2542" s="552"/>
      <c r="BM2542" s="553"/>
      <c r="BN2542" s="554"/>
      <c r="BO2542" s="502"/>
      <c r="BP2542" s="502"/>
      <c r="BQ2542" s="54"/>
      <c r="BR2542" s="54"/>
      <c r="BS2542" s="54"/>
    </row>
    <row r="2543" spans="1:71" ht="21.75" customHeight="1" x14ac:dyDescent="0.2">
      <c r="A2543" s="54"/>
      <c r="B2543" s="505" t="str">
        <f>IF(ROSTER!B$20="","",ROSTER!B$20)</f>
        <v>12</v>
      </c>
      <c r="C2543" s="507" t="str">
        <f>IF(ROSTER!C$20="","",ROSTER!C$20)</f>
        <v>Lauren</v>
      </c>
      <c r="D2543" s="508"/>
      <c r="E2543" s="509"/>
      <c r="F2543" s="511">
        <f>IF(E2543="y",1,IF(E2543="S",1,0))</f>
        <v>0</v>
      </c>
      <c r="G2543" s="513">
        <f>IF(E2543="S",1,0)</f>
        <v>0</v>
      </c>
      <c r="H2543" s="515"/>
      <c r="I2543" s="516"/>
      <c r="J2543" s="519"/>
      <c r="K2543" s="520"/>
      <c r="L2543" s="523"/>
      <c r="M2543" s="524"/>
      <c r="N2543" s="537">
        <f>L2543+J2543</f>
        <v>0</v>
      </c>
      <c r="O2543" s="538"/>
      <c r="P2543" s="519"/>
      <c r="Q2543" s="520"/>
      <c r="R2543" s="523"/>
      <c r="S2543" s="524"/>
      <c r="T2543" s="527">
        <f t="shared" ref="T2543" si="2285">R2543-P2543</f>
        <v>0</v>
      </c>
      <c r="U2543" s="528"/>
      <c r="V2543" s="531"/>
      <c r="W2543" s="516"/>
      <c r="X2543" s="519"/>
      <c r="Y2543" s="516"/>
      <c r="Z2543" s="519"/>
      <c r="AA2543" s="516"/>
      <c r="AB2543" s="519"/>
      <c r="AC2543" s="520"/>
      <c r="AD2543" s="523"/>
      <c r="AE2543" s="524"/>
      <c r="AF2543" s="533">
        <f>IF(AB2543=0,0,(AD2543/AB2543)*100)</f>
        <v>0</v>
      </c>
      <c r="AG2543" s="534"/>
      <c r="AH2543" s="519"/>
      <c r="AI2543" s="520"/>
      <c r="AJ2543" s="523"/>
      <c r="AK2543" s="524"/>
      <c r="AL2543" s="527">
        <f>IF(AH2543=0,0,(AJ2543/AH2543)*100)</f>
        <v>0</v>
      </c>
      <c r="AM2543" s="528"/>
      <c r="AN2543" s="519"/>
      <c r="AO2543" s="520"/>
      <c r="AP2543" s="523"/>
      <c r="AQ2543" s="524"/>
      <c r="AR2543" s="527">
        <f>IF(AN2543=0,0,(AP2543/AN2543)*100)</f>
        <v>0</v>
      </c>
      <c r="AS2543" s="528"/>
      <c r="AT2543" s="541">
        <f>AB2543+AH2543+AN2543</f>
        <v>0</v>
      </c>
      <c r="AU2543" s="542"/>
      <c r="AV2543" s="545">
        <f>AD2543+AJ2543+AP2543</f>
        <v>0</v>
      </c>
      <c r="AW2543" s="546"/>
      <c r="AX2543" s="527">
        <f>IF(AT2543=0,0,(AV2543/AT2543)*100)</f>
        <v>0</v>
      </c>
      <c r="AY2543" s="528"/>
      <c r="AZ2543" s="519"/>
      <c r="BA2543" s="520"/>
      <c r="BB2543" s="523"/>
      <c r="BC2543" s="524"/>
      <c r="BD2543" s="527">
        <f>IF(AZ2543=0,0,(BB2543/AZ2543)*100)</f>
        <v>0</v>
      </c>
      <c r="BE2543" s="528"/>
      <c r="BF2543" s="541">
        <f>AT2543+AZ2543</f>
        <v>0</v>
      </c>
      <c r="BG2543" s="542"/>
      <c r="BH2543" s="545">
        <f>AV2543+BB2543</f>
        <v>0</v>
      </c>
      <c r="BI2543" s="546"/>
      <c r="BJ2543" s="527">
        <f>IF(BF2543=0,0,(BH2543/BF2543)*100)</f>
        <v>0</v>
      </c>
      <c r="BK2543" s="528"/>
      <c r="BL2543" s="549">
        <f>(AD2543*2)+(AJ2543*2)+(AP2543*3)+BB2543</f>
        <v>0</v>
      </c>
      <c r="BM2543" s="550"/>
      <c r="BN2543" s="551"/>
      <c r="BO2543" s="501" t="e">
        <f>(BL2543*BR$2468)+(N2543*BR$2469)+(X2543*BR$2470)+(R2543*BR$2471)+(V2543*BR$2472)+(Z2543*BR$2473)</f>
        <v>#REF!</v>
      </c>
      <c r="BP2543" s="501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06"/>
      <c r="C2544" s="503" t="str">
        <f>IF(ROSTER!D$20="","",ROSTER!D$20)</f>
        <v>Gustin</v>
      </c>
      <c r="D2544" s="504"/>
      <c r="E2544" s="510"/>
      <c r="F2544" s="512"/>
      <c r="G2544" s="514"/>
      <c r="H2544" s="517"/>
      <c r="I2544" s="518"/>
      <c r="J2544" s="521"/>
      <c r="K2544" s="522"/>
      <c r="L2544" s="525"/>
      <c r="M2544" s="526"/>
      <c r="N2544" s="539" t="s">
        <v>14</v>
      </c>
      <c r="O2544" s="540"/>
      <c r="P2544" s="521"/>
      <c r="Q2544" s="522"/>
      <c r="R2544" s="525"/>
      <c r="S2544" s="526"/>
      <c r="T2544" s="529"/>
      <c r="U2544" s="530"/>
      <c r="V2544" s="532"/>
      <c r="W2544" s="518"/>
      <c r="X2544" s="521"/>
      <c r="Y2544" s="518"/>
      <c r="Z2544" s="521"/>
      <c r="AA2544" s="518"/>
      <c r="AB2544" s="521"/>
      <c r="AC2544" s="522"/>
      <c r="AD2544" s="525"/>
      <c r="AE2544" s="526"/>
      <c r="AF2544" s="535"/>
      <c r="AG2544" s="536"/>
      <c r="AH2544" s="521"/>
      <c r="AI2544" s="522"/>
      <c r="AJ2544" s="525"/>
      <c r="AK2544" s="526"/>
      <c r="AL2544" s="529"/>
      <c r="AM2544" s="530"/>
      <c r="AN2544" s="521"/>
      <c r="AO2544" s="522"/>
      <c r="AP2544" s="525"/>
      <c r="AQ2544" s="526"/>
      <c r="AR2544" s="529"/>
      <c r="AS2544" s="530"/>
      <c r="AT2544" s="543"/>
      <c r="AU2544" s="544"/>
      <c r="AV2544" s="547"/>
      <c r="AW2544" s="548"/>
      <c r="AX2544" s="529"/>
      <c r="AY2544" s="530"/>
      <c r="AZ2544" s="521"/>
      <c r="BA2544" s="522"/>
      <c r="BB2544" s="525"/>
      <c r="BC2544" s="526"/>
      <c r="BD2544" s="529"/>
      <c r="BE2544" s="530"/>
      <c r="BF2544" s="543"/>
      <c r="BG2544" s="544"/>
      <c r="BH2544" s="547"/>
      <c r="BI2544" s="548"/>
      <c r="BJ2544" s="529"/>
      <c r="BK2544" s="530"/>
      <c r="BL2544" s="552"/>
      <c r="BM2544" s="553"/>
      <c r="BN2544" s="554"/>
      <c r="BO2544" s="502"/>
      <c r="BP2544" s="502"/>
      <c r="BQ2544" s="54"/>
      <c r="BR2544" s="54"/>
      <c r="BS2544" s="54"/>
    </row>
    <row r="2545" spans="1:71" ht="21.75" customHeight="1" x14ac:dyDescent="0.2">
      <c r="A2545" s="54"/>
      <c r="B2545" s="505" t="str">
        <f>IF(ROSTER!B$22="","",ROSTER!B$22)</f>
        <v>13</v>
      </c>
      <c r="C2545" s="507" t="str">
        <f>IF(ROSTER!C$22="","",ROSTER!C$22)</f>
        <v>Paisley</v>
      </c>
      <c r="D2545" s="508"/>
      <c r="E2545" s="509"/>
      <c r="F2545" s="511">
        <f>IF(E2545="y",1,IF(E2545="S",1,0))</f>
        <v>0</v>
      </c>
      <c r="G2545" s="513">
        <f>IF(E2545="S",1,0)</f>
        <v>0</v>
      </c>
      <c r="H2545" s="515"/>
      <c r="I2545" s="516"/>
      <c r="J2545" s="519"/>
      <c r="K2545" s="520"/>
      <c r="L2545" s="523"/>
      <c r="M2545" s="524"/>
      <c r="N2545" s="537">
        <f>L2545+J2545</f>
        <v>0</v>
      </c>
      <c r="O2545" s="538"/>
      <c r="P2545" s="519"/>
      <c r="Q2545" s="520"/>
      <c r="R2545" s="523"/>
      <c r="S2545" s="524"/>
      <c r="T2545" s="527">
        <f t="shared" ref="T2545" si="2286">R2545-P2545</f>
        <v>0</v>
      </c>
      <c r="U2545" s="528"/>
      <c r="V2545" s="531"/>
      <c r="W2545" s="516"/>
      <c r="X2545" s="519"/>
      <c r="Y2545" s="516"/>
      <c r="Z2545" s="519"/>
      <c r="AA2545" s="516"/>
      <c r="AB2545" s="519"/>
      <c r="AC2545" s="520"/>
      <c r="AD2545" s="523"/>
      <c r="AE2545" s="524"/>
      <c r="AF2545" s="533">
        <f>IF(AB2545=0,0,(AD2545/AB2545)*100)</f>
        <v>0</v>
      </c>
      <c r="AG2545" s="534"/>
      <c r="AH2545" s="519"/>
      <c r="AI2545" s="520"/>
      <c r="AJ2545" s="523"/>
      <c r="AK2545" s="524"/>
      <c r="AL2545" s="527">
        <f>IF(AH2545=0,0,(AJ2545/AH2545)*100)</f>
        <v>0</v>
      </c>
      <c r="AM2545" s="528"/>
      <c r="AN2545" s="519"/>
      <c r="AO2545" s="520"/>
      <c r="AP2545" s="523"/>
      <c r="AQ2545" s="524"/>
      <c r="AR2545" s="527">
        <f>IF(AN2545=0,0,(AP2545/AN2545)*100)</f>
        <v>0</v>
      </c>
      <c r="AS2545" s="528"/>
      <c r="AT2545" s="541">
        <f>AB2545+AH2545+AN2545</f>
        <v>0</v>
      </c>
      <c r="AU2545" s="542"/>
      <c r="AV2545" s="545">
        <f>AD2545+AJ2545+AP2545</f>
        <v>0</v>
      </c>
      <c r="AW2545" s="546"/>
      <c r="AX2545" s="527">
        <f>IF(AT2545=0,0,(AV2545/AT2545)*100)</f>
        <v>0</v>
      </c>
      <c r="AY2545" s="528"/>
      <c r="AZ2545" s="519"/>
      <c r="BA2545" s="520"/>
      <c r="BB2545" s="523"/>
      <c r="BC2545" s="524"/>
      <c r="BD2545" s="527">
        <f>IF(AZ2545=0,0,(BB2545/AZ2545)*100)</f>
        <v>0</v>
      </c>
      <c r="BE2545" s="528"/>
      <c r="BF2545" s="541">
        <f>AT2545+AZ2545</f>
        <v>0</v>
      </c>
      <c r="BG2545" s="542"/>
      <c r="BH2545" s="545">
        <f>AV2545+BB2545</f>
        <v>0</v>
      </c>
      <c r="BI2545" s="546"/>
      <c r="BJ2545" s="527">
        <f>IF(BF2545=0,0,(BH2545/BF2545)*100)</f>
        <v>0</v>
      </c>
      <c r="BK2545" s="528"/>
      <c r="BL2545" s="549">
        <f>(AD2545*2)+(AJ2545*2)+(AP2545*3)+BB2545</f>
        <v>0</v>
      </c>
      <c r="BM2545" s="550"/>
      <c r="BN2545" s="551"/>
      <c r="BO2545" s="501" t="e">
        <f>(BL2545*BR$2468)+(N2545*BR$2469)+(X2545*BR$2470)+(R2545*BR$2471)+(V2545*BR$2472)+(Z2545*BR$2473)</f>
        <v>#REF!</v>
      </c>
      <c r="BP2545" s="501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06"/>
      <c r="C2546" s="503" t="str">
        <f>IF(ROSTER!D$22="","",ROSTER!D$22)</f>
        <v>Harding</v>
      </c>
      <c r="D2546" s="504"/>
      <c r="E2546" s="510"/>
      <c r="F2546" s="512"/>
      <c r="G2546" s="514"/>
      <c r="H2546" s="517"/>
      <c r="I2546" s="518"/>
      <c r="J2546" s="521"/>
      <c r="K2546" s="522"/>
      <c r="L2546" s="525"/>
      <c r="M2546" s="526"/>
      <c r="N2546" s="539" t="s">
        <v>14</v>
      </c>
      <c r="O2546" s="540"/>
      <c r="P2546" s="521"/>
      <c r="Q2546" s="522"/>
      <c r="R2546" s="525"/>
      <c r="S2546" s="526"/>
      <c r="T2546" s="529"/>
      <c r="U2546" s="530"/>
      <c r="V2546" s="532"/>
      <c r="W2546" s="518"/>
      <c r="X2546" s="521"/>
      <c r="Y2546" s="518"/>
      <c r="Z2546" s="521"/>
      <c r="AA2546" s="518"/>
      <c r="AB2546" s="521"/>
      <c r="AC2546" s="522"/>
      <c r="AD2546" s="525"/>
      <c r="AE2546" s="526"/>
      <c r="AF2546" s="535"/>
      <c r="AG2546" s="536"/>
      <c r="AH2546" s="521"/>
      <c r="AI2546" s="522"/>
      <c r="AJ2546" s="525"/>
      <c r="AK2546" s="526"/>
      <c r="AL2546" s="529"/>
      <c r="AM2546" s="530"/>
      <c r="AN2546" s="521"/>
      <c r="AO2546" s="522"/>
      <c r="AP2546" s="525"/>
      <c r="AQ2546" s="526"/>
      <c r="AR2546" s="529"/>
      <c r="AS2546" s="530"/>
      <c r="AT2546" s="543"/>
      <c r="AU2546" s="544"/>
      <c r="AV2546" s="547"/>
      <c r="AW2546" s="548"/>
      <c r="AX2546" s="529"/>
      <c r="AY2546" s="530"/>
      <c r="AZ2546" s="521"/>
      <c r="BA2546" s="522"/>
      <c r="BB2546" s="525"/>
      <c r="BC2546" s="526"/>
      <c r="BD2546" s="529"/>
      <c r="BE2546" s="530"/>
      <c r="BF2546" s="543"/>
      <c r="BG2546" s="544"/>
      <c r="BH2546" s="547"/>
      <c r="BI2546" s="548"/>
      <c r="BJ2546" s="529"/>
      <c r="BK2546" s="530"/>
      <c r="BL2546" s="552"/>
      <c r="BM2546" s="553"/>
      <c r="BN2546" s="554"/>
      <c r="BO2546" s="502"/>
      <c r="BP2546" s="502"/>
      <c r="BQ2546" s="54"/>
      <c r="BR2546" s="54"/>
      <c r="BS2546" s="54"/>
    </row>
    <row r="2547" spans="1:71" ht="21.75" customHeight="1" x14ac:dyDescent="0.2">
      <c r="A2547" s="54"/>
      <c r="B2547" s="505" t="str">
        <f>IF(ROSTER!B$24="","",ROSTER!B$24)</f>
        <v>22</v>
      </c>
      <c r="C2547" s="507" t="str">
        <f>IF(ROSTER!C$24="","",ROSTER!C$24)</f>
        <v>Sara</v>
      </c>
      <c r="D2547" s="508"/>
      <c r="E2547" s="509"/>
      <c r="F2547" s="511">
        <f>IF(E2547="y",1,IF(E2547="S",1,0))</f>
        <v>0</v>
      </c>
      <c r="G2547" s="513">
        <f>IF(E2547="S",1,0)</f>
        <v>0</v>
      </c>
      <c r="H2547" s="515"/>
      <c r="I2547" s="516"/>
      <c r="J2547" s="519"/>
      <c r="K2547" s="520"/>
      <c r="L2547" s="523"/>
      <c r="M2547" s="524"/>
      <c r="N2547" s="537">
        <f>L2547+J2547</f>
        <v>0</v>
      </c>
      <c r="O2547" s="538"/>
      <c r="P2547" s="519"/>
      <c r="Q2547" s="520"/>
      <c r="R2547" s="523"/>
      <c r="S2547" s="524"/>
      <c r="T2547" s="527">
        <f t="shared" ref="T2547" si="2287">R2547-P2547</f>
        <v>0</v>
      </c>
      <c r="U2547" s="528"/>
      <c r="V2547" s="531"/>
      <c r="W2547" s="516"/>
      <c r="X2547" s="519"/>
      <c r="Y2547" s="516"/>
      <c r="Z2547" s="519"/>
      <c r="AA2547" s="516"/>
      <c r="AB2547" s="519"/>
      <c r="AC2547" s="520"/>
      <c r="AD2547" s="523"/>
      <c r="AE2547" s="524"/>
      <c r="AF2547" s="533">
        <f>IF(AB2547=0,0,(AD2547/AB2547)*100)</f>
        <v>0</v>
      </c>
      <c r="AG2547" s="534"/>
      <c r="AH2547" s="519"/>
      <c r="AI2547" s="520"/>
      <c r="AJ2547" s="523"/>
      <c r="AK2547" s="524"/>
      <c r="AL2547" s="527">
        <f>IF(AH2547=0,0,(AJ2547/AH2547)*100)</f>
        <v>0</v>
      </c>
      <c r="AM2547" s="528"/>
      <c r="AN2547" s="519"/>
      <c r="AO2547" s="520"/>
      <c r="AP2547" s="523"/>
      <c r="AQ2547" s="524"/>
      <c r="AR2547" s="527">
        <f>IF(AN2547=0,0,(AP2547/AN2547)*100)</f>
        <v>0</v>
      </c>
      <c r="AS2547" s="528"/>
      <c r="AT2547" s="541">
        <f>AB2547+AH2547+AN2547</f>
        <v>0</v>
      </c>
      <c r="AU2547" s="542"/>
      <c r="AV2547" s="545">
        <f>AD2547+AJ2547+AP2547</f>
        <v>0</v>
      </c>
      <c r="AW2547" s="546"/>
      <c r="AX2547" s="527">
        <f>IF(AT2547=0,0,(AV2547/AT2547)*100)</f>
        <v>0</v>
      </c>
      <c r="AY2547" s="528"/>
      <c r="AZ2547" s="519"/>
      <c r="BA2547" s="520"/>
      <c r="BB2547" s="523"/>
      <c r="BC2547" s="524"/>
      <c r="BD2547" s="527">
        <f>IF(AZ2547=0,0,(BB2547/AZ2547)*100)</f>
        <v>0</v>
      </c>
      <c r="BE2547" s="528"/>
      <c r="BF2547" s="541">
        <f>AT2547+AZ2547</f>
        <v>0</v>
      </c>
      <c r="BG2547" s="542"/>
      <c r="BH2547" s="545">
        <f>AV2547+BB2547</f>
        <v>0</v>
      </c>
      <c r="BI2547" s="546"/>
      <c r="BJ2547" s="527">
        <f>IF(BF2547=0,0,(BH2547/BF2547)*100)</f>
        <v>0</v>
      </c>
      <c r="BK2547" s="528"/>
      <c r="BL2547" s="549">
        <f>(AD2547*2)+(AJ2547*2)+(AP2547*3)+BB2547</f>
        <v>0</v>
      </c>
      <c r="BM2547" s="550"/>
      <c r="BN2547" s="551"/>
      <c r="BO2547" s="501" t="e">
        <f>(BL2547*BR$2468)+(N2547*BR$2469)+(X2547*BR$2470)+(R2547*BR$2471)+(V2547*BR$2472)+(Z2547*BR$2473)</f>
        <v>#REF!</v>
      </c>
      <c r="BP2547" s="501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06"/>
      <c r="C2548" s="503" t="str">
        <f>IF(ROSTER!D$24="","",ROSTER!D$24)</f>
        <v>Hamson</v>
      </c>
      <c r="D2548" s="504"/>
      <c r="E2548" s="510"/>
      <c r="F2548" s="512"/>
      <c r="G2548" s="514"/>
      <c r="H2548" s="517"/>
      <c r="I2548" s="518"/>
      <c r="J2548" s="521"/>
      <c r="K2548" s="522"/>
      <c r="L2548" s="525"/>
      <c r="M2548" s="526"/>
      <c r="N2548" s="539" t="s">
        <v>14</v>
      </c>
      <c r="O2548" s="540"/>
      <c r="P2548" s="521"/>
      <c r="Q2548" s="522"/>
      <c r="R2548" s="525"/>
      <c r="S2548" s="526"/>
      <c r="T2548" s="529"/>
      <c r="U2548" s="530"/>
      <c r="V2548" s="532"/>
      <c r="W2548" s="518"/>
      <c r="X2548" s="521"/>
      <c r="Y2548" s="518"/>
      <c r="Z2548" s="521"/>
      <c r="AA2548" s="518"/>
      <c r="AB2548" s="521"/>
      <c r="AC2548" s="522"/>
      <c r="AD2548" s="525"/>
      <c r="AE2548" s="526"/>
      <c r="AF2548" s="535"/>
      <c r="AG2548" s="536"/>
      <c r="AH2548" s="521"/>
      <c r="AI2548" s="522"/>
      <c r="AJ2548" s="525"/>
      <c r="AK2548" s="526"/>
      <c r="AL2548" s="529"/>
      <c r="AM2548" s="530"/>
      <c r="AN2548" s="521"/>
      <c r="AO2548" s="522"/>
      <c r="AP2548" s="525"/>
      <c r="AQ2548" s="526"/>
      <c r="AR2548" s="529"/>
      <c r="AS2548" s="530"/>
      <c r="AT2548" s="543"/>
      <c r="AU2548" s="544"/>
      <c r="AV2548" s="547"/>
      <c r="AW2548" s="548"/>
      <c r="AX2548" s="529"/>
      <c r="AY2548" s="530"/>
      <c r="AZ2548" s="521"/>
      <c r="BA2548" s="522"/>
      <c r="BB2548" s="525"/>
      <c r="BC2548" s="526"/>
      <c r="BD2548" s="529"/>
      <c r="BE2548" s="530"/>
      <c r="BF2548" s="543"/>
      <c r="BG2548" s="544"/>
      <c r="BH2548" s="547"/>
      <c r="BI2548" s="548"/>
      <c r="BJ2548" s="529"/>
      <c r="BK2548" s="530"/>
      <c r="BL2548" s="552"/>
      <c r="BM2548" s="553"/>
      <c r="BN2548" s="554"/>
      <c r="BO2548" s="502"/>
      <c r="BP2548" s="502"/>
      <c r="BQ2548" s="54"/>
      <c r="BR2548" s="54"/>
      <c r="BS2548" s="54"/>
    </row>
    <row r="2549" spans="1:71" ht="21.75" customHeight="1" x14ac:dyDescent="0.2">
      <c r="A2549" s="54"/>
      <c r="B2549" s="505" t="str">
        <f>IF(ROSTER!B$26="","",ROSTER!B$26)</f>
        <v>30</v>
      </c>
      <c r="C2549" s="507" t="str">
        <f>IF(ROSTER!C$26="","",ROSTER!C$26)</f>
        <v>Kate</v>
      </c>
      <c r="D2549" s="508"/>
      <c r="E2549" s="509"/>
      <c r="F2549" s="511">
        <f>IF(E2549="y",1,IF(E2549="S",1,0))</f>
        <v>0</v>
      </c>
      <c r="G2549" s="513">
        <f>IF(E2549="S",1,0)</f>
        <v>0</v>
      </c>
      <c r="H2549" s="515"/>
      <c r="I2549" s="516"/>
      <c r="J2549" s="519"/>
      <c r="K2549" s="520"/>
      <c r="L2549" s="523"/>
      <c r="M2549" s="524"/>
      <c r="N2549" s="537">
        <f>L2549+J2549</f>
        <v>0</v>
      </c>
      <c r="O2549" s="538"/>
      <c r="P2549" s="519"/>
      <c r="Q2549" s="520"/>
      <c r="R2549" s="523"/>
      <c r="S2549" s="524"/>
      <c r="T2549" s="527">
        <f t="shared" ref="T2549" si="2288">R2549-P2549</f>
        <v>0</v>
      </c>
      <c r="U2549" s="528"/>
      <c r="V2549" s="531"/>
      <c r="W2549" s="516"/>
      <c r="X2549" s="519"/>
      <c r="Y2549" s="516"/>
      <c r="Z2549" s="519"/>
      <c r="AA2549" s="516"/>
      <c r="AB2549" s="519"/>
      <c r="AC2549" s="520"/>
      <c r="AD2549" s="523"/>
      <c r="AE2549" s="524"/>
      <c r="AF2549" s="533">
        <f>IF(AB2549=0,0,(AD2549/AB2549)*100)</f>
        <v>0</v>
      </c>
      <c r="AG2549" s="534"/>
      <c r="AH2549" s="519"/>
      <c r="AI2549" s="520"/>
      <c r="AJ2549" s="523"/>
      <c r="AK2549" s="524"/>
      <c r="AL2549" s="527">
        <f>IF(AH2549=0,0,(AJ2549/AH2549)*100)</f>
        <v>0</v>
      </c>
      <c r="AM2549" s="528"/>
      <c r="AN2549" s="519"/>
      <c r="AO2549" s="520"/>
      <c r="AP2549" s="523"/>
      <c r="AQ2549" s="524"/>
      <c r="AR2549" s="527">
        <f>IF(AN2549=0,0,(AP2549/AN2549)*100)</f>
        <v>0</v>
      </c>
      <c r="AS2549" s="528"/>
      <c r="AT2549" s="541">
        <f>AB2549+AH2549+AN2549</f>
        <v>0</v>
      </c>
      <c r="AU2549" s="542"/>
      <c r="AV2549" s="545">
        <f>AD2549+AJ2549+AP2549</f>
        <v>0</v>
      </c>
      <c r="AW2549" s="546"/>
      <c r="AX2549" s="527">
        <f>IF(AT2549=0,0,(AV2549/AT2549)*100)</f>
        <v>0</v>
      </c>
      <c r="AY2549" s="528"/>
      <c r="AZ2549" s="519"/>
      <c r="BA2549" s="520"/>
      <c r="BB2549" s="523"/>
      <c r="BC2549" s="524"/>
      <c r="BD2549" s="527">
        <f>IF(AZ2549=0,0,(BB2549/AZ2549)*100)</f>
        <v>0</v>
      </c>
      <c r="BE2549" s="528"/>
      <c r="BF2549" s="541">
        <f>AT2549+AZ2549</f>
        <v>0</v>
      </c>
      <c r="BG2549" s="542"/>
      <c r="BH2549" s="545">
        <f>AV2549+BB2549</f>
        <v>0</v>
      </c>
      <c r="BI2549" s="546"/>
      <c r="BJ2549" s="527">
        <f>IF(BF2549=0,0,(BH2549/BF2549)*100)</f>
        <v>0</v>
      </c>
      <c r="BK2549" s="528"/>
      <c r="BL2549" s="549">
        <f>(AD2549*2)+(AJ2549*2)+(AP2549*3)+BB2549</f>
        <v>0</v>
      </c>
      <c r="BM2549" s="550"/>
      <c r="BN2549" s="551"/>
      <c r="BO2549" s="501" t="e">
        <f>(BL2549*BR$2468)+(N2549*BR$2469)+(X2549*BR$2470)+(R2549*BR$2471)+(V2549*BR$2472)+(Z2549*BR$2473)</f>
        <v>#REF!</v>
      </c>
      <c r="BP2549" s="501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06"/>
      <c r="C2550" s="503" t="str">
        <f>IF(ROSTER!D$26="","",ROSTER!D$26)</f>
        <v>Vorwaller</v>
      </c>
      <c r="D2550" s="504"/>
      <c r="E2550" s="510"/>
      <c r="F2550" s="512"/>
      <c r="G2550" s="514"/>
      <c r="H2550" s="517"/>
      <c r="I2550" s="518"/>
      <c r="J2550" s="521"/>
      <c r="K2550" s="522"/>
      <c r="L2550" s="525"/>
      <c r="M2550" s="526"/>
      <c r="N2550" s="539" t="s">
        <v>14</v>
      </c>
      <c r="O2550" s="540"/>
      <c r="P2550" s="521"/>
      <c r="Q2550" s="522"/>
      <c r="R2550" s="525"/>
      <c r="S2550" s="526"/>
      <c r="T2550" s="529"/>
      <c r="U2550" s="530"/>
      <c r="V2550" s="532"/>
      <c r="W2550" s="518"/>
      <c r="X2550" s="521"/>
      <c r="Y2550" s="518"/>
      <c r="Z2550" s="521"/>
      <c r="AA2550" s="518"/>
      <c r="AB2550" s="521"/>
      <c r="AC2550" s="522"/>
      <c r="AD2550" s="525"/>
      <c r="AE2550" s="526"/>
      <c r="AF2550" s="535"/>
      <c r="AG2550" s="536"/>
      <c r="AH2550" s="521"/>
      <c r="AI2550" s="522"/>
      <c r="AJ2550" s="525"/>
      <c r="AK2550" s="526"/>
      <c r="AL2550" s="529"/>
      <c r="AM2550" s="530"/>
      <c r="AN2550" s="521"/>
      <c r="AO2550" s="522"/>
      <c r="AP2550" s="525"/>
      <c r="AQ2550" s="526"/>
      <c r="AR2550" s="529"/>
      <c r="AS2550" s="530"/>
      <c r="AT2550" s="543"/>
      <c r="AU2550" s="544"/>
      <c r="AV2550" s="547"/>
      <c r="AW2550" s="548"/>
      <c r="AX2550" s="529"/>
      <c r="AY2550" s="530"/>
      <c r="AZ2550" s="521"/>
      <c r="BA2550" s="522"/>
      <c r="BB2550" s="525"/>
      <c r="BC2550" s="526"/>
      <c r="BD2550" s="529"/>
      <c r="BE2550" s="530"/>
      <c r="BF2550" s="543"/>
      <c r="BG2550" s="544"/>
      <c r="BH2550" s="547"/>
      <c r="BI2550" s="548"/>
      <c r="BJ2550" s="529"/>
      <c r="BK2550" s="530"/>
      <c r="BL2550" s="552"/>
      <c r="BM2550" s="553"/>
      <c r="BN2550" s="554"/>
      <c r="BO2550" s="502"/>
      <c r="BP2550" s="502"/>
      <c r="BQ2550" s="54"/>
      <c r="BR2550" s="54"/>
      <c r="BS2550" s="54"/>
    </row>
    <row r="2551" spans="1:71" ht="21.75" customHeight="1" x14ac:dyDescent="0.2">
      <c r="A2551" s="54"/>
      <c r="B2551" s="505" t="str">
        <f>IF(ROSTER!B$28="","",ROSTER!B$28)</f>
        <v>32</v>
      </c>
      <c r="C2551" s="507" t="str">
        <f>IF(ROSTER!C$28="","",ROSTER!C$28)</f>
        <v>Signe</v>
      </c>
      <c r="D2551" s="508"/>
      <c r="E2551" s="509"/>
      <c r="F2551" s="511">
        <f>IF(E2551="y",1,IF(E2551="S",1,0))</f>
        <v>0</v>
      </c>
      <c r="G2551" s="513">
        <f>IF(E2551="S",1,0)</f>
        <v>0</v>
      </c>
      <c r="H2551" s="515"/>
      <c r="I2551" s="516"/>
      <c r="J2551" s="519"/>
      <c r="K2551" s="520"/>
      <c r="L2551" s="523"/>
      <c r="M2551" s="524"/>
      <c r="N2551" s="537">
        <f>L2551+J2551</f>
        <v>0</v>
      </c>
      <c r="O2551" s="538"/>
      <c r="P2551" s="519"/>
      <c r="Q2551" s="520"/>
      <c r="R2551" s="523"/>
      <c r="S2551" s="524"/>
      <c r="T2551" s="527">
        <f t="shared" ref="T2551" si="2289">R2551-P2551</f>
        <v>0</v>
      </c>
      <c r="U2551" s="528"/>
      <c r="V2551" s="531"/>
      <c r="W2551" s="516"/>
      <c r="X2551" s="519"/>
      <c r="Y2551" s="516"/>
      <c r="Z2551" s="519"/>
      <c r="AA2551" s="516"/>
      <c r="AB2551" s="519"/>
      <c r="AC2551" s="520"/>
      <c r="AD2551" s="523"/>
      <c r="AE2551" s="524"/>
      <c r="AF2551" s="533">
        <f>IF(AB2551=0,0,(AD2551/AB2551)*100)</f>
        <v>0</v>
      </c>
      <c r="AG2551" s="534"/>
      <c r="AH2551" s="519"/>
      <c r="AI2551" s="520"/>
      <c r="AJ2551" s="523"/>
      <c r="AK2551" s="524"/>
      <c r="AL2551" s="527">
        <f>IF(AH2551=0,0,(AJ2551/AH2551)*100)</f>
        <v>0</v>
      </c>
      <c r="AM2551" s="528"/>
      <c r="AN2551" s="519"/>
      <c r="AO2551" s="520"/>
      <c r="AP2551" s="523"/>
      <c r="AQ2551" s="524"/>
      <c r="AR2551" s="527">
        <f>IF(AN2551=0,0,(AP2551/AN2551)*100)</f>
        <v>0</v>
      </c>
      <c r="AS2551" s="528"/>
      <c r="AT2551" s="541">
        <f>AB2551+AH2551+AN2551</f>
        <v>0</v>
      </c>
      <c r="AU2551" s="542"/>
      <c r="AV2551" s="545">
        <f>AD2551+AJ2551+AP2551</f>
        <v>0</v>
      </c>
      <c r="AW2551" s="546"/>
      <c r="AX2551" s="527">
        <f>IF(AT2551=0,0,(AV2551/AT2551)*100)</f>
        <v>0</v>
      </c>
      <c r="AY2551" s="528"/>
      <c r="AZ2551" s="519"/>
      <c r="BA2551" s="520"/>
      <c r="BB2551" s="523"/>
      <c r="BC2551" s="524"/>
      <c r="BD2551" s="527">
        <f>IF(AZ2551=0,0,(BB2551/AZ2551)*100)</f>
        <v>0</v>
      </c>
      <c r="BE2551" s="528"/>
      <c r="BF2551" s="541">
        <f>AT2551+AZ2551</f>
        <v>0</v>
      </c>
      <c r="BG2551" s="542"/>
      <c r="BH2551" s="545">
        <f>AV2551+BB2551</f>
        <v>0</v>
      </c>
      <c r="BI2551" s="546"/>
      <c r="BJ2551" s="527">
        <f>IF(BF2551=0,0,(BH2551/BF2551)*100)</f>
        <v>0</v>
      </c>
      <c r="BK2551" s="528"/>
      <c r="BL2551" s="549">
        <f>(AD2551*2)+(AJ2551*2)+(AP2551*3)+BB2551</f>
        <v>0</v>
      </c>
      <c r="BM2551" s="550"/>
      <c r="BN2551" s="551"/>
      <c r="BO2551" s="501" t="e">
        <f>(BL2551*BR$2468)+(N2551*BR$2469)+(X2551*BR$2470)+(R2551*BR$2471)+(V2551*BR$2472)+(Z2551*BR$2473)</f>
        <v>#REF!</v>
      </c>
      <c r="BP2551" s="501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06"/>
      <c r="C2552" s="503" t="str">
        <f>IF(ROSTER!D$28="","",ROSTER!D$28)</f>
        <v>Glantz</v>
      </c>
      <c r="D2552" s="504"/>
      <c r="E2552" s="510"/>
      <c r="F2552" s="512"/>
      <c r="G2552" s="514"/>
      <c r="H2552" s="517"/>
      <c r="I2552" s="518"/>
      <c r="J2552" s="521"/>
      <c r="K2552" s="522"/>
      <c r="L2552" s="525"/>
      <c r="M2552" s="526"/>
      <c r="N2552" s="539" t="s">
        <v>14</v>
      </c>
      <c r="O2552" s="540"/>
      <c r="P2552" s="521"/>
      <c r="Q2552" s="522"/>
      <c r="R2552" s="525"/>
      <c r="S2552" s="526"/>
      <c r="T2552" s="529"/>
      <c r="U2552" s="530"/>
      <c r="V2552" s="532"/>
      <c r="W2552" s="518"/>
      <c r="X2552" s="521"/>
      <c r="Y2552" s="518"/>
      <c r="Z2552" s="521"/>
      <c r="AA2552" s="518"/>
      <c r="AB2552" s="521"/>
      <c r="AC2552" s="522"/>
      <c r="AD2552" s="525"/>
      <c r="AE2552" s="526"/>
      <c r="AF2552" s="535"/>
      <c r="AG2552" s="536"/>
      <c r="AH2552" s="521"/>
      <c r="AI2552" s="522"/>
      <c r="AJ2552" s="525"/>
      <c r="AK2552" s="526"/>
      <c r="AL2552" s="529"/>
      <c r="AM2552" s="530"/>
      <c r="AN2552" s="521"/>
      <c r="AO2552" s="522"/>
      <c r="AP2552" s="525"/>
      <c r="AQ2552" s="526"/>
      <c r="AR2552" s="529"/>
      <c r="AS2552" s="530"/>
      <c r="AT2552" s="543"/>
      <c r="AU2552" s="544"/>
      <c r="AV2552" s="547"/>
      <c r="AW2552" s="548"/>
      <c r="AX2552" s="529"/>
      <c r="AY2552" s="530"/>
      <c r="AZ2552" s="521"/>
      <c r="BA2552" s="522"/>
      <c r="BB2552" s="525"/>
      <c r="BC2552" s="526"/>
      <c r="BD2552" s="529"/>
      <c r="BE2552" s="530"/>
      <c r="BF2552" s="543"/>
      <c r="BG2552" s="544"/>
      <c r="BH2552" s="547"/>
      <c r="BI2552" s="548"/>
      <c r="BJ2552" s="529"/>
      <c r="BK2552" s="530"/>
      <c r="BL2552" s="552"/>
      <c r="BM2552" s="553"/>
      <c r="BN2552" s="554"/>
      <c r="BO2552" s="502"/>
      <c r="BP2552" s="502"/>
      <c r="BQ2552" s="54"/>
      <c r="BR2552" s="54"/>
      <c r="BS2552" s="54"/>
    </row>
    <row r="2553" spans="1:71" ht="21.75" customHeight="1" x14ac:dyDescent="0.2">
      <c r="A2553" s="54"/>
      <c r="B2553" s="505" t="str">
        <f>IF(ROSTER!B$30="","",ROSTER!B$30)</f>
        <v>34</v>
      </c>
      <c r="C2553" s="507" t="str">
        <f>IF(ROSTER!C$30="","",ROSTER!C$30)</f>
        <v/>
      </c>
      <c r="D2553" s="508"/>
      <c r="E2553" s="509"/>
      <c r="F2553" s="511">
        <f>IF(E2553="y",1,IF(E2553="S",1,0))</f>
        <v>0</v>
      </c>
      <c r="G2553" s="513">
        <f>IF(E2553="S",1,0)</f>
        <v>0</v>
      </c>
      <c r="H2553" s="515"/>
      <c r="I2553" s="516"/>
      <c r="J2553" s="519"/>
      <c r="K2553" s="520"/>
      <c r="L2553" s="523"/>
      <c r="M2553" s="524"/>
      <c r="N2553" s="537">
        <f>L2553+J2553</f>
        <v>0</v>
      </c>
      <c r="O2553" s="538"/>
      <c r="P2553" s="519"/>
      <c r="Q2553" s="520"/>
      <c r="R2553" s="523"/>
      <c r="S2553" s="524"/>
      <c r="T2553" s="527">
        <f t="shared" ref="T2553" si="2290">R2553-P2553</f>
        <v>0</v>
      </c>
      <c r="U2553" s="528"/>
      <c r="V2553" s="531"/>
      <c r="W2553" s="516"/>
      <c r="X2553" s="519"/>
      <c r="Y2553" s="516"/>
      <c r="Z2553" s="519"/>
      <c r="AA2553" s="516"/>
      <c r="AB2553" s="519"/>
      <c r="AC2553" s="520"/>
      <c r="AD2553" s="523"/>
      <c r="AE2553" s="524"/>
      <c r="AF2553" s="533">
        <f>IF(AB2553=0,0,(AD2553/AB2553)*100)</f>
        <v>0</v>
      </c>
      <c r="AG2553" s="534"/>
      <c r="AH2553" s="519"/>
      <c r="AI2553" s="520"/>
      <c r="AJ2553" s="523"/>
      <c r="AK2553" s="524"/>
      <c r="AL2553" s="527">
        <f>IF(AH2553=0,0,(AJ2553/AH2553)*100)</f>
        <v>0</v>
      </c>
      <c r="AM2553" s="528"/>
      <c r="AN2553" s="519"/>
      <c r="AO2553" s="520"/>
      <c r="AP2553" s="523"/>
      <c r="AQ2553" s="524"/>
      <c r="AR2553" s="527">
        <f>IF(AN2553=0,0,(AP2553/AN2553)*100)</f>
        <v>0</v>
      </c>
      <c r="AS2553" s="528"/>
      <c r="AT2553" s="541">
        <f>AB2553+AH2553+AN2553</f>
        <v>0</v>
      </c>
      <c r="AU2553" s="542"/>
      <c r="AV2553" s="545">
        <f>AD2553+AJ2553+AP2553</f>
        <v>0</v>
      </c>
      <c r="AW2553" s="546"/>
      <c r="AX2553" s="527">
        <f>IF(AT2553=0,0,(AV2553/AT2553)*100)</f>
        <v>0</v>
      </c>
      <c r="AY2553" s="528"/>
      <c r="AZ2553" s="519"/>
      <c r="BA2553" s="520"/>
      <c r="BB2553" s="523"/>
      <c r="BC2553" s="524"/>
      <c r="BD2553" s="527">
        <f>IF(AZ2553=0,0,(BB2553/AZ2553)*100)</f>
        <v>0</v>
      </c>
      <c r="BE2553" s="528"/>
      <c r="BF2553" s="541">
        <f>AT2553+AZ2553</f>
        <v>0</v>
      </c>
      <c r="BG2553" s="542"/>
      <c r="BH2553" s="545">
        <f>AV2553+BB2553</f>
        <v>0</v>
      </c>
      <c r="BI2553" s="546"/>
      <c r="BJ2553" s="527">
        <f>IF(BF2553=0,0,(BH2553/BF2553)*100)</f>
        <v>0</v>
      </c>
      <c r="BK2553" s="528"/>
      <c r="BL2553" s="549">
        <f>(AD2553*2)+(AJ2553*2)+(AP2553*3)+BB2553</f>
        <v>0</v>
      </c>
      <c r="BM2553" s="550"/>
      <c r="BN2553" s="551"/>
      <c r="BO2553" s="501" t="e">
        <f>(BL2553*BR$2468)+(N2553*BR$2469)+(X2553*BR$2470)+(R2553*BR$2471)+(V2553*BR$2472)+(Z2553*BR$2473)</f>
        <v>#REF!</v>
      </c>
      <c r="BP2553" s="501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06"/>
      <c r="C2554" s="503" t="str">
        <f>IF(ROSTER!D$30="","",ROSTER!D$30)</f>
        <v/>
      </c>
      <c r="D2554" s="504"/>
      <c r="E2554" s="510"/>
      <c r="F2554" s="512"/>
      <c r="G2554" s="514"/>
      <c r="H2554" s="517"/>
      <c r="I2554" s="518"/>
      <c r="J2554" s="521"/>
      <c r="K2554" s="522"/>
      <c r="L2554" s="525"/>
      <c r="M2554" s="526"/>
      <c r="N2554" s="539" t="s">
        <v>14</v>
      </c>
      <c r="O2554" s="540"/>
      <c r="P2554" s="521"/>
      <c r="Q2554" s="522"/>
      <c r="R2554" s="525"/>
      <c r="S2554" s="526"/>
      <c r="T2554" s="529"/>
      <c r="U2554" s="530"/>
      <c r="V2554" s="532"/>
      <c r="W2554" s="518"/>
      <c r="X2554" s="521"/>
      <c r="Y2554" s="518"/>
      <c r="Z2554" s="521"/>
      <c r="AA2554" s="518"/>
      <c r="AB2554" s="521"/>
      <c r="AC2554" s="522"/>
      <c r="AD2554" s="525"/>
      <c r="AE2554" s="526"/>
      <c r="AF2554" s="535"/>
      <c r="AG2554" s="536"/>
      <c r="AH2554" s="521"/>
      <c r="AI2554" s="522"/>
      <c r="AJ2554" s="525"/>
      <c r="AK2554" s="526"/>
      <c r="AL2554" s="529"/>
      <c r="AM2554" s="530"/>
      <c r="AN2554" s="521"/>
      <c r="AO2554" s="522"/>
      <c r="AP2554" s="525"/>
      <c r="AQ2554" s="526"/>
      <c r="AR2554" s="529"/>
      <c r="AS2554" s="530"/>
      <c r="AT2554" s="543"/>
      <c r="AU2554" s="544"/>
      <c r="AV2554" s="547"/>
      <c r="AW2554" s="548"/>
      <c r="AX2554" s="529"/>
      <c r="AY2554" s="530"/>
      <c r="AZ2554" s="521"/>
      <c r="BA2554" s="522"/>
      <c r="BB2554" s="525"/>
      <c r="BC2554" s="526"/>
      <c r="BD2554" s="529"/>
      <c r="BE2554" s="530"/>
      <c r="BF2554" s="543"/>
      <c r="BG2554" s="544"/>
      <c r="BH2554" s="547"/>
      <c r="BI2554" s="548"/>
      <c r="BJ2554" s="529"/>
      <c r="BK2554" s="530"/>
      <c r="BL2554" s="552"/>
      <c r="BM2554" s="553"/>
      <c r="BN2554" s="554"/>
      <c r="BO2554" s="502"/>
      <c r="BP2554" s="502"/>
      <c r="BQ2554" s="54"/>
      <c r="BR2554" s="54"/>
      <c r="BS2554" s="54"/>
    </row>
    <row r="2555" spans="1:71" ht="21.75" customHeight="1" x14ac:dyDescent="0.2">
      <c r="A2555" s="54"/>
      <c r="B2555" s="505" t="str">
        <f>IF(ROSTER!B$32="","",ROSTER!B$32)</f>
        <v>42</v>
      </c>
      <c r="C2555" s="507" t="str">
        <f>IF(ROSTER!C$32="","",ROSTER!C$32)</f>
        <v/>
      </c>
      <c r="D2555" s="508"/>
      <c r="E2555" s="509"/>
      <c r="F2555" s="511">
        <f>IF(E2555="y",1,IF(E2555="S",1,0))</f>
        <v>0</v>
      </c>
      <c r="G2555" s="513">
        <f>IF(E2555="S",1,0)</f>
        <v>0</v>
      </c>
      <c r="H2555" s="515"/>
      <c r="I2555" s="516"/>
      <c r="J2555" s="519"/>
      <c r="K2555" s="520"/>
      <c r="L2555" s="523"/>
      <c r="M2555" s="524"/>
      <c r="N2555" s="537">
        <f>L2555+J2555</f>
        <v>0</v>
      </c>
      <c r="O2555" s="538"/>
      <c r="P2555" s="519"/>
      <c r="Q2555" s="520"/>
      <c r="R2555" s="523"/>
      <c r="S2555" s="524"/>
      <c r="T2555" s="527">
        <f t="shared" ref="T2555" si="2291">R2555-P2555</f>
        <v>0</v>
      </c>
      <c r="U2555" s="528"/>
      <c r="V2555" s="531"/>
      <c r="W2555" s="516"/>
      <c r="X2555" s="519"/>
      <c r="Y2555" s="516"/>
      <c r="Z2555" s="519"/>
      <c r="AA2555" s="516"/>
      <c r="AB2555" s="519"/>
      <c r="AC2555" s="520"/>
      <c r="AD2555" s="523"/>
      <c r="AE2555" s="524"/>
      <c r="AF2555" s="533">
        <f>IF(AB2555=0,0,(AD2555/AB2555)*100)</f>
        <v>0</v>
      </c>
      <c r="AG2555" s="534"/>
      <c r="AH2555" s="519"/>
      <c r="AI2555" s="520"/>
      <c r="AJ2555" s="523"/>
      <c r="AK2555" s="524"/>
      <c r="AL2555" s="527">
        <f>IF(AH2555=0,0,(AJ2555/AH2555)*100)</f>
        <v>0</v>
      </c>
      <c r="AM2555" s="528"/>
      <c r="AN2555" s="519"/>
      <c r="AO2555" s="520"/>
      <c r="AP2555" s="523"/>
      <c r="AQ2555" s="524"/>
      <c r="AR2555" s="527">
        <f>IF(AN2555=0,0,(AP2555/AN2555)*100)</f>
        <v>0</v>
      </c>
      <c r="AS2555" s="528"/>
      <c r="AT2555" s="541">
        <f>AB2555+AH2555+AN2555</f>
        <v>0</v>
      </c>
      <c r="AU2555" s="542"/>
      <c r="AV2555" s="545">
        <f>AD2555+AJ2555+AP2555</f>
        <v>0</v>
      </c>
      <c r="AW2555" s="546"/>
      <c r="AX2555" s="527">
        <f>IF(AT2555=0,0,(AV2555/AT2555)*100)</f>
        <v>0</v>
      </c>
      <c r="AY2555" s="528"/>
      <c r="AZ2555" s="519"/>
      <c r="BA2555" s="520"/>
      <c r="BB2555" s="523"/>
      <c r="BC2555" s="524"/>
      <c r="BD2555" s="527">
        <f>IF(AZ2555=0,0,(BB2555/AZ2555)*100)</f>
        <v>0</v>
      </c>
      <c r="BE2555" s="528"/>
      <c r="BF2555" s="541">
        <f>AT2555+AZ2555</f>
        <v>0</v>
      </c>
      <c r="BG2555" s="542"/>
      <c r="BH2555" s="545">
        <f>AV2555+BB2555</f>
        <v>0</v>
      </c>
      <c r="BI2555" s="546"/>
      <c r="BJ2555" s="527">
        <f>IF(BF2555=0,0,(BH2555/BF2555)*100)</f>
        <v>0</v>
      </c>
      <c r="BK2555" s="528"/>
      <c r="BL2555" s="549">
        <f>(AD2555*2)+(AJ2555*2)+(AP2555*3)+BB2555</f>
        <v>0</v>
      </c>
      <c r="BM2555" s="550"/>
      <c r="BN2555" s="551"/>
      <c r="BO2555" s="501" t="e">
        <f>(BL2555*BR$2468)+(N2555*BR$2469)+(X2555*BR$2470)+(R2555*BR$2471)+(V2555*BR$2472)+(Z2555*BR$2473)</f>
        <v>#REF!</v>
      </c>
      <c r="BP2555" s="501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06"/>
      <c r="C2556" s="503" t="str">
        <f>IF(ROSTER!D$32="","",ROSTER!D$32)</f>
        <v/>
      </c>
      <c r="D2556" s="504"/>
      <c r="E2556" s="510"/>
      <c r="F2556" s="512"/>
      <c r="G2556" s="514"/>
      <c r="H2556" s="517"/>
      <c r="I2556" s="518"/>
      <c r="J2556" s="521"/>
      <c r="K2556" s="522"/>
      <c r="L2556" s="525"/>
      <c r="M2556" s="526"/>
      <c r="N2556" s="539" t="s">
        <v>14</v>
      </c>
      <c r="O2556" s="540"/>
      <c r="P2556" s="521"/>
      <c r="Q2556" s="522"/>
      <c r="R2556" s="525"/>
      <c r="S2556" s="526"/>
      <c r="T2556" s="529"/>
      <c r="U2556" s="530"/>
      <c r="V2556" s="532"/>
      <c r="W2556" s="518"/>
      <c r="X2556" s="521"/>
      <c r="Y2556" s="518"/>
      <c r="Z2556" s="521"/>
      <c r="AA2556" s="518"/>
      <c r="AB2556" s="521"/>
      <c r="AC2556" s="522"/>
      <c r="AD2556" s="525"/>
      <c r="AE2556" s="526"/>
      <c r="AF2556" s="535"/>
      <c r="AG2556" s="536"/>
      <c r="AH2556" s="521"/>
      <c r="AI2556" s="522"/>
      <c r="AJ2556" s="525"/>
      <c r="AK2556" s="526"/>
      <c r="AL2556" s="529"/>
      <c r="AM2556" s="530"/>
      <c r="AN2556" s="521"/>
      <c r="AO2556" s="522"/>
      <c r="AP2556" s="525"/>
      <c r="AQ2556" s="526"/>
      <c r="AR2556" s="529"/>
      <c r="AS2556" s="530"/>
      <c r="AT2556" s="543"/>
      <c r="AU2556" s="544"/>
      <c r="AV2556" s="547"/>
      <c r="AW2556" s="548"/>
      <c r="AX2556" s="529"/>
      <c r="AY2556" s="530"/>
      <c r="AZ2556" s="521"/>
      <c r="BA2556" s="522"/>
      <c r="BB2556" s="525"/>
      <c r="BC2556" s="526"/>
      <c r="BD2556" s="529"/>
      <c r="BE2556" s="530"/>
      <c r="BF2556" s="543"/>
      <c r="BG2556" s="544"/>
      <c r="BH2556" s="547"/>
      <c r="BI2556" s="548"/>
      <c r="BJ2556" s="529"/>
      <c r="BK2556" s="530"/>
      <c r="BL2556" s="552"/>
      <c r="BM2556" s="553"/>
      <c r="BN2556" s="554"/>
      <c r="BO2556" s="502"/>
      <c r="BP2556" s="502"/>
      <c r="BQ2556" s="54"/>
      <c r="BR2556" s="54"/>
      <c r="BS2556" s="54"/>
    </row>
    <row r="2557" spans="1:71" ht="21.75" customHeight="1" x14ac:dyDescent="0.2">
      <c r="A2557" s="54"/>
      <c r="B2557" s="505" t="str">
        <f>IF(ROSTER!B$34="","",ROSTER!B$34)</f>
        <v/>
      </c>
      <c r="C2557" s="507" t="str">
        <f>IF(ROSTER!C$34="","",ROSTER!C$34)</f>
        <v/>
      </c>
      <c r="D2557" s="508"/>
      <c r="E2557" s="509"/>
      <c r="F2557" s="511">
        <f>IF(E2557="y",1,IF(E2557="S",1,0))</f>
        <v>0</v>
      </c>
      <c r="G2557" s="513">
        <f>IF(E2557="S",1,0)</f>
        <v>0</v>
      </c>
      <c r="H2557" s="515"/>
      <c r="I2557" s="516"/>
      <c r="J2557" s="519"/>
      <c r="K2557" s="520"/>
      <c r="L2557" s="523"/>
      <c r="M2557" s="524"/>
      <c r="N2557" s="537">
        <f>L2557+J2557</f>
        <v>0</v>
      </c>
      <c r="O2557" s="538"/>
      <c r="P2557" s="519"/>
      <c r="Q2557" s="520"/>
      <c r="R2557" s="523"/>
      <c r="S2557" s="524"/>
      <c r="T2557" s="527">
        <f t="shared" ref="T2557" si="2292">R2557-P2557</f>
        <v>0</v>
      </c>
      <c r="U2557" s="528"/>
      <c r="V2557" s="531"/>
      <c r="W2557" s="516"/>
      <c r="X2557" s="519"/>
      <c r="Y2557" s="516"/>
      <c r="Z2557" s="519"/>
      <c r="AA2557" s="516"/>
      <c r="AB2557" s="519"/>
      <c r="AC2557" s="520"/>
      <c r="AD2557" s="523"/>
      <c r="AE2557" s="524"/>
      <c r="AF2557" s="533">
        <f>IF(AB2557=0,0,(AD2557/AB2557)*100)</f>
        <v>0</v>
      </c>
      <c r="AG2557" s="534"/>
      <c r="AH2557" s="519"/>
      <c r="AI2557" s="520"/>
      <c r="AJ2557" s="523"/>
      <c r="AK2557" s="524"/>
      <c r="AL2557" s="527">
        <f>IF(AH2557=0,0,(AJ2557/AH2557)*100)</f>
        <v>0</v>
      </c>
      <c r="AM2557" s="528"/>
      <c r="AN2557" s="519"/>
      <c r="AO2557" s="520"/>
      <c r="AP2557" s="523"/>
      <c r="AQ2557" s="524"/>
      <c r="AR2557" s="527">
        <f>IF(AN2557=0,0,(AP2557/AN2557)*100)</f>
        <v>0</v>
      </c>
      <c r="AS2557" s="528"/>
      <c r="AT2557" s="541">
        <f>AB2557+AH2557+AN2557</f>
        <v>0</v>
      </c>
      <c r="AU2557" s="542"/>
      <c r="AV2557" s="545">
        <f>AD2557+AJ2557+AP2557</f>
        <v>0</v>
      </c>
      <c r="AW2557" s="546"/>
      <c r="AX2557" s="527">
        <f>IF(AT2557=0,0,(AV2557/AT2557)*100)</f>
        <v>0</v>
      </c>
      <c r="AY2557" s="528"/>
      <c r="AZ2557" s="519"/>
      <c r="BA2557" s="520"/>
      <c r="BB2557" s="523"/>
      <c r="BC2557" s="524"/>
      <c r="BD2557" s="527">
        <f>IF(AZ2557=0,0,(BB2557/AZ2557)*100)</f>
        <v>0</v>
      </c>
      <c r="BE2557" s="528"/>
      <c r="BF2557" s="541">
        <f>AT2557+AZ2557</f>
        <v>0</v>
      </c>
      <c r="BG2557" s="542"/>
      <c r="BH2557" s="545">
        <f>AV2557+BB2557</f>
        <v>0</v>
      </c>
      <c r="BI2557" s="546"/>
      <c r="BJ2557" s="527">
        <f>IF(BF2557=0,0,(BH2557/BF2557)*100)</f>
        <v>0</v>
      </c>
      <c r="BK2557" s="528"/>
      <c r="BL2557" s="549">
        <f>(AD2557*2)+(AJ2557*2)+(AP2557*3)+BB2557</f>
        <v>0</v>
      </c>
      <c r="BM2557" s="550"/>
      <c r="BN2557" s="551"/>
      <c r="BO2557" s="501" t="e">
        <f>(BL2557*BR$2468)+(N2557*BR$2469)+(X2557*BR$2470)+(R2557*BR$2471)+(V2557*BR$2472)+(Z2557*BR$2473)</f>
        <v>#REF!</v>
      </c>
      <c r="BP2557" s="501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06"/>
      <c r="C2558" s="503" t="str">
        <f>IF(ROSTER!D$34="","",ROSTER!D$34)</f>
        <v/>
      </c>
      <c r="D2558" s="504"/>
      <c r="E2558" s="510"/>
      <c r="F2558" s="512"/>
      <c r="G2558" s="514"/>
      <c r="H2558" s="517"/>
      <c r="I2558" s="518"/>
      <c r="J2558" s="521"/>
      <c r="K2558" s="522"/>
      <c r="L2558" s="525"/>
      <c r="M2558" s="526"/>
      <c r="N2558" s="539" t="s">
        <v>14</v>
      </c>
      <c r="O2558" s="540"/>
      <c r="P2558" s="521"/>
      <c r="Q2558" s="522"/>
      <c r="R2558" s="525"/>
      <c r="S2558" s="526"/>
      <c r="T2558" s="529"/>
      <c r="U2558" s="530"/>
      <c r="V2558" s="532"/>
      <c r="W2558" s="518"/>
      <c r="X2558" s="521"/>
      <c r="Y2558" s="518"/>
      <c r="Z2558" s="521"/>
      <c r="AA2558" s="518"/>
      <c r="AB2558" s="521"/>
      <c r="AC2558" s="522"/>
      <c r="AD2558" s="525"/>
      <c r="AE2558" s="526"/>
      <c r="AF2558" s="535"/>
      <c r="AG2558" s="536"/>
      <c r="AH2558" s="521"/>
      <c r="AI2558" s="522"/>
      <c r="AJ2558" s="525"/>
      <c r="AK2558" s="526"/>
      <c r="AL2558" s="529"/>
      <c r="AM2558" s="530"/>
      <c r="AN2558" s="521"/>
      <c r="AO2558" s="522"/>
      <c r="AP2558" s="525"/>
      <c r="AQ2558" s="526"/>
      <c r="AR2558" s="529"/>
      <c r="AS2558" s="530"/>
      <c r="AT2558" s="543"/>
      <c r="AU2558" s="544"/>
      <c r="AV2558" s="547"/>
      <c r="AW2558" s="548"/>
      <c r="AX2558" s="529"/>
      <c r="AY2558" s="530"/>
      <c r="AZ2558" s="521"/>
      <c r="BA2558" s="522"/>
      <c r="BB2558" s="525"/>
      <c r="BC2558" s="526"/>
      <c r="BD2558" s="529"/>
      <c r="BE2558" s="530"/>
      <c r="BF2558" s="543"/>
      <c r="BG2558" s="544"/>
      <c r="BH2558" s="547"/>
      <c r="BI2558" s="548"/>
      <c r="BJ2558" s="529"/>
      <c r="BK2558" s="530"/>
      <c r="BL2558" s="552"/>
      <c r="BM2558" s="553"/>
      <c r="BN2558" s="554"/>
      <c r="BO2558" s="502"/>
      <c r="BP2558" s="502"/>
      <c r="BQ2558" s="54"/>
      <c r="BR2558" s="54"/>
      <c r="BS2558" s="54"/>
    </row>
    <row r="2559" spans="1:71" ht="21.75" customHeight="1" x14ac:dyDescent="0.2">
      <c r="A2559" s="54"/>
      <c r="B2559" s="505" t="str">
        <f>IF(ROSTER!B$36="","",ROSTER!B$36)</f>
        <v/>
      </c>
      <c r="C2559" s="507" t="str">
        <f>IF(ROSTER!C$36="","",ROSTER!C$36)</f>
        <v>Heather</v>
      </c>
      <c r="D2559" s="508"/>
      <c r="E2559" s="509"/>
      <c r="F2559" s="511">
        <f>IF(E2559="y",1,IF(E2559="S",1,0))</f>
        <v>0</v>
      </c>
      <c r="G2559" s="513">
        <f>IF(E2559="S",1,0)</f>
        <v>0</v>
      </c>
      <c r="H2559" s="515"/>
      <c r="I2559" s="516"/>
      <c r="J2559" s="519"/>
      <c r="K2559" s="520"/>
      <c r="L2559" s="523"/>
      <c r="M2559" s="524"/>
      <c r="N2559" s="537">
        <f>L2559+J2559</f>
        <v>0</v>
      </c>
      <c r="O2559" s="538"/>
      <c r="P2559" s="519"/>
      <c r="Q2559" s="520"/>
      <c r="R2559" s="523"/>
      <c r="S2559" s="524"/>
      <c r="T2559" s="527">
        <f t="shared" ref="T2559" si="2293">R2559-P2559</f>
        <v>0</v>
      </c>
      <c r="U2559" s="528"/>
      <c r="V2559" s="531"/>
      <c r="W2559" s="516"/>
      <c r="X2559" s="519"/>
      <c r="Y2559" s="516"/>
      <c r="Z2559" s="519"/>
      <c r="AA2559" s="516"/>
      <c r="AB2559" s="519"/>
      <c r="AC2559" s="520"/>
      <c r="AD2559" s="523"/>
      <c r="AE2559" s="524"/>
      <c r="AF2559" s="533">
        <f>IF(AB2559=0,0,(AD2559/AB2559)*100)</f>
        <v>0</v>
      </c>
      <c r="AG2559" s="534"/>
      <c r="AH2559" s="519"/>
      <c r="AI2559" s="520"/>
      <c r="AJ2559" s="523"/>
      <c r="AK2559" s="524"/>
      <c r="AL2559" s="527">
        <f>IF(AH2559=0,0,(AJ2559/AH2559)*100)</f>
        <v>0</v>
      </c>
      <c r="AM2559" s="528"/>
      <c r="AN2559" s="519"/>
      <c r="AO2559" s="520"/>
      <c r="AP2559" s="523"/>
      <c r="AQ2559" s="524"/>
      <c r="AR2559" s="527">
        <f>IF(AN2559=0,0,(AP2559/AN2559)*100)</f>
        <v>0</v>
      </c>
      <c r="AS2559" s="528"/>
      <c r="AT2559" s="541">
        <f>AB2559+AH2559+AN2559</f>
        <v>0</v>
      </c>
      <c r="AU2559" s="542"/>
      <c r="AV2559" s="545">
        <f>AD2559+AJ2559+AP2559</f>
        <v>0</v>
      </c>
      <c r="AW2559" s="546"/>
      <c r="AX2559" s="527">
        <f>IF(AT2559=0,0,(AV2559/AT2559)*100)</f>
        <v>0</v>
      </c>
      <c r="AY2559" s="528"/>
      <c r="AZ2559" s="519"/>
      <c r="BA2559" s="520"/>
      <c r="BB2559" s="523"/>
      <c r="BC2559" s="524"/>
      <c r="BD2559" s="527">
        <f>IF(AZ2559=0,0,(BB2559/AZ2559)*100)</f>
        <v>0</v>
      </c>
      <c r="BE2559" s="528"/>
      <c r="BF2559" s="541">
        <f>AT2559+AZ2559</f>
        <v>0</v>
      </c>
      <c r="BG2559" s="542"/>
      <c r="BH2559" s="545">
        <f>AV2559+BB2559</f>
        <v>0</v>
      </c>
      <c r="BI2559" s="546"/>
      <c r="BJ2559" s="527">
        <f>IF(BF2559=0,0,(BH2559/BF2559)*100)</f>
        <v>0</v>
      </c>
      <c r="BK2559" s="528"/>
      <c r="BL2559" s="549">
        <f>(AD2559*2)+(AJ2559*2)+(AP2559*3)+BB2559</f>
        <v>0</v>
      </c>
      <c r="BM2559" s="550"/>
      <c r="BN2559" s="551"/>
      <c r="BO2559" s="501" t="e">
        <f>(BL2559*BR$2468)+(N2559*BR$2469)+(X2559*BR$2470)+(R2559*BR$2471)+(V2559*BR$2472)+(Z2559*BR$2473)</f>
        <v>#REF!</v>
      </c>
      <c r="BP2559" s="501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06"/>
      <c r="C2560" s="503" t="str">
        <f>IF(ROSTER!D$36="","",ROSTER!D$36)</f>
        <v>Hamson</v>
      </c>
      <c r="D2560" s="504"/>
      <c r="E2560" s="510"/>
      <c r="F2560" s="512"/>
      <c r="G2560" s="514"/>
      <c r="H2560" s="517"/>
      <c r="I2560" s="518"/>
      <c r="J2560" s="521"/>
      <c r="K2560" s="522"/>
      <c r="L2560" s="525"/>
      <c r="M2560" s="526"/>
      <c r="N2560" s="539" t="s">
        <v>14</v>
      </c>
      <c r="O2560" s="540"/>
      <c r="P2560" s="521"/>
      <c r="Q2560" s="522"/>
      <c r="R2560" s="525"/>
      <c r="S2560" s="526"/>
      <c r="T2560" s="529"/>
      <c r="U2560" s="530"/>
      <c r="V2560" s="532"/>
      <c r="W2560" s="518"/>
      <c r="X2560" s="521"/>
      <c r="Y2560" s="518"/>
      <c r="Z2560" s="521"/>
      <c r="AA2560" s="518"/>
      <c r="AB2560" s="521"/>
      <c r="AC2560" s="522"/>
      <c r="AD2560" s="525"/>
      <c r="AE2560" s="526"/>
      <c r="AF2560" s="535"/>
      <c r="AG2560" s="536"/>
      <c r="AH2560" s="521"/>
      <c r="AI2560" s="522"/>
      <c r="AJ2560" s="525"/>
      <c r="AK2560" s="526"/>
      <c r="AL2560" s="529"/>
      <c r="AM2560" s="530"/>
      <c r="AN2560" s="521"/>
      <c r="AO2560" s="522"/>
      <c r="AP2560" s="525"/>
      <c r="AQ2560" s="526"/>
      <c r="AR2560" s="529"/>
      <c r="AS2560" s="530"/>
      <c r="AT2560" s="543"/>
      <c r="AU2560" s="544"/>
      <c r="AV2560" s="547"/>
      <c r="AW2560" s="548"/>
      <c r="AX2560" s="529"/>
      <c r="AY2560" s="530"/>
      <c r="AZ2560" s="521"/>
      <c r="BA2560" s="522"/>
      <c r="BB2560" s="525"/>
      <c r="BC2560" s="526"/>
      <c r="BD2560" s="529"/>
      <c r="BE2560" s="530"/>
      <c r="BF2560" s="543"/>
      <c r="BG2560" s="544"/>
      <c r="BH2560" s="547"/>
      <c r="BI2560" s="548"/>
      <c r="BJ2560" s="529"/>
      <c r="BK2560" s="530"/>
      <c r="BL2560" s="552"/>
      <c r="BM2560" s="553"/>
      <c r="BN2560" s="554"/>
      <c r="BO2560" s="502"/>
      <c r="BP2560" s="502"/>
      <c r="BQ2560" s="54"/>
      <c r="BR2560" s="54"/>
      <c r="BS2560" s="54"/>
    </row>
    <row r="2561" spans="1:71" ht="21.75" customHeight="1" x14ac:dyDescent="0.2">
      <c r="A2561" s="54"/>
      <c r="B2561" s="505" t="str">
        <f>IF(ROSTER!B$38="","",ROSTER!B$38)</f>
        <v/>
      </c>
      <c r="C2561" s="507" t="str">
        <f>IF(ROSTER!C$38="","",ROSTER!C$38)</f>
        <v>Emma</v>
      </c>
      <c r="D2561" s="508"/>
      <c r="E2561" s="509"/>
      <c r="F2561" s="511">
        <f>IF(E2561="y",1,IF(E2561="S",1,0))</f>
        <v>0</v>
      </c>
      <c r="G2561" s="513">
        <f>IF(E2561="S",1,0)</f>
        <v>0</v>
      </c>
      <c r="H2561" s="515"/>
      <c r="I2561" s="516"/>
      <c r="J2561" s="519"/>
      <c r="K2561" s="520"/>
      <c r="L2561" s="523"/>
      <c r="M2561" s="524"/>
      <c r="N2561" s="537">
        <f>L2561+J2561</f>
        <v>0</v>
      </c>
      <c r="O2561" s="538"/>
      <c r="P2561" s="519"/>
      <c r="Q2561" s="520"/>
      <c r="R2561" s="523"/>
      <c r="S2561" s="524"/>
      <c r="T2561" s="527">
        <f t="shared" ref="T2561" si="2294">R2561-P2561</f>
        <v>0</v>
      </c>
      <c r="U2561" s="528"/>
      <c r="V2561" s="531"/>
      <c r="W2561" s="516"/>
      <c r="X2561" s="519"/>
      <c r="Y2561" s="516"/>
      <c r="Z2561" s="519"/>
      <c r="AA2561" s="516"/>
      <c r="AB2561" s="519"/>
      <c r="AC2561" s="520"/>
      <c r="AD2561" s="523"/>
      <c r="AE2561" s="524"/>
      <c r="AF2561" s="533">
        <f>IF(AB2561=0,0,(AD2561/AB2561)*100)</f>
        <v>0</v>
      </c>
      <c r="AG2561" s="534"/>
      <c r="AH2561" s="519"/>
      <c r="AI2561" s="520"/>
      <c r="AJ2561" s="523"/>
      <c r="AK2561" s="524"/>
      <c r="AL2561" s="527">
        <f>IF(AH2561=0,0,(AJ2561/AH2561)*100)</f>
        <v>0</v>
      </c>
      <c r="AM2561" s="528"/>
      <c r="AN2561" s="519"/>
      <c r="AO2561" s="520"/>
      <c r="AP2561" s="523"/>
      <c r="AQ2561" s="524"/>
      <c r="AR2561" s="527">
        <f>IF(AN2561=0,0,(AP2561/AN2561)*100)</f>
        <v>0</v>
      </c>
      <c r="AS2561" s="528"/>
      <c r="AT2561" s="541">
        <f>AB2561+AH2561+AN2561</f>
        <v>0</v>
      </c>
      <c r="AU2561" s="542"/>
      <c r="AV2561" s="545">
        <f>AD2561+AJ2561+AP2561</f>
        <v>0</v>
      </c>
      <c r="AW2561" s="546"/>
      <c r="AX2561" s="527">
        <f>IF(AT2561=0,0,(AV2561/AT2561)*100)</f>
        <v>0</v>
      </c>
      <c r="AY2561" s="528"/>
      <c r="AZ2561" s="519"/>
      <c r="BA2561" s="520"/>
      <c r="BB2561" s="523"/>
      <c r="BC2561" s="524"/>
      <c r="BD2561" s="527">
        <f>IF(AZ2561=0,0,(BB2561/AZ2561)*100)</f>
        <v>0</v>
      </c>
      <c r="BE2561" s="528"/>
      <c r="BF2561" s="541">
        <f>AT2561+AZ2561</f>
        <v>0</v>
      </c>
      <c r="BG2561" s="542"/>
      <c r="BH2561" s="545">
        <f>AV2561+BB2561</f>
        <v>0</v>
      </c>
      <c r="BI2561" s="546"/>
      <c r="BJ2561" s="527">
        <f>IF(BF2561=0,0,(BH2561/BF2561)*100)</f>
        <v>0</v>
      </c>
      <c r="BK2561" s="528"/>
      <c r="BL2561" s="549">
        <f>(AD2561*2)+(AJ2561*2)+(AP2561*3)+BB2561</f>
        <v>0</v>
      </c>
      <c r="BM2561" s="550"/>
      <c r="BN2561" s="551"/>
      <c r="BO2561" s="501" t="e">
        <f>(BL2561*BR$2468)+(N2561*BR$2469)+(X2561*BR$2470)+(R2561*BR$2471)+(V2561*BR$2472)+(Z2561*BR$2473)</f>
        <v>#REF!</v>
      </c>
      <c r="BP2561" s="501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06"/>
      <c r="C2562" s="503" t="str">
        <f>IF(ROSTER!D$38="","",ROSTER!D$38)</f>
        <v>Calvert</v>
      </c>
      <c r="D2562" s="504"/>
      <c r="E2562" s="510"/>
      <c r="F2562" s="512"/>
      <c r="G2562" s="514"/>
      <c r="H2562" s="517"/>
      <c r="I2562" s="518"/>
      <c r="J2562" s="521"/>
      <c r="K2562" s="522"/>
      <c r="L2562" s="525"/>
      <c r="M2562" s="526"/>
      <c r="N2562" s="539" t="s">
        <v>14</v>
      </c>
      <c r="O2562" s="540"/>
      <c r="P2562" s="521"/>
      <c r="Q2562" s="522"/>
      <c r="R2562" s="525"/>
      <c r="S2562" s="526"/>
      <c r="T2562" s="529"/>
      <c r="U2562" s="530"/>
      <c r="V2562" s="532"/>
      <c r="W2562" s="518"/>
      <c r="X2562" s="521"/>
      <c r="Y2562" s="518"/>
      <c r="Z2562" s="521"/>
      <c r="AA2562" s="518"/>
      <c r="AB2562" s="521"/>
      <c r="AC2562" s="522"/>
      <c r="AD2562" s="525"/>
      <c r="AE2562" s="526"/>
      <c r="AF2562" s="535"/>
      <c r="AG2562" s="536"/>
      <c r="AH2562" s="521"/>
      <c r="AI2562" s="522"/>
      <c r="AJ2562" s="525"/>
      <c r="AK2562" s="526"/>
      <c r="AL2562" s="529"/>
      <c r="AM2562" s="530"/>
      <c r="AN2562" s="521"/>
      <c r="AO2562" s="522"/>
      <c r="AP2562" s="525"/>
      <c r="AQ2562" s="526"/>
      <c r="AR2562" s="529"/>
      <c r="AS2562" s="530"/>
      <c r="AT2562" s="543"/>
      <c r="AU2562" s="544"/>
      <c r="AV2562" s="547"/>
      <c r="AW2562" s="548"/>
      <c r="AX2562" s="529"/>
      <c r="AY2562" s="530"/>
      <c r="AZ2562" s="521"/>
      <c r="BA2562" s="522"/>
      <c r="BB2562" s="525"/>
      <c r="BC2562" s="526"/>
      <c r="BD2562" s="529"/>
      <c r="BE2562" s="530"/>
      <c r="BF2562" s="543"/>
      <c r="BG2562" s="544"/>
      <c r="BH2562" s="547"/>
      <c r="BI2562" s="548"/>
      <c r="BJ2562" s="529"/>
      <c r="BK2562" s="530"/>
      <c r="BL2562" s="552"/>
      <c r="BM2562" s="553"/>
      <c r="BN2562" s="554"/>
      <c r="BO2562" s="502"/>
      <c r="BP2562" s="502"/>
      <c r="BQ2562" s="54"/>
      <c r="BR2562" s="54"/>
      <c r="BS2562" s="54"/>
    </row>
    <row r="2563" spans="1:71" ht="21.75" customHeight="1" x14ac:dyDescent="0.2">
      <c r="A2563" s="54"/>
      <c r="B2563" s="505" t="str">
        <f>IF(ROSTER!B$40="","",ROSTER!B$40)</f>
        <v>1</v>
      </c>
      <c r="C2563" s="507" t="str">
        <f>IF(ROSTER!C$40="","",ROSTER!C$40)</f>
        <v>Amanda</v>
      </c>
      <c r="D2563" s="508"/>
      <c r="E2563" s="509"/>
      <c r="F2563" s="511">
        <f>IF(E2563="y",1,IF(E2563="S",1,0))</f>
        <v>0</v>
      </c>
      <c r="G2563" s="513">
        <f>IF(E2563="S",1,0)</f>
        <v>0</v>
      </c>
      <c r="H2563" s="515"/>
      <c r="I2563" s="516"/>
      <c r="J2563" s="519"/>
      <c r="K2563" s="520"/>
      <c r="L2563" s="523"/>
      <c r="M2563" s="524"/>
      <c r="N2563" s="537">
        <f>L2563+J2563</f>
        <v>0</v>
      </c>
      <c r="O2563" s="538"/>
      <c r="P2563" s="519"/>
      <c r="Q2563" s="520"/>
      <c r="R2563" s="523"/>
      <c r="S2563" s="524"/>
      <c r="T2563" s="527">
        <f t="shared" ref="T2563" si="2295">R2563-P2563</f>
        <v>0</v>
      </c>
      <c r="U2563" s="528"/>
      <c r="V2563" s="531"/>
      <c r="W2563" s="516"/>
      <c r="X2563" s="519"/>
      <c r="Y2563" s="516"/>
      <c r="Z2563" s="519"/>
      <c r="AA2563" s="516"/>
      <c r="AB2563" s="519"/>
      <c r="AC2563" s="520"/>
      <c r="AD2563" s="523"/>
      <c r="AE2563" s="524"/>
      <c r="AF2563" s="533">
        <f>IF(AB2563=0,0,(AD2563/AB2563)*100)</f>
        <v>0</v>
      </c>
      <c r="AG2563" s="534"/>
      <c r="AH2563" s="519"/>
      <c r="AI2563" s="520"/>
      <c r="AJ2563" s="523"/>
      <c r="AK2563" s="524"/>
      <c r="AL2563" s="527">
        <f>IF(AH2563=0,0,(AJ2563/AH2563)*100)</f>
        <v>0</v>
      </c>
      <c r="AM2563" s="528"/>
      <c r="AN2563" s="519"/>
      <c r="AO2563" s="520"/>
      <c r="AP2563" s="523"/>
      <c r="AQ2563" s="524"/>
      <c r="AR2563" s="527">
        <f>IF(AN2563=0,0,(AP2563/AN2563)*100)</f>
        <v>0</v>
      </c>
      <c r="AS2563" s="528"/>
      <c r="AT2563" s="541">
        <f>AB2563+AH2563+AN2563</f>
        <v>0</v>
      </c>
      <c r="AU2563" s="542"/>
      <c r="AV2563" s="545">
        <f>AD2563+AJ2563+AP2563</f>
        <v>0</v>
      </c>
      <c r="AW2563" s="546"/>
      <c r="AX2563" s="527">
        <f>IF(AT2563=0,0,(AV2563/AT2563)*100)</f>
        <v>0</v>
      </c>
      <c r="AY2563" s="528"/>
      <c r="AZ2563" s="519"/>
      <c r="BA2563" s="520"/>
      <c r="BB2563" s="523"/>
      <c r="BC2563" s="524"/>
      <c r="BD2563" s="527">
        <f>IF(AZ2563=0,0,(BB2563/AZ2563)*100)</f>
        <v>0</v>
      </c>
      <c r="BE2563" s="528"/>
      <c r="BF2563" s="541">
        <f>AT2563+AZ2563</f>
        <v>0</v>
      </c>
      <c r="BG2563" s="542"/>
      <c r="BH2563" s="545">
        <f>AV2563+BB2563</f>
        <v>0</v>
      </c>
      <c r="BI2563" s="546"/>
      <c r="BJ2563" s="527">
        <f>IF(BF2563=0,0,(BH2563/BF2563)*100)</f>
        <v>0</v>
      </c>
      <c r="BK2563" s="528"/>
      <c r="BL2563" s="549">
        <f>(AD2563*2)+(AJ2563*2)+(AP2563*3)+BB2563</f>
        <v>0</v>
      </c>
      <c r="BM2563" s="550"/>
      <c r="BN2563" s="551"/>
      <c r="BO2563" s="501" t="e">
        <f>(BL2563*BR$2468)+(N2563*BR$2469)+(X2563*BR$2470)+(R2563*BR$2471)+(V2563*BR$2472)+(Z2563*BR$2473)</f>
        <v>#REF!</v>
      </c>
      <c r="BP2563" s="501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06"/>
      <c r="C2564" s="503" t="str">
        <f>IF(ROSTER!D$40="","",ROSTER!D$40)</f>
        <v>Barcello</v>
      </c>
      <c r="D2564" s="504"/>
      <c r="E2564" s="510"/>
      <c r="F2564" s="512"/>
      <c r="G2564" s="514"/>
      <c r="H2564" s="517"/>
      <c r="I2564" s="518"/>
      <c r="J2564" s="521"/>
      <c r="K2564" s="522"/>
      <c r="L2564" s="525"/>
      <c r="M2564" s="526"/>
      <c r="N2564" s="539" t="s">
        <v>14</v>
      </c>
      <c r="O2564" s="540"/>
      <c r="P2564" s="521"/>
      <c r="Q2564" s="522"/>
      <c r="R2564" s="525"/>
      <c r="S2564" s="526"/>
      <c r="T2564" s="529"/>
      <c r="U2564" s="530"/>
      <c r="V2564" s="532"/>
      <c r="W2564" s="518"/>
      <c r="X2564" s="521"/>
      <c r="Y2564" s="518"/>
      <c r="Z2564" s="521"/>
      <c r="AA2564" s="518"/>
      <c r="AB2564" s="521"/>
      <c r="AC2564" s="522"/>
      <c r="AD2564" s="525"/>
      <c r="AE2564" s="526"/>
      <c r="AF2564" s="535"/>
      <c r="AG2564" s="536"/>
      <c r="AH2564" s="521"/>
      <c r="AI2564" s="522"/>
      <c r="AJ2564" s="525"/>
      <c r="AK2564" s="526"/>
      <c r="AL2564" s="529"/>
      <c r="AM2564" s="530"/>
      <c r="AN2564" s="521"/>
      <c r="AO2564" s="522"/>
      <c r="AP2564" s="525"/>
      <c r="AQ2564" s="526"/>
      <c r="AR2564" s="529"/>
      <c r="AS2564" s="530"/>
      <c r="AT2564" s="543"/>
      <c r="AU2564" s="544"/>
      <c r="AV2564" s="547"/>
      <c r="AW2564" s="548"/>
      <c r="AX2564" s="529"/>
      <c r="AY2564" s="530"/>
      <c r="AZ2564" s="521"/>
      <c r="BA2564" s="522"/>
      <c r="BB2564" s="525"/>
      <c r="BC2564" s="526"/>
      <c r="BD2564" s="529"/>
      <c r="BE2564" s="530"/>
      <c r="BF2564" s="543"/>
      <c r="BG2564" s="544"/>
      <c r="BH2564" s="547"/>
      <c r="BI2564" s="548"/>
      <c r="BJ2564" s="529"/>
      <c r="BK2564" s="530"/>
      <c r="BL2564" s="552"/>
      <c r="BM2564" s="553"/>
      <c r="BN2564" s="554"/>
      <c r="BO2564" s="502"/>
      <c r="BP2564" s="502"/>
      <c r="BQ2564" s="54"/>
      <c r="BR2564" s="54"/>
      <c r="BS2564" s="54"/>
    </row>
    <row r="2565" spans="1:71" ht="21.75" customHeight="1" x14ac:dyDescent="0.2">
      <c r="A2565" s="54"/>
      <c r="B2565" s="505" t="str">
        <f>IF(ROSTER!B$42="","",ROSTER!B$42)</f>
        <v>4</v>
      </c>
      <c r="C2565" s="507" t="str">
        <f>IF(ROSTER!C$42="","",ROSTER!C$42)</f>
        <v>Arielle</v>
      </c>
      <c r="D2565" s="508"/>
      <c r="E2565" s="509"/>
      <c r="F2565" s="511">
        <f>IF(E2565="y",1,IF(E2565="S",1,0))</f>
        <v>0</v>
      </c>
      <c r="G2565" s="513">
        <f>IF(E2565="S",1,0)</f>
        <v>0</v>
      </c>
      <c r="H2565" s="515"/>
      <c r="I2565" s="516"/>
      <c r="J2565" s="519"/>
      <c r="K2565" s="520"/>
      <c r="L2565" s="523"/>
      <c r="M2565" s="524"/>
      <c r="N2565" s="537">
        <f>L2565+J2565</f>
        <v>0</v>
      </c>
      <c r="O2565" s="538"/>
      <c r="P2565" s="519"/>
      <c r="Q2565" s="520"/>
      <c r="R2565" s="523"/>
      <c r="S2565" s="524"/>
      <c r="T2565" s="527">
        <f t="shared" ref="T2565" si="2296">R2565-P2565</f>
        <v>0</v>
      </c>
      <c r="U2565" s="528"/>
      <c r="V2565" s="531"/>
      <c r="W2565" s="516"/>
      <c r="X2565" s="519"/>
      <c r="Y2565" s="516"/>
      <c r="Z2565" s="519"/>
      <c r="AA2565" s="516"/>
      <c r="AB2565" s="519"/>
      <c r="AC2565" s="520"/>
      <c r="AD2565" s="523"/>
      <c r="AE2565" s="524"/>
      <c r="AF2565" s="533">
        <f>IF(AB2565=0,0,(AD2565/AB2565)*100)</f>
        <v>0</v>
      </c>
      <c r="AG2565" s="534"/>
      <c r="AH2565" s="519"/>
      <c r="AI2565" s="520"/>
      <c r="AJ2565" s="523"/>
      <c r="AK2565" s="524"/>
      <c r="AL2565" s="527">
        <f>IF(AH2565=0,0,(AJ2565/AH2565)*100)</f>
        <v>0</v>
      </c>
      <c r="AM2565" s="528"/>
      <c r="AN2565" s="519"/>
      <c r="AO2565" s="520"/>
      <c r="AP2565" s="523"/>
      <c r="AQ2565" s="524"/>
      <c r="AR2565" s="527">
        <f>IF(AN2565=0,0,(AP2565/AN2565)*100)</f>
        <v>0</v>
      </c>
      <c r="AS2565" s="528"/>
      <c r="AT2565" s="541">
        <f>AB2565+AH2565+AN2565</f>
        <v>0</v>
      </c>
      <c r="AU2565" s="542"/>
      <c r="AV2565" s="545">
        <f>AD2565+AJ2565+AP2565</f>
        <v>0</v>
      </c>
      <c r="AW2565" s="546"/>
      <c r="AX2565" s="527">
        <f>IF(AT2565=0,0,(AV2565/AT2565)*100)</f>
        <v>0</v>
      </c>
      <c r="AY2565" s="528"/>
      <c r="AZ2565" s="519"/>
      <c r="BA2565" s="520"/>
      <c r="BB2565" s="523"/>
      <c r="BC2565" s="524"/>
      <c r="BD2565" s="527">
        <f>IF(AZ2565=0,0,(BB2565/AZ2565)*100)</f>
        <v>0</v>
      </c>
      <c r="BE2565" s="528"/>
      <c r="BF2565" s="541">
        <f>AT2565+AZ2565</f>
        <v>0</v>
      </c>
      <c r="BG2565" s="542"/>
      <c r="BH2565" s="545">
        <f>AV2565+BB2565</f>
        <v>0</v>
      </c>
      <c r="BI2565" s="546"/>
      <c r="BJ2565" s="527">
        <f>IF(BF2565=0,0,(BH2565/BF2565)*100)</f>
        <v>0</v>
      </c>
      <c r="BK2565" s="528"/>
      <c r="BL2565" s="549">
        <f>(AD2565*2)+(AJ2565*2)+(AP2565*3)+BB2565</f>
        <v>0</v>
      </c>
      <c r="BM2565" s="550"/>
      <c r="BN2565" s="551"/>
      <c r="BO2565" s="501" t="e">
        <f>(BL2565*BR$2468)+(N2565*BR$2469)+(X2565*BR$2470)+(R2565*BR$2471)+(V2565*BR$2472)+(Z2565*BR$2473)</f>
        <v>#REF!</v>
      </c>
      <c r="BP2565" s="501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06"/>
      <c r="C2566" s="503" t="str">
        <f>IF(ROSTER!D$42="","",ROSTER!D$42)</f>
        <v>Mackey-Williams</v>
      </c>
      <c r="D2566" s="504"/>
      <c r="E2566" s="510"/>
      <c r="F2566" s="512"/>
      <c r="G2566" s="514"/>
      <c r="H2566" s="517"/>
      <c r="I2566" s="518"/>
      <c r="J2566" s="521"/>
      <c r="K2566" s="522"/>
      <c r="L2566" s="525"/>
      <c r="M2566" s="526"/>
      <c r="N2566" s="539" t="s">
        <v>14</v>
      </c>
      <c r="O2566" s="540"/>
      <c r="P2566" s="521"/>
      <c r="Q2566" s="522"/>
      <c r="R2566" s="525"/>
      <c r="S2566" s="526"/>
      <c r="T2566" s="529"/>
      <c r="U2566" s="530"/>
      <c r="V2566" s="532"/>
      <c r="W2566" s="518"/>
      <c r="X2566" s="521"/>
      <c r="Y2566" s="518"/>
      <c r="Z2566" s="521"/>
      <c r="AA2566" s="518"/>
      <c r="AB2566" s="521"/>
      <c r="AC2566" s="522"/>
      <c r="AD2566" s="525"/>
      <c r="AE2566" s="526"/>
      <c r="AF2566" s="535"/>
      <c r="AG2566" s="536"/>
      <c r="AH2566" s="521"/>
      <c r="AI2566" s="522"/>
      <c r="AJ2566" s="525"/>
      <c r="AK2566" s="526"/>
      <c r="AL2566" s="529"/>
      <c r="AM2566" s="530"/>
      <c r="AN2566" s="521"/>
      <c r="AO2566" s="522"/>
      <c r="AP2566" s="525"/>
      <c r="AQ2566" s="526"/>
      <c r="AR2566" s="529"/>
      <c r="AS2566" s="530"/>
      <c r="AT2566" s="543"/>
      <c r="AU2566" s="544"/>
      <c r="AV2566" s="547"/>
      <c r="AW2566" s="548"/>
      <c r="AX2566" s="529"/>
      <c r="AY2566" s="530"/>
      <c r="AZ2566" s="521"/>
      <c r="BA2566" s="522"/>
      <c r="BB2566" s="525"/>
      <c r="BC2566" s="526"/>
      <c r="BD2566" s="529"/>
      <c r="BE2566" s="530"/>
      <c r="BF2566" s="543"/>
      <c r="BG2566" s="544"/>
      <c r="BH2566" s="547"/>
      <c r="BI2566" s="548"/>
      <c r="BJ2566" s="529"/>
      <c r="BK2566" s="530"/>
      <c r="BL2566" s="552"/>
      <c r="BM2566" s="553"/>
      <c r="BN2566" s="554"/>
      <c r="BO2566" s="502"/>
      <c r="BP2566" s="502"/>
      <c r="BQ2566" s="54"/>
      <c r="BR2566" s="54"/>
      <c r="BS2566" s="54"/>
    </row>
    <row r="2567" spans="1:71" ht="21.75" customHeight="1" x14ac:dyDescent="0.2">
      <c r="A2567" s="54"/>
      <c r="B2567" s="505" t="str">
        <f>IF(ROSTER!B$42="","",ROSTER!B$42)</f>
        <v>4</v>
      </c>
      <c r="C2567" s="507" t="str">
        <f>IF(ROSTER!C$44="","",ROSTER!C$44)</f>
        <v>Rose</v>
      </c>
      <c r="D2567" s="508"/>
      <c r="E2567" s="509"/>
      <c r="F2567" s="511">
        <f>IF(E2567="y",1,IF(E2567="S",1,0))</f>
        <v>0</v>
      </c>
      <c r="G2567" s="513">
        <f>IF(E2567="S",1,0)</f>
        <v>0</v>
      </c>
      <c r="H2567" s="515"/>
      <c r="I2567" s="516"/>
      <c r="J2567" s="519"/>
      <c r="K2567" s="520"/>
      <c r="L2567" s="523"/>
      <c r="M2567" s="524"/>
      <c r="N2567" s="537">
        <f>L2567+J2567</f>
        <v>0</v>
      </c>
      <c r="O2567" s="538"/>
      <c r="P2567" s="519"/>
      <c r="Q2567" s="520"/>
      <c r="R2567" s="523"/>
      <c r="S2567" s="524"/>
      <c r="T2567" s="527">
        <f t="shared" ref="T2567" si="2297">R2567-P2567</f>
        <v>0</v>
      </c>
      <c r="U2567" s="528"/>
      <c r="V2567" s="531"/>
      <c r="W2567" s="516"/>
      <c r="X2567" s="519"/>
      <c r="Y2567" s="516"/>
      <c r="Z2567" s="519"/>
      <c r="AA2567" s="516"/>
      <c r="AB2567" s="519"/>
      <c r="AC2567" s="520"/>
      <c r="AD2567" s="523"/>
      <c r="AE2567" s="524"/>
      <c r="AF2567" s="533">
        <f>IF(AB2567=0,0,(AD2567/AB2567)*100)</f>
        <v>0</v>
      </c>
      <c r="AG2567" s="534"/>
      <c r="AH2567" s="519"/>
      <c r="AI2567" s="520"/>
      <c r="AJ2567" s="523"/>
      <c r="AK2567" s="524"/>
      <c r="AL2567" s="527">
        <f>IF(AH2567=0,0,(AJ2567/AH2567)*100)</f>
        <v>0</v>
      </c>
      <c r="AM2567" s="528"/>
      <c r="AN2567" s="519"/>
      <c r="AO2567" s="520"/>
      <c r="AP2567" s="523"/>
      <c r="AQ2567" s="524"/>
      <c r="AR2567" s="527">
        <f>IF(AN2567=0,0,(AP2567/AN2567)*100)</f>
        <v>0</v>
      </c>
      <c r="AS2567" s="528"/>
      <c r="AT2567" s="541">
        <f>AB2567+AH2567+AN2567</f>
        <v>0</v>
      </c>
      <c r="AU2567" s="542"/>
      <c r="AV2567" s="545">
        <f>AD2567+AJ2567+AP2567</f>
        <v>0</v>
      </c>
      <c r="AW2567" s="546"/>
      <c r="AX2567" s="527">
        <f>IF(AT2567=0,0,(AV2567/AT2567)*100)</f>
        <v>0</v>
      </c>
      <c r="AY2567" s="528"/>
      <c r="AZ2567" s="519"/>
      <c r="BA2567" s="520"/>
      <c r="BB2567" s="523"/>
      <c r="BC2567" s="524"/>
      <c r="BD2567" s="527">
        <f>IF(AZ2567=0,0,(BB2567/AZ2567)*100)</f>
        <v>0</v>
      </c>
      <c r="BE2567" s="528"/>
      <c r="BF2567" s="541">
        <f>AT2567+AZ2567</f>
        <v>0</v>
      </c>
      <c r="BG2567" s="542"/>
      <c r="BH2567" s="545">
        <f>AV2567+BB2567</f>
        <v>0</v>
      </c>
      <c r="BI2567" s="546"/>
      <c r="BJ2567" s="527">
        <f>IF(BF2567=0,0,(BH2567/BF2567)*100)</f>
        <v>0</v>
      </c>
      <c r="BK2567" s="528"/>
      <c r="BL2567" s="549">
        <f>(AD2567*2)+(AJ2567*2)+(AP2567*3)+BB2567</f>
        <v>0</v>
      </c>
      <c r="BM2567" s="550"/>
      <c r="BN2567" s="551"/>
      <c r="BO2567" s="501" t="e">
        <f>(BL2567*BR$2468)+(N2567*BR$2469)+(X2567*BR$2470)+(R2567*BR$2471)+(V2567*BR$2472)+(Z2567*BR$2473)</f>
        <v>#REF!</v>
      </c>
      <c r="BP2567" s="501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06"/>
      <c r="C2568" s="503" t="str">
        <f>IF(ROSTER!D$44="","",ROSTER!D$44)</f>
        <v>Bubakar</v>
      </c>
      <c r="D2568" s="504"/>
      <c r="E2568" s="510"/>
      <c r="F2568" s="512"/>
      <c r="G2568" s="514"/>
      <c r="H2568" s="517"/>
      <c r="I2568" s="518"/>
      <c r="J2568" s="521"/>
      <c r="K2568" s="522"/>
      <c r="L2568" s="525"/>
      <c r="M2568" s="526"/>
      <c r="N2568" s="539" t="s">
        <v>14</v>
      </c>
      <c r="O2568" s="540"/>
      <c r="P2568" s="521"/>
      <c r="Q2568" s="522"/>
      <c r="R2568" s="525"/>
      <c r="S2568" s="526"/>
      <c r="T2568" s="529"/>
      <c r="U2568" s="530"/>
      <c r="V2568" s="532"/>
      <c r="W2568" s="518"/>
      <c r="X2568" s="521"/>
      <c r="Y2568" s="518"/>
      <c r="Z2568" s="521"/>
      <c r="AA2568" s="518"/>
      <c r="AB2568" s="521"/>
      <c r="AC2568" s="522"/>
      <c r="AD2568" s="525"/>
      <c r="AE2568" s="526"/>
      <c r="AF2568" s="535"/>
      <c r="AG2568" s="536"/>
      <c r="AH2568" s="521"/>
      <c r="AI2568" s="522"/>
      <c r="AJ2568" s="525"/>
      <c r="AK2568" s="526"/>
      <c r="AL2568" s="529"/>
      <c r="AM2568" s="530"/>
      <c r="AN2568" s="521"/>
      <c r="AO2568" s="522"/>
      <c r="AP2568" s="525"/>
      <c r="AQ2568" s="526"/>
      <c r="AR2568" s="529"/>
      <c r="AS2568" s="530"/>
      <c r="AT2568" s="543"/>
      <c r="AU2568" s="544"/>
      <c r="AV2568" s="547"/>
      <c r="AW2568" s="548"/>
      <c r="AX2568" s="529"/>
      <c r="AY2568" s="530"/>
      <c r="AZ2568" s="521"/>
      <c r="BA2568" s="522"/>
      <c r="BB2568" s="525"/>
      <c r="BC2568" s="526"/>
      <c r="BD2568" s="529"/>
      <c r="BE2568" s="530"/>
      <c r="BF2568" s="543"/>
      <c r="BG2568" s="544"/>
      <c r="BH2568" s="547"/>
      <c r="BI2568" s="548"/>
      <c r="BJ2568" s="529"/>
      <c r="BK2568" s="530"/>
      <c r="BL2568" s="552"/>
      <c r="BM2568" s="553"/>
      <c r="BN2568" s="554"/>
      <c r="BO2568" s="502"/>
      <c r="BP2568" s="502"/>
      <c r="BQ2568" s="54"/>
      <c r="BR2568" s="54"/>
      <c r="BS2568" s="54"/>
    </row>
    <row r="2569" spans="1:71" ht="21.75" customHeight="1" x14ac:dyDescent="0.2">
      <c r="A2569" s="54"/>
      <c r="B2569" s="505" t="str">
        <f>IF(ROSTER!B$46="","",ROSTER!B$46)</f>
        <v/>
      </c>
      <c r="C2569" s="507" t="str">
        <f>IF(ROSTER!C$46="","",ROSTER!C$46)</f>
        <v/>
      </c>
      <c r="D2569" s="508"/>
      <c r="E2569" s="509"/>
      <c r="F2569" s="511">
        <f>IF(E2569="y",1,IF(E2569="S",1,0))</f>
        <v>0</v>
      </c>
      <c r="G2569" s="513">
        <f>IF(E2569="S",1,0)</f>
        <v>0</v>
      </c>
      <c r="H2569" s="515"/>
      <c r="I2569" s="516"/>
      <c r="J2569" s="519"/>
      <c r="K2569" s="520"/>
      <c r="L2569" s="523"/>
      <c r="M2569" s="524"/>
      <c r="N2569" s="537">
        <f>L2569+J2569</f>
        <v>0</v>
      </c>
      <c r="O2569" s="538"/>
      <c r="P2569" s="519"/>
      <c r="Q2569" s="520"/>
      <c r="R2569" s="523"/>
      <c r="S2569" s="524"/>
      <c r="T2569" s="527">
        <f t="shared" ref="T2569" si="2298">R2569-P2569</f>
        <v>0</v>
      </c>
      <c r="U2569" s="528"/>
      <c r="V2569" s="531"/>
      <c r="W2569" s="516"/>
      <c r="X2569" s="519"/>
      <c r="Y2569" s="516"/>
      <c r="Z2569" s="519"/>
      <c r="AA2569" s="516"/>
      <c r="AB2569" s="519"/>
      <c r="AC2569" s="520"/>
      <c r="AD2569" s="523"/>
      <c r="AE2569" s="524"/>
      <c r="AF2569" s="533">
        <f>IF(AB2569=0,0,(AD2569/AB2569)*100)</f>
        <v>0</v>
      </c>
      <c r="AG2569" s="534"/>
      <c r="AH2569" s="519"/>
      <c r="AI2569" s="520"/>
      <c r="AJ2569" s="523"/>
      <c r="AK2569" s="524"/>
      <c r="AL2569" s="527">
        <f>IF(AH2569=0,0,(AJ2569/AH2569)*100)</f>
        <v>0</v>
      </c>
      <c r="AM2569" s="528"/>
      <c r="AN2569" s="519"/>
      <c r="AO2569" s="520"/>
      <c r="AP2569" s="523"/>
      <c r="AQ2569" s="524"/>
      <c r="AR2569" s="527">
        <f>IF(AN2569=0,0,(AP2569/AN2569)*100)</f>
        <v>0</v>
      </c>
      <c r="AS2569" s="528"/>
      <c r="AT2569" s="541">
        <f>AB2569+AH2569+AN2569</f>
        <v>0</v>
      </c>
      <c r="AU2569" s="542"/>
      <c r="AV2569" s="545">
        <f>AD2569+AJ2569+AP2569</f>
        <v>0</v>
      </c>
      <c r="AW2569" s="546"/>
      <c r="AX2569" s="527">
        <f>IF(AT2569=0,0,(AV2569/AT2569)*100)</f>
        <v>0</v>
      </c>
      <c r="AY2569" s="528"/>
      <c r="AZ2569" s="519"/>
      <c r="BA2569" s="520"/>
      <c r="BB2569" s="523"/>
      <c r="BC2569" s="524"/>
      <c r="BD2569" s="527">
        <f>IF(AZ2569=0,0,(BB2569/AZ2569)*100)</f>
        <v>0</v>
      </c>
      <c r="BE2569" s="528"/>
      <c r="BF2569" s="541">
        <f>AT2569+AZ2569</f>
        <v>0</v>
      </c>
      <c r="BG2569" s="542"/>
      <c r="BH2569" s="545">
        <f>AV2569+BB2569</f>
        <v>0</v>
      </c>
      <c r="BI2569" s="546"/>
      <c r="BJ2569" s="527">
        <f>IF(BF2569=0,0,(BH2569/BF2569)*100)</f>
        <v>0</v>
      </c>
      <c r="BK2569" s="528"/>
      <c r="BL2569" s="549">
        <f>(AD2569*2)+(AJ2569*2)+(AP2569*3)+BB2569</f>
        <v>0</v>
      </c>
      <c r="BM2569" s="550"/>
      <c r="BN2569" s="551"/>
      <c r="BO2569" s="499" t="e">
        <f>(BL2569*BR$74)+(N2569*BR$75)+(X2569*BR$76)+(R2569*BR$77)+(V2569*BR$78)+(Z2569*BR$79)</f>
        <v>#REF!</v>
      </c>
      <c r="BP2569" s="501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06"/>
      <c r="C2570" s="503" t="str">
        <f>IF(ROSTER!D$46="","",ROSTER!D$46)</f>
        <v/>
      </c>
      <c r="D2570" s="504"/>
      <c r="E2570" s="510"/>
      <c r="F2570" s="512"/>
      <c r="G2570" s="514"/>
      <c r="H2570" s="517"/>
      <c r="I2570" s="518"/>
      <c r="J2570" s="521"/>
      <c r="K2570" s="522"/>
      <c r="L2570" s="525"/>
      <c r="M2570" s="526"/>
      <c r="N2570" s="539" t="s">
        <v>14</v>
      </c>
      <c r="O2570" s="540"/>
      <c r="P2570" s="521"/>
      <c r="Q2570" s="522"/>
      <c r="R2570" s="525"/>
      <c r="S2570" s="526"/>
      <c r="T2570" s="529"/>
      <c r="U2570" s="530"/>
      <c r="V2570" s="532"/>
      <c r="W2570" s="518"/>
      <c r="X2570" s="521"/>
      <c r="Y2570" s="518"/>
      <c r="Z2570" s="521"/>
      <c r="AA2570" s="518"/>
      <c r="AB2570" s="521"/>
      <c r="AC2570" s="522"/>
      <c r="AD2570" s="525"/>
      <c r="AE2570" s="526"/>
      <c r="AF2570" s="535"/>
      <c r="AG2570" s="536"/>
      <c r="AH2570" s="521"/>
      <c r="AI2570" s="522"/>
      <c r="AJ2570" s="525"/>
      <c r="AK2570" s="526"/>
      <c r="AL2570" s="529"/>
      <c r="AM2570" s="530"/>
      <c r="AN2570" s="521"/>
      <c r="AO2570" s="522"/>
      <c r="AP2570" s="525"/>
      <c r="AQ2570" s="526"/>
      <c r="AR2570" s="529"/>
      <c r="AS2570" s="530"/>
      <c r="AT2570" s="543"/>
      <c r="AU2570" s="544"/>
      <c r="AV2570" s="547"/>
      <c r="AW2570" s="548"/>
      <c r="AX2570" s="529"/>
      <c r="AY2570" s="530"/>
      <c r="AZ2570" s="521"/>
      <c r="BA2570" s="522"/>
      <c r="BB2570" s="525"/>
      <c r="BC2570" s="526"/>
      <c r="BD2570" s="529"/>
      <c r="BE2570" s="530"/>
      <c r="BF2570" s="543"/>
      <c r="BG2570" s="544"/>
      <c r="BH2570" s="547"/>
      <c r="BI2570" s="548"/>
      <c r="BJ2570" s="529"/>
      <c r="BK2570" s="530"/>
      <c r="BL2570" s="552"/>
      <c r="BM2570" s="553"/>
      <c r="BN2570" s="554"/>
      <c r="BO2570" s="500"/>
      <c r="BP2570" s="502"/>
      <c r="BQ2570" s="54"/>
      <c r="BR2570" s="54"/>
      <c r="BS2570" s="54"/>
    </row>
    <row r="2571" spans="1:71" ht="21.75" customHeight="1" x14ac:dyDescent="0.2">
      <c r="A2571" s="54"/>
      <c r="B2571" s="505" t="str">
        <f>IF(ROSTER!B$48="","",ROSTER!B$48)</f>
        <v/>
      </c>
      <c r="C2571" s="507" t="str">
        <f>IF(ROSTER!C$48="","",ROSTER!C$48)</f>
        <v/>
      </c>
      <c r="D2571" s="508"/>
      <c r="E2571" s="509"/>
      <c r="F2571" s="511">
        <f t="shared" ref="F2571" si="2299">IF(E2571="y",1,IF(E2571="S",1,0))</f>
        <v>0</v>
      </c>
      <c r="G2571" s="513">
        <f t="shared" ref="G2571" si="2300">IF(E2571="S",1,0)</f>
        <v>0</v>
      </c>
      <c r="H2571" s="515"/>
      <c r="I2571" s="516"/>
      <c r="J2571" s="519"/>
      <c r="K2571" s="520"/>
      <c r="L2571" s="523"/>
      <c r="M2571" s="524"/>
      <c r="N2571" s="537">
        <f t="shared" ref="N2571" si="2301">L2571+J2571</f>
        <v>0</v>
      </c>
      <c r="O2571" s="538"/>
      <c r="P2571" s="519"/>
      <c r="Q2571" s="520"/>
      <c r="R2571" s="523"/>
      <c r="S2571" s="524"/>
      <c r="T2571" s="527">
        <f t="shared" ref="T2571" si="2302">R2571-P2571</f>
        <v>0</v>
      </c>
      <c r="U2571" s="528"/>
      <c r="V2571" s="531"/>
      <c r="W2571" s="516"/>
      <c r="X2571" s="519"/>
      <c r="Y2571" s="516"/>
      <c r="Z2571" s="519"/>
      <c r="AA2571" s="516"/>
      <c r="AB2571" s="519"/>
      <c r="AC2571" s="520"/>
      <c r="AD2571" s="523"/>
      <c r="AE2571" s="524"/>
      <c r="AF2571" s="533"/>
      <c r="AG2571" s="534"/>
      <c r="AH2571" s="519"/>
      <c r="AI2571" s="520"/>
      <c r="AJ2571" s="523"/>
      <c r="AK2571" s="524"/>
      <c r="AL2571" s="527">
        <f t="shared" ref="AL2571" si="2303">IF(AH2571=0,0,(AJ2571/AH2571)*100)</f>
        <v>0</v>
      </c>
      <c r="AM2571" s="528"/>
      <c r="AN2571" s="519"/>
      <c r="AO2571" s="520"/>
      <c r="AP2571" s="523"/>
      <c r="AQ2571" s="524"/>
      <c r="AR2571" s="527">
        <f t="shared" ref="AR2571" si="2304">IF(AN2571=0,0,(AP2571/AN2571)*100)</f>
        <v>0</v>
      </c>
      <c r="AS2571" s="528"/>
      <c r="AT2571" s="541">
        <f t="shared" ref="AT2571" si="2305">AB2571+AH2571+AN2571</f>
        <v>0</v>
      </c>
      <c r="AU2571" s="542"/>
      <c r="AV2571" s="545">
        <f t="shared" ref="AV2571" si="2306">AD2571+AJ2571+AP2571</f>
        <v>0</v>
      </c>
      <c r="AW2571" s="546"/>
      <c r="AX2571" s="527">
        <f t="shared" ref="AX2571" si="2307">IF(AT2571=0,0,(AV2571/AT2571)*100)</f>
        <v>0</v>
      </c>
      <c r="AY2571" s="528"/>
      <c r="AZ2571" s="519"/>
      <c r="BA2571" s="520"/>
      <c r="BB2571" s="523"/>
      <c r="BC2571" s="524"/>
      <c r="BD2571" s="527">
        <f t="shared" ref="BD2571" si="2308">IF(AZ2571=0,0,(BB2571/AZ2571)*100)</f>
        <v>0</v>
      </c>
      <c r="BE2571" s="528"/>
      <c r="BF2571" s="541">
        <f t="shared" ref="BF2571" si="2309">AT2571+AZ2571</f>
        <v>0</v>
      </c>
      <c r="BG2571" s="542"/>
      <c r="BH2571" s="545">
        <f t="shared" ref="BH2571" si="2310">AV2571+BB2571</f>
        <v>0</v>
      </c>
      <c r="BI2571" s="546"/>
      <c r="BJ2571" s="527">
        <f t="shared" ref="BJ2571" si="2311">IF(BF2571=0,0,(BH2571/BF2571)*100)</f>
        <v>0</v>
      </c>
      <c r="BK2571" s="528"/>
      <c r="BL2571" s="549">
        <f t="shared" ref="BL2571" si="2312">(AD2571*2)+(AJ2571*2)+(AP2571*3)+BB2571</f>
        <v>0</v>
      </c>
      <c r="BM2571" s="550"/>
      <c r="BN2571" s="551"/>
      <c r="BO2571" s="499" t="e">
        <f>(BL2571*BR$74)+(N2571*BR$75)+(X2571*BR$76)+(R2571*BR$77)+(V2571*BR$78)+(Z2571*BR$79)</f>
        <v>#REF!</v>
      </c>
      <c r="BP2571" s="501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06"/>
      <c r="C2572" s="503" t="str">
        <f>IF(ROSTER!D$48="","",ROSTER!D$48)</f>
        <v/>
      </c>
      <c r="D2572" s="504"/>
      <c r="E2572" s="510"/>
      <c r="F2572" s="512"/>
      <c r="G2572" s="514"/>
      <c r="H2572" s="517"/>
      <c r="I2572" s="518"/>
      <c r="J2572" s="521"/>
      <c r="K2572" s="522"/>
      <c r="L2572" s="525"/>
      <c r="M2572" s="526"/>
      <c r="N2572" s="539" t="s">
        <v>14</v>
      </c>
      <c r="O2572" s="540"/>
      <c r="P2572" s="521"/>
      <c r="Q2572" s="522"/>
      <c r="R2572" s="525"/>
      <c r="S2572" s="526"/>
      <c r="T2572" s="529"/>
      <c r="U2572" s="530"/>
      <c r="V2572" s="532"/>
      <c r="W2572" s="518"/>
      <c r="X2572" s="521"/>
      <c r="Y2572" s="518"/>
      <c r="Z2572" s="521"/>
      <c r="AA2572" s="518"/>
      <c r="AB2572" s="521"/>
      <c r="AC2572" s="522"/>
      <c r="AD2572" s="525"/>
      <c r="AE2572" s="526"/>
      <c r="AF2572" s="535"/>
      <c r="AG2572" s="536"/>
      <c r="AH2572" s="521"/>
      <c r="AI2572" s="522"/>
      <c r="AJ2572" s="525"/>
      <c r="AK2572" s="526"/>
      <c r="AL2572" s="529"/>
      <c r="AM2572" s="530"/>
      <c r="AN2572" s="521"/>
      <c r="AO2572" s="522"/>
      <c r="AP2572" s="525"/>
      <c r="AQ2572" s="526"/>
      <c r="AR2572" s="529"/>
      <c r="AS2572" s="530"/>
      <c r="AT2572" s="543"/>
      <c r="AU2572" s="544"/>
      <c r="AV2572" s="547"/>
      <c r="AW2572" s="548"/>
      <c r="AX2572" s="529"/>
      <c r="AY2572" s="530"/>
      <c r="AZ2572" s="521"/>
      <c r="BA2572" s="522"/>
      <c r="BB2572" s="525"/>
      <c r="BC2572" s="526"/>
      <c r="BD2572" s="529"/>
      <c r="BE2572" s="530"/>
      <c r="BF2572" s="543"/>
      <c r="BG2572" s="544"/>
      <c r="BH2572" s="547"/>
      <c r="BI2572" s="548"/>
      <c r="BJ2572" s="529"/>
      <c r="BK2572" s="530"/>
      <c r="BL2572" s="552"/>
      <c r="BM2572" s="553"/>
      <c r="BN2572" s="554"/>
      <c r="BO2572" s="500"/>
      <c r="BP2572" s="502"/>
      <c r="BQ2572" s="54"/>
      <c r="BR2572" s="54"/>
      <c r="BS2572" s="54"/>
    </row>
    <row r="2573" spans="1:71" ht="21.75" customHeight="1" x14ac:dyDescent="0.2">
      <c r="A2573" s="54"/>
      <c r="B2573" s="505" t="str">
        <f>IF(ROSTER!B$50="","",ROSTER!B$50)</f>
        <v/>
      </c>
      <c r="C2573" s="507" t="str">
        <f>IF(ROSTER!C$50="","",ROSTER!C$50)</f>
        <v/>
      </c>
      <c r="D2573" s="508"/>
      <c r="E2573" s="509"/>
      <c r="F2573" s="511">
        <f t="shared" ref="F2573" si="2313">IF(E2573="y",1,IF(E2573="S",1,0))</f>
        <v>0</v>
      </c>
      <c r="G2573" s="513">
        <f t="shared" ref="G2573" si="2314">IF(E2573="S",1,0)</f>
        <v>0</v>
      </c>
      <c r="H2573" s="515"/>
      <c r="I2573" s="516"/>
      <c r="J2573" s="519"/>
      <c r="K2573" s="520"/>
      <c r="L2573" s="523"/>
      <c r="M2573" s="524"/>
      <c r="N2573" s="537">
        <f t="shared" ref="N2573" si="2315">L2573+J2573</f>
        <v>0</v>
      </c>
      <c r="O2573" s="538"/>
      <c r="P2573" s="519"/>
      <c r="Q2573" s="520"/>
      <c r="R2573" s="523"/>
      <c r="S2573" s="524"/>
      <c r="T2573" s="527">
        <f t="shared" ref="T2573" si="2316">R2573-P2573</f>
        <v>0</v>
      </c>
      <c r="U2573" s="528"/>
      <c r="V2573" s="531"/>
      <c r="W2573" s="516"/>
      <c r="X2573" s="519"/>
      <c r="Y2573" s="516"/>
      <c r="Z2573" s="519"/>
      <c r="AA2573" s="516"/>
      <c r="AB2573" s="519"/>
      <c r="AC2573" s="520"/>
      <c r="AD2573" s="523"/>
      <c r="AE2573" s="524"/>
      <c r="AF2573" s="533"/>
      <c r="AG2573" s="534"/>
      <c r="AH2573" s="519"/>
      <c r="AI2573" s="520"/>
      <c r="AJ2573" s="523"/>
      <c r="AK2573" s="524"/>
      <c r="AL2573" s="527">
        <f t="shared" ref="AL2573" si="2317">IF(AH2573=0,0,(AJ2573/AH2573)*100)</f>
        <v>0</v>
      </c>
      <c r="AM2573" s="528"/>
      <c r="AN2573" s="519"/>
      <c r="AO2573" s="520"/>
      <c r="AP2573" s="523"/>
      <c r="AQ2573" s="524"/>
      <c r="AR2573" s="527">
        <f t="shared" ref="AR2573" si="2318">IF(AN2573=0,0,(AP2573/AN2573)*100)</f>
        <v>0</v>
      </c>
      <c r="AS2573" s="528"/>
      <c r="AT2573" s="541">
        <f t="shared" ref="AT2573" si="2319">AB2573+AH2573+AN2573</f>
        <v>0</v>
      </c>
      <c r="AU2573" s="542"/>
      <c r="AV2573" s="545">
        <f t="shared" ref="AV2573" si="2320">AD2573+AJ2573+AP2573</f>
        <v>0</v>
      </c>
      <c r="AW2573" s="546"/>
      <c r="AX2573" s="527">
        <f t="shared" ref="AX2573" si="2321">IF(AT2573=0,0,(AV2573/AT2573)*100)</f>
        <v>0</v>
      </c>
      <c r="AY2573" s="528"/>
      <c r="AZ2573" s="519"/>
      <c r="BA2573" s="520"/>
      <c r="BB2573" s="523"/>
      <c r="BC2573" s="524"/>
      <c r="BD2573" s="527">
        <f t="shared" ref="BD2573" si="2322">IF(AZ2573=0,0,(BB2573/AZ2573)*100)</f>
        <v>0</v>
      </c>
      <c r="BE2573" s="528"/>
      <c r="BF2573" s="541">
        <f t="shared" ref="BF2573" si="2323">AT2573+AZ2573</f>
        <v>0</v>
      </c>
      <c r="BG2573" s="542"/>
      <c r="BH2573" s="545">
        <f t="shared" ref="BH2573" si="2324">AV2573+BB2573</f>
        <v>0</v>
      </c>
      <c r="BI2573" s="546"/>
      <c r="BJ2573" s="527">
        <f t="shared" ref="BJ2573" si="2325">IF(BF2573=0,0,(BH2573/BF2573)*100)</f>
        <v>0</v>
      </c>
      <c r="BK2573" s="528"/>
      <c r="BL2573" s="549">
        <f t="shared" ref="BL2573" si="2326">(AD2573*2)+(AJ2573*2)+(AP2573*3)+BB2573</f>
        <v>0</v>
      </c>
      <c r="BM2573" s="550"/>
      <c r="BN2573" s="551"/>
      <c r="BO2573" s="499" t="e">
        <f>(BL2573*BR$74)+(N2573*BR$75)+(X2573*BR$76)+(R2573*BR$77)+(V2573*BR$78)+(Z2573*BR$79)</f>
        <v>#REF!</v>
      </c>
      <c r="BP2573" s="501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06"/>
      <c r="C2574" s="503" t="str">
        <f>IF(ROSTER!D$50="","",ROSTER!D$50)</f>
        <v/>
      </c>
      <c r="D2574" s="504"/>
      <c r="E2574" s="510"/>
      <c r="F2574" s="512"/>
      <c r="G2574" s="514"/>
      <c r="H2574" s="517"/>
      <c r="I2574" s="518"/>
      <c r="J2574" s="521"/>
      <c r="K2574" s="522"/>
      <c r="L2574" s="525"/>
      <c r="M2574" s="526"/>
      <c r="N2574" s="539" t="s">
        <v>14</v>
      </c>
      <c r="O2574" s="540"/>
      <c r="P2574" s="521"/>
      <c r="Q2574" s="522"/>
      <c r="R2574" s="525"/>
      <c r="S2574" s="526"/>
      <c r="T2574" s="529"/>
      <c r="U2574" s="530"/>
      <c r="V2574" s="532"/>
      <c r="W2574" s="518"/>
      <c r="X2574" s="521"/>
      <c r="Y2574" s="518"/>
      <c r="Z2574" s="521"/>
      <c r="AA2574" s="518"/>
      <c r="AB2574" s="521"/>
      <c r="AC2574" s="522"/>
      <c r="AD2574" s="525"/>
      <c r="AE2574" s="526"/>
      <c r="AF2574" s="535"/>
      <c r="AG2574" s="536"/>
      <c r="AH2574" s="521"/>
      <c r="AI2574" s="522"/>
      <c r="AJ2574" s="525"/>
      <c r="AK2574" s="526"/>
      <c r="AL2574" s="529"/>
      <c r="AM2574" s="530"/>
      <c r="AN2574" s="521"/>
      <c r="AO2574" s="522"/>
      <c r="AP2574" s="525"/>
      <c r="AQ2574" s="526"/>
      <c r="AR2574" s="529"/>
      <c r="AS2574" s="530"/>
      <c r="AT2574" s="543"/>
      <c r="AU2574" s="544"/>
      <c r="AV2574" s="547"/>
      <c r="AW2574" s="548"/>
      <c r="AX2574" s="529"/>
      <c r="AY2574" s="530"/>
      <c r="AZ2574" s="521"/>
      <c r="BA2574" s="522"/>
      <c r="BB2574" s="525"/>
      <c r="BC2574" s="526"/>
      <c r="BD2574" s="529"/>
      <c r="BE2574" s="530"/>
      <c r="BF2574" s="543"/>
      <c r="BG2574" s="544"/>
      <c r="BH2574" s="547"/>
      <c r="BI2574" s="548"/>
      <c r="BJ2574" s="529"/>
      <c r="BK2574" s="530"/>
      <c r="BL2574" s="552"/>
      <c r="BM2574" s="553"/>
      <c r="BN2574" s="554"/>
      <c r="BO2574" s="500"/>
      <c r="BP2574" s="502"/>
      <c r="BQ2574" s="54"/>
      <c r="BR2574" s="54"/>
      <c r="BS2574" s="54"/>
    </row>
    <row r="2575" spans="1:71" s="335" customFormat="1" ht="33.5" customHeight="1" x14ac:dyDescent="0.35">
      <c r="A2575" s="333"/>
      <c r="B2575" s="631"/>
      <c r="C2575" s="627"/>
      <c r="D2575" s="627" t="s">
        <v>10</v>
      </c>
      <c r="E2575" s="628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49"/>
      <c r="BL2575" s="643">
        <f>SUM(BL2531:BN2574)</f>
        <v>0</v>
      </c>
      <c r="BM2575" s="644"/>
      <c r="BN2575" s="645"/>
      <c r="BO2575" s="499" t="e">
        <f>(BL2575*BR$74)+(N2575*BR$75)+(X2575*BR$76)+(R2575*BR$77)+(V2575*BR$78)+(Z2575*BR$79)</f>
        <v>#REF!</v>
      </c>
      <c r="BP2575" s="501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32"/>
      <c r="C2576" s="629"/>
      <c r="D2576" s="629"/>
      <c r="E2576" s="630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50"/>
      <c r="BL2576" s="646"/>
      <c r="BM2576" s="647"/>
      <c r="BN2576" s="648"/>
      <c r="BO2576" s="500"/>
      <c r="BP2576" s="502"/>
      <c r="BQ2576" s="333"/>
      <c r="BR2576" s="333"/>
      <c r="BS2576" s="333"/>
    </row>
    <row r="2577" spans="1:71" s="341" customFormat="1" ht="48.25" customHeight="1" thickBot="1" x14ac:dyDescent="0.4">
      <c r="A2577" s="337"/>
      <c r="B2577" s="637"/>
      <c r="C2577" s="587"/>
      <c r="D2577" s="587" t="s">
        <v>13</v>
      </c>
      <c r="E2577" s="588"/>
      <c r="F2577" s="338"/>
      <c r="G2577" s="334"/>
      <c r="H2577" s="585"/>
      <c r="I2577" s="586"/>
      <c r="J2577" s="625"/>
      <c r="K2577" s="626"/>
      <c r="L2577" s="623"/>
      <c r="M2577" s="624"/>
      <c r="N2577" s="633">
        <f>J2577+L2577</f>
        <v>0</v>
      </c>
      <c r="O2577" s="634"/>
      <c r="P2577" s="625"/>
      <c r="Q2577" s="626"/>
      <c r="R2577" s="623"/>
      <c r="S2577" s="626"/>
      <c r="T2577" s="589">
        <f>R2577-P2577</f>
        <v>0</v>
      </c>
      <c r="U2577" s="590"/>
      <c r="V2577" s="625"/>
      <c r="W2577" s="638"/>
      <c r="X2577" s="639"/>
      <c r="Y2577" s="640"/>
      <c r="Z2577" s="625"/>
      <c r="AA2577" s="638"/>
      <c r="AB2577" s="625"/>
      <c r="AC2577" s="626"/>
      <c r="AD2577" s="623"/>
      <c r="AE2577" s="624"/>
      <c r="AF2577" s="635">
        <f>IF(AB2577=0,0,(AD2577/AB2577)*100)</f>
        <v>0</v>
      </c>
      <c r="AG2577" s="636"/>
      <c r="AH2577" s="625"/>
      <c r="AI2577" s="626"/>
      <c r="AJ2577" s="623"/>
      <c r="AK2577" s="624"/>
      <c r="AL2577" s="589">
        <f>IF(AH2577=0,0,(AJ2577/AH2577)*100)</f>
        <v>0</v>
      </c>
      <c r="AM2577" s="590"/>
      <c r="AN2577" s="625"/>
      <c r="AO2577" s="626"/>
      <c r="AP2577" s="623"/>
      <c r="AQ2577" s="624"/>
      <c r="AR2577" s="589">
        <f>IF(AN2577=0,0,(AP2577/AN2577)*100)</f>
        <v>0</v>
      </c>
      <c r="AS2577" s="590"/>
      <c r="AT2577" s="609">
        <f>AB2577+AH2577+AN2577</f>
        <v>0</v>
      </c>
      <c r="AU2577" s="610"/>
      <c r="AV2577" s="607">
        <f>AD2577+AJ2577+AP2577</f>
        <v>0</v>
      </c>
      <c r="AW2577" s="608"/>
      <c r="AX2577" s="589">
        <f>IF(AT2577=0,0,(AV2577/AT2577)*100)</f>
        <v>0</v>
      </c>
      <c r="AY2577" s="590"/>
      <c r="AZ2577" s="625"/>
      <c r="BA2577" s="626"/>
      <c r="BB2577" s="623"/>
      <c r="BC2577" s="624"/>
      <c r="BD2577" s="589">
        <f>IF(AZ2577=0,0,(BB2577/AZ2577)*100)</f>
        <v>0</v>
      </c>
      <c r="BE2577" s="590"/>
      <c r="BF2577" s="609">
        <f>AT2577+AZ2577</f>
        <v>0</v>
      </c>
      <c r="BG2577" s="610"/>
      <c r="BH2577" s="607">
        <f>AV2577+BB2577</f>
        <v>0</v>
      </c>
      <c r="BI2577" s="608"/>
      <c r="BJ2577" s="589">
        <f>IF(BF2577=0,0,(BH2577/BF2577)*100)</f>
        <v>0</v>
      </c>
      <c r="BK2577" s="590"/>
      <c r="BL2577" s="604"/>
      <c r="BM2577" s="605"/>
      <c r="BN2577" s="606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9" t="s">
        <v>95</v>
      </c>
      <c r="E2578" s="620"/>
      <c r="F2578" s="344"/>
      <c r="G2578" s="344"/>
      <c r="H2578" s="343"/>
      <c r="I2578" s="343"/>
      <c r="J2578" s="616">
        <f>IF((J2575+L2577)=0,0,J2575/(J2575+L2577)*100)</f>
        <v>0</v>
      </c>
      <c r="K2578" s="618"/>
      <c r="L2578" s="616">
        <f>IF((L2575+J2577)=0,0,L2575/(L2575+J2577)*100)</f>
        <v>0</v>
      </c>
      <c r="M2578" s="618"/>
      <c r="N2578" s="616">
        <f>IF((N2575+N2577)=0,0,N2575/(N2575+N2577)*100)</f>
        <v>0</v>
      </c>
      <c r="O2578" s="617"/>
      <c r="P2578" s="611"/>
      <c r="Q2578" s="583"/>
      <c r="R2578" s="583"/>
      <c r="S2578" s="583"/>
      <c r="T2578" s="612"/>
      <c r="U2578" s="612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14" t="s">
        <v>62</v>
      </c>
      <c r="C2580" s="615"/>
      <c r="D2580" s="613" t="s">
        <v>54</v>
      </c>
      <c r="E2580" s="613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21" t="s">
        <v>117</v>
      </c>
      <c r="BC2580" s="622"/>
      <c r="BD2580" s="622"/>
      <c r="BE2580" s="642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21" t="s">
        <v>47</v>
      </c>
      <c r="C2582" s="622"/>
      <c r="D2582" s="613" t="s">
        <v>55</v>
      </c>
      <c r="E2582" s="613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21" t="s">
        <v>118</v>
      </c>
      <c r="BC2582" s="622"/>
      <c r="BD2582" s="622"/>
      <c r="BE2582" s="642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41" t="s">
        <v>11</v>
      </c>
      <c r="AF2587" s="641"/>
      <c r="AG2587" s="641"/>
      <c r="AH2587" s="641"/>
      <c r="AI2587" s="641"/>
      <c r="AJ2587" s="641"/>
      <c r="AK2587" s="641"/>
      <c r="AL2587" s="641"/>
      <c r="AM2587" s="641"/>
      <c r="AN2587" s="651"/>
      <c r="AO2587" s="651"/>
      <c r="AP2587" s="651"/>
      <c r="AQ2587" s="651"/>
      <c r="AR2587" s="651"/>
      <c r="AS2587" s="651"/>
      <c r="AT2587" s="651"/>
      <c r="AU2587" s="651"/>
      <c r="AV2587" s="651"/>
      <c r="AW2587" s="651"/>
      <c r="AX2587" s="651"/>
      <c r="AY2587" s="651"/>
      <c r="AZ2587" s="651"/>
      <c r="BA2587" s="651"/>
      <c r="BB2587" s="651"/>
      <c r="BC2587" s="651"/>
      <c r="BD2587" s="651"/>
      <c r="BE2587" s="651"/>
      <c r="BF2587" s="651"/>
      <c r="BG2587" s="651"/>
      <c r="BH2587" s="651"/>
      <c r="BI2587" s="651"/>
      <c r="BJ2587" s="651"/>
      <c r="BK2587" s="651"/>
      <c r="BL2587" s="651"/>
      <c r="BM2587" s="651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51"/>
      <c r="F2589" s="651"/>
      <c r="G2589" s="651"/>
      <c r="H2589" s="651"/>
      <c r="I2589" s="651"/>
      <c r="J2589" s="651"/>
      <c r="K2589" s="651"/>
      <c r="L2589" s="651"/>
      <c r="M2589" s="651"/>
      <c r="N2589" s="651"/>
      <c r="O2589" s="651"/>
      <c r="P2589" s="651"/>
      <c r="Q2589" s="651"/>
      <c r="R2589" s="651"/>
      <c r="S2589" s="651"/>
      <c r="T2589" s="651"/>
      <c r="U2589" s="651"/>
      <c r="V2589" s="651"/>
      <c r="W2589" s="651"/>
      <c r="X2589" s="651"/>
      <c r="Y2589" s="651"/>
      <c r="Z2589" s="651"/>
      <c r="AA2589" s="651"/>
      <c r="AB2589" s="651"/>
      <c r="AC2589" s="651"/>
      <c r="AD2589" s="198"/>
      <c r="AE2589" s="239" t="s">
        <v>19</v>
      </c>
      <c r="AF2589" s="239"/>
      <c r="AG2589" s="239"/>
      <c r="AH2589" s="641" t="s">
        <v>19</v>
      </c>
      <c r="AI2589" s="641"/>
      <c r="AJ2589" s="641"/>
      <c r="AK2589" s="641"/>
      <c r="AL2589" s="641"/>
      <c r="AM2589" s="641"/>
      <c r="AN2589" s="651"/>
      <c r="AO2589" s="651"/>
      <c r="AP2589" s="651"/>
      <c r="AQ2589" s="651"/>
      <c r="AR2589" s="651"/>
      <c r="AS2589" s="651"/>
      <c r="AT2589" s="651"/>
      <c r="AU2589" s="651"/>
      <c r="AV2589" s="651"/>
      <c r="AW2589" s="651"/>
      <c r="AX2589" s="651"/>
      <c r="AY2589" s="651"/>
      <c r="AZ2589" s="651"/>
      <c r="BA2589" s="641" t="s">
        <v>12</v>
      </c>
      <c r="BB2589" s="641"/>
      <c r="BC2589" s="641"/>
      <c r="BD2589" s="652"/>
      <c r="BE2589" s="652"/>
      <c r="BF2589" s="652"/>
      <c r="BG2589" s="652"/>
      <c r="BH2589" s="652"/>
      <c r="BI2589" s="652"/>
      <c r="BJ2589" s="652"/>
      <c r="BK2589" s="652"/>
      <c r="BL2589" s="652"/>
      <c r="BM2589" s="652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53" t="s">
        <v>119</v>
      </c>
      <c r="BM2592" s="654"/>
      <c r="BN2592" s="655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56"/>
      <c r="BM2593" s="657"/>
      <c r="BN2593" s="658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07" t="str">
        <f>IF(ROSTER!C$8="","",ROSTER!C$8)</f>
        <v>Shaylee</v>
      </c>
      <c r="D2594" s="508"/>
      <c r="E2594" s="509"/>
      <c r="F2594" s="511">
        <f>IF(E2594="y",1,IF(E2594="S",1,0))</f>
        <v>0</v>
      </c>
      <c r="G2594" s="513">
        <f>IF(E2594="S",1,0)</f>
        <v>0</v>
      </c>
      <c r="H2594" s="515"/>
      <c r="I2594" s="516"/>
      <c r="J2594" s="519"/>
      <c r="K2594" s="520"/>
      <c r="L2594" s="523"/>
      <c r="M2594" s="524"/>
      <c r="N2594" s="537">
        <f>L2594+J2594</f>
        <v>0</v>
      </c>
      <c r="O2594" s="538"/>
      <c r="P2594" s="519"/>
      <c r="Q2594" s="520"/>
      <c r="R2594" s="523"/>
      <c r="S2594" s="524"/>
      <c r="T2594" s="527">
        <f>R2594-P2594</f>
        <v>0</v>
      </c>
      <c r="U2594" s="528"/>
      <c r="V2594" s="531"/>
      <c r="W2594" s="516"/>
      <c r="X2594" s="519"/>
      <c r="Y2594" s="516"/>
      <c r="Z2594" s="519"/>
      <c r="AA2594" s="516"/>
      <c r="AB2594" s="519"/>
      <c r="AC2594" s="520"/>
      <c r="AD2594" s="523"/>
      <c r="AE2594" s="524"/>
      <c r="AF2594" s="533">
        <f>IF(AB2594=0,0,(AD2594/AB2594)*100)</f>
        <v>0</v>
      </c>
      <c r="AG2594" s="534"/>
      <c r="AH2594" s="519"/>
      <c r="AI2594" s="520"/>
      <c r="AJ2594" s="523"/>
      <c r="AK2594" s="524"/>
      <c r="AL2594" s="527">
        <f>IF(AH2594=0,0,(AJ2594/AH2594)*100)</f>
        <v>0</v>
      </c>
      <c r="AM2594" s="528"/>
      <c r="AN2594" s="519"/>
      <c r="AO2594" s="520"/>
      <c r="AP2594" s="523"/>
      <c r="AQ2594" s="524"/>
      <c r="AR2594" s="527">
        <f>IF(AN2594=0,0,(AP2594/AN2594)*100)</f>
        <v>0</v>
      </c>
      <c r="AS2594" s="528"/>
      <c r="AT2594" s="541">
        <f>AB2594+AH2594+AN2594</f>
        <v>0</v>
      </c>
      <c r="AU2594" s="542"/>
      <c r="AV2594" s="545">
        <f>AD2594+AJ2594+AP2594</f>
        <v>0</v>
      </c>
      <c r="AW2594" s="546"/>
      <c r="AX2594" s="527">
        <f>IF(AT2594=0,0,(AV2594/AT2594)*100)</f>
        <v>0</v>
      </c>
      <c r="AY2594" s="528"/>
      <c r="AZ2594" s="519"/>
      <c r="BA2594" s="520"/>
      <c r="BB2594" s="523"/>
      <c r="BC2594" s="524"/>
      <c r="BD2594" s="527">
        <f>IF(AZ2594=0,0,(BB2594/AZ2594)*100)</f>
        <v>0</v>
      </c>
      <c r="BE2594" s="528"/>
      <c r="BF2594" s="541">
        <f>AT2594+AZ2594</f>
        <v>0</v>
      </c>
      <c r="BG2594" s="542"/>
      <c r="BH2594" s="545">
        <f>AV2594+BB2594</f>
        <v>0</v>
      </c>
      <c r="BI2594" s="546"/>
      <c r="BJ2594" s="527">
        <f>IF(BF2594=0,0,(BH2594/BF2594)*100)</f>
        <v>0</v>
      </c>
      <c r="BK2594" s="528"/>
      <c r="BL2594" s="549">
        <f>(AD2594*2)+(AJ2594*2)+(AP2594*3)+BB2594</f>
        <v>0</v>
      </c>
      <c r="BM2594" s="550"/>
      <c r="BN2594" s="551"/>
      <c r="BO2594" s="501" t="e">
        <f>(BL2594*BR$2468)+(N2594*BR$2469)+(X2594*BR$2470)+(R2594*BR$2471)+(V2594*BR$2472)+(Z2594*BR$2473)</f>
        <v>#REF!</v>
      </c>
      <c r="BP2594" s="501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03" t="str">
        <f>IF(ROSTER!D$8="","",ROSTER!D$8)</f>
        <v>Gonzales</v>
      </c>
      <c r="D2595" s="504"/>
      <c r="E2595" s="510"/>
      <c r="F2595" s="512"/>
      <c r="G2595" s="514"/>
      <c r="H2595" s="517"/>
      <c r="I2595" s="518"/>
      <c r="J2595" s="521"/>
      <c r="K2595" s="522"/>
      <c r="L2595" s="525"/>
      <c r="M2595" s="526"/>
      <c r="N2595" s="539" t="s">
        <v>14</v>
      </c>
      <c r="O2595" s="540"/>
      <c r="P2595" s="521"/>
      <c r="Q2595" s="522"/>
      <c r="R2595" s="525"/>
      <c r="S2595" s="526"/>
      <c r="T2595" s="529"/>
      <c r="U2595" s="530"/>
      <c r="V2595" s="532"/>
      <c r="W2595" s="518"/>
      <c r="X2595" s="521"/>
      <c r="Y2595" s="518"/>
      <c r="Z2595" s="521"/>
      <c r="AA2595" s="518"/>
      <c r="AB2595" s="521"/>
      <c r="AC2595" s="522"/>
      <c r="AD2595" s="525"/>
      <c r="AE2595" s="526"/>
      <c r="AF2595" s="535"/>
      <c r="AG2595" s="536"/>
      <c r="AH2595" s="521"/>
      <c r="AI2595" s="522"/>
      <c r="AJ2595" s="525"/>
      <c r="AK2595" s="526"/>
      <c r="AL2595" s="529"/>
      <c r="AM2595" s="530"/>
      <c r="AN2595" s="521"/>
      <c r="AO2595" s="522"/>
      <c r="AP2595" s="525"/>
      <c r="AQ2595" s="526"/>
      <c r="AR2595" s="529"/>
      <c r="AS2595" s="530"/>
      <c r="AT2595" s="543"/>
      <c r="AU2595" s="544"/>
      <c r="AV2595" s="547"/>
      <c r="AW2595" s="548"/>
      <c r="AX2595" s="529"/>
      <c r="AY2595" s="530"/>
      <c r="AZ2595" s="521"/>
      <c r="BA2595" s="522"/>
      <c r="BB2595" s="525"/>
      <c r="BC2595" s="526"/>
      <c r="BD2595" s="529"/>
      <c r="BE2595" s="530"/>
      <c r="BF2595" s="543"/>
      <c r="BG2595" s="544"/>
      <c r="BH2595" s="547"/>
      <c r="BI2595" s="548"/>
      <c r="BJ2595" s="529"/>
      <c r="BK2595" s="530"/>
      <c r="BL2595" s="552"/>
      <c r="BM2595" s="553"/>
      <c r="BN2595" s="554"/>
      <c r="BO2595" s="502"/>
      <c r="BP2595" s="502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07" t="str">
        <f>IF(ROSTER!C$10="","",ROSTER!C$10)</f>
        <v>Nani</v>
      </c>
      <c r="D2596" s="508"/>
      <c r="E2596" s="509"/>
      <c r="F2596" s="511">
        <f>IF(E2596="y",1,IF(E2596="S",1,0))</f>
        <v>0</v>
      </c>
      <c r="G2596" s="513">
        <f>IF(E2596="S",1,0)</f>
        <v>0</v>
      </c>
      <c r="H2596" s="515"/>
      <c r="I2596" s="516"/>
      <c r="J2596" s="519"/>
      <c r="K2596" s="520"/>
      <c r="L2596" s="523"/>
      <c r="M2596" s="524"/>
      <c r="N2596" s="537">
        <f>L2596+J2596</f>
        <v>0</v>
      </c>
      <c r="O2596" s="538"/>
      <c r="P2596" s="519"/>
      <c r="Q2596" s="520"/>
      <c r="R2596" s="523"/>
      <c r="S2596" s="524"/>
      <c r="T2596" s="527">
        <f t="shared" ref="T2596" si="2337">R2596-P2596</f>
        <v>0</v>
      </c>
      <c r="U2596" s="528"/>
      <c r="V2596" s="531"/>
      <c r="W2596" s="516"/>
      <c r="X2596" s="519"/>
      <c r="Y2596" s="516"/>
      <c r="Z2596" s="519"/>
      <c r="AA2596" s="516"/>
      <c r="AB2596" s="519"/>
      <c r="AC2596" s="520"/>
      <c r="AD2596" s="523"/>
      <c r="AE2596" s="524"/>
      <c r="AF2596" s="533">
        <f>IF(AB2596=0,0,(AD2596/AB2596)*100)</f>
        <v>0</v>
      </c>
      <c r="AG2596" s="534"/>
      <c r="AH2596" s="519"/>
      <c r="AI2596" s="520"/>
      <c r="AJ2596" s="523"/>
      <c r="AK2596" s="524"/>
      <c r="AL2596" s="527">
        <f>IF(AH2596=0,0,(AJ2596/AH2596)*100)</f>
        <v>0</v>
      </c>
      <c r="AM2596" s="528"/>
      <c r="AN2596" s="519"/>
      <c r="AO2596" s="520"/>
      <c r="AP2596" s="523"/>
      <c r="AQ2596" s="524"/>
      <c r="AR2596" s="527">
        <f>IF(AN2596=0,0,(AP2596/AN2596)*100)</f>
        <v>0</v>
      </c>
      <c r="AS2596" s="528"/>
      <c r="AT2596" s="541">
        <f>AB2596+AH2596+AN2596</f>
        <v>0</v>
      </c>
      <c r="AU2596" s="542"/>
      <c r="AV2596" s="545">
        <f>AD2596+AJ2596+AP2596</f>
        <v>0</v>
      </c>
      <c r="AW2596" s="546"/>
      <c r="AX2596" s="527">
        <f>IF(AT2596=0,0,(AV2596/AT2596)*100)</f>
        <v>0</v>
      </c>
      <c r="AY2596" s="528"/>
      <c r="AZ2596" s="519"/>
      <c r="BA2596" s="520"/>
      <c r="BB2596" s="523"/>
      <c r="BC2596" s="524"/>
      <c r="BD2596" s="527">
        <f>IF(AZ2596=0,0,(BB2596/AZ2596)*100)</f>
        <v>0</v>
      </c>
      <c r="BE2596" s="528"/>
      <c r="BF2596" s="541">
        <f>AT2596+AZ2596</f>
        <v>0</v>
      </c>
      <c r="BG2596" s="542"/>
      <c r="BH2596" s="545">
        <f>AV2596+BB2596</f>
        <v>0</v>
      </c>
      <c r="BI2596" s="546"/>
      <c r="BJ2596" s="527">
        <f>IF(BF2596=0,0,(BH2596/BF2596)*100)</f>
        <v>0</v>
      </c>
      <c r="BK2596" s="528"/>
      <c r="BL2596" s="549">
        <f>(AD2596*2)+(AJ2596*2)+(AP2596*3)+BB2596</f>
        <v>0</v>
      </c>
      <c r="BM2596" s="550"/>
      <c r="BN2596" s="551"/>
      <c r="BO2596" s="501" t="e">
        <f>(BL2596*BR$2468)+(N2596*BR$2469)+(X2596*BR$2470)+(R2596*BR$2471)+(V2596*BR$2472)+(Z2596*BR$2473)</f>
        <v>#REF!</v>
      </c>
      <c r="BP2596" s="501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03" t="str">
        <f>IF(ROSTER!D$10="","",ROSTER!D$10)</f>
        <v>Falatea</v>
      </c>
      <c r="D2597" s="504"/>
      <c r="E2597" s="510"/>
      <c r="F2597" s="512"/>
      <c r="G2597" s="514"/>
      <c r="H2597" s="517"/>
      <c r="I2597" s="518"/>
      <c r="J2597" s="521"/>
      <c r="K2597" s="522"/>
      <c r="L2597" s="525"/>
      <c r="M2597" s="526"/>
      <c r="N2597" s="539" t="s">
        <v>14</v>
      </c>
      <c r="O2597" s="540"/>
      <c r="P2597" s="521"/>
      <c r="Q2597" s="522"/>
      <c r="R2597" s="525"/>
      <c r="S2597" s="526"/>
      <c r="T2597" s="529"/>
      <c r="U2597" s="530"/>
      <c r="V2597" s="532"/>
      <c r="W2597" s="518"/>
      <c r="X2597" s="521"/>
      <c r="Y2597" s="518"/>
      <c r="Z2597" s="521"/>
      <c r="AA2597" s="518"/>
      <c r="AB2597" s="521"/>
      <c r="AC2597" s="522"/>
      <c r="AD2597" s="525"/>
      <c r="AE2597" s="526"/>
      <c r="AF2597" s="535"/>
      <c r="AG2597" s="536"/>
      <c r="AH2597" s="521"/>
      <c r="AI2597" s="522"/>
      <c r="AJ2597" s="525"/>
      <c r="AK2597" s="526"/>
      <c r="AL2597" s="529"/>
      <c r="AM2597" s="530"/>
      <c r="AN2597" s="521"/>
      <c r="AO2597" s="522"/>
      <c r="AP2597" s="525"/>
      <c r="AQ2597" s="526"/>
      <c r="AR2597" s="529"/>
      <c r="AS2597" s="530"/>
      <c r="AT2597" s="543"/>
      <c r="AU2597" s="544"/>
      <c r="AV2597" s="547"/>
      <c r="AW2597" s="548"/>
      <c r="AX2597" s="529"/>
      <c r="AY2597" s="530"/>
      <c r="AZ2597" s="521"/>
      <c r="BA2597" s="522"/>
      <c r="BB2597" s="525"/>
      <c r="BC2597" s="526"/>
      <c r="BD2597" s="529"/>
      <c r="BE2597" s="530"/>
      <c r="BF2597" s="543"/>
      <c r="BG2597" s="544"/>
      <c r="BH2597" s="547"/>
      <c r="BI2597" s="548"/>
      <c r="BJ2597" s="529"/>
      <c r="BK2597" s="530"/>
      <c r="BL2597" s="552"/>
      <c r="BM2597" s="553"/>
      <c r="BN2597" s="554"/>
      <c r="BO2597" s="502"/>
      <c r="BP2597" s="502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05" t="str">
        <f>IF(ROSTER!B$12="","",ROSTER!B$12)</f>
        <v>20</v>
      </c>
      <c r="C2598" s="507" t="str">
        <f>IF(ROSTER!C$12="","",ROSTER!C$12)</f>
        <v>Devry</v>
      </c>
      <c r="D2598" s="508"/>
      <c r="E2598" s="509"/>
      <c r="F2598" s="511">
        <f>IF(E2598="y",1,IF(E2598="S",1,0))</f>
        <v>0</v>
      </c>
      <c r="G2598" s="513">
        <f>IF(E2598="S",1,0)</f>
        <v>0</v>
      </c>
      <c r="H2598" s="515"/>
      <c r="I2598" s="516"/>
      <c r="J2598" s="519"/>
      <c r="K2598" s="520"/>
      <c r="L2598" s="523"/>
      <c r="M2598" s="524"/>
      <c r="N2598" s="537">
        <f>L2598+J2598</f>
        <v>0</v>
      </c>
      <c r="O2598" s="538"/>
      <c r="P2598" s="519"/>
      <c r="Q2598" s="520"/>
      <c r="R2598" s="523"/>
      <c r="S2598" s="524"/>
      <c r="T2598" s="527">
        <f t="shared" ref="T2598" si="2338">R2598-P2598</f>
        <v>0</v>
      </c>
      <c r="U2598" s="528"/>
      <c r="V2598" s="531"/>
      <c r="W2598" s="516"/>
      <c r="X2598" s="519"/>
      <c r="Y2598" s="516"/>
      <c r="Z2598" s="519"/>
      <c r="AA2598" s="516"/>
      <c r="AB2598" s="519"/>
      <c r="AC2598" s="520"/>
      <c r="AD2598" s="523"/>
      <c r="AE2598" s="524"/>
      <c r="AF2598" s="533">
        <f>IF(AB2598=0,0,(AD2598/AB2598)*100)</f>
        <v>0</v>
      </c>
      <c r="AG2598" s="534"/>
      <c r="AH2598" s="519"/>
      <c r="AI2598" s="520"/>
      <c r="AJ2598" s="523"/>
      <c r="AK2598" s="524"/>
      <c r="AL2598" s="527">
        <f>IF(AH2598=0,0,(AJ2598/AH2598)*100)</f>
        <v>0</v>
      </c>
      <c r="AM2598" s="528"/>
      <c r="AN2598" s="519"/>
      <c r="AO2598" s="520"/>
      <c r="AP2598" s="523"/>
      <c r="AQ2598" s="524"/>
      <c r="AR2598" s="527">
        <f>IF(AN2598=0,0,(AP2598/AN2598)*100)</f>
        <v>0</v>
      </c>
      <c r="AS2598" s="528"/>
      <c r="AT2598" s="541">
        <f>AB2598+AH2598+AN2598</f>
        <v>0</v>
      </c>
      <c r="AU2598" s="542"/>
      <c r="AV2598" s="545">
        <f>AD2598+AJ2598+AP2598</f>
        <v>0</v>
      </c>
      <c r="AW2598" s="546"/>
      <c r="AX2598" s="527">
        <f>IF(AT2598=0,0,(AV2598/AT2598)*100)</f>
        <v>0</v>
      </c>
      <c r="AY2598" s="528"/>
      <c r="AZ2598" s="519"/>
      <c r="BA2598" s="520"/>
      <c r="BB2598" s="523"/>
      <c r="BC2598" s="524"/>
      <c r="BD2598" s="527">
        <f>IF(AZ2598=0,0,(BB2598/AZ2598)*100)</f>
        <v>0</v>
      </c>
      <c r="BE2598" s="528"/>
      <c r="BF2598" s="541">
        <f>AT2598+AZ2598</f>
        <v>0</v>
      </c>
      <c r="BG2598" s="542"/>
      <c r="BH2598" s="545">
        <f>AV2598+BB2598</f>
        <v>0</v>
      </c>
      <c r="BI2598" s="546"/>
      <c r="BJ2598" s="527">
        <f>IF(BF2598=0,0,(BH2598/BF2598)*100)</f>
        <v>0</v>
      </c>
      <c r="BK2598" s="528"/>
      <c r="BL2598" s="549">
        <f>(AD2598*2)+(AJ2598*2)+(AP2598*3)+BB2598</f>
        <v>0</v>
      </c>
      <c r="BM2598" s="550"/>
      <c r="BN2598" s="551"/>
      <c r="BO2598" s="501" t="e">
        <f>(BL2598*BR$2468)+(N2598*BR$2469)+(X2598*BR$2470)+(R2598*BR$2471)+(V2598*BR$2472)+(Z2598*BR$2473)</f>
        <v>#REF!</v>
      </c>
      <c r="BP2598" s="501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06"/>
      <c r="C2599" s="503" t="str">
        <f>IF(ROSTER!D$12="","",ROSTER!D$12)</f>
        <v>Millett</v>
      </c>
      <c r="D2599" s="504"/>
      <c r="E2599" s="510"/>
      <c r="F2599" s="512"/>
      <c r="G2599" s="514"/>
      <c r="H2599" s="517"/>
      <c r="I2599" s="518"/>
      <c r="J2599" s="521"/>
      <c r="K2599" s="522"/>
      <c r="L2599" s="525"/>
      <c r="M2599" s="526"/>
      <c r="N2599" s="539" t="s">
        <v>14</v>
      </c>
      <c r="O2599" s="540"/>
      <c r="P2599" s="521"/>
      <c r="Q2599" s="522"/>
      <c r="R2599" s="525"/>
      <c r="S2599" s="526"/>
      <c r="T2599" s="529"/>
      <c r="U2599" s="530"/>
      <c r="V2599" s="532"/>
      <c r="W2599" s="518"/>
      <c r="X2599" s="521"/>
      <c r="Y2599" s="518"/>
      <c r="Z2599" s="521"/>
      <c r="AA2599" s="518"/>
      <c r="AB2599" s="521"/>
      <c r="AC2599" s="522"/>
      <c r="AD2599" s="525"/>
      <c r="AE2599" s="526"/>
      <c r="AF2599" s="535"/>
      <c r="AG2599" s="536"/>
      <c r="AH2599" s="521"/>
      <c r="AI2599" s="522"/>
      <c r="AJ2599" s="525"/>
      <c r="AK2599" s="526"/>
      <c r="AL2599" s="529"/>
      <c r="AM2599" s="530"/>
      <c r="AN2599" s="521"/>
      <c r="AO2599" s="522"/>
      <c r="AP2599" s="525"/>
      <c r="AQ2599" s="526"/>
      <c r="AR2599" s="529"/>
      <c r="AS2599" s="530"/>
      <c r="AT2599" s="543"/>
      <c r="AU2599" s="544"/>
      <c r="AV2599" s="547"/>
      <c r="AW2599" s="548"/>
      <c r="AX2599" s="529"/>
      <c r="AY2599" s="530"/>
      <c r="AZ2599" s="521"/>
      <c r="BA2599" s="522"/>
      <c r="BB2599" s="525"/>
      <c r="BC2599" s="526"/>
      <c r="BD2599" s="529"/>
      <c r="BE2599" s="530"/>
      <c r="BF2599" s="543"/>
      <c r="BG2599" s="544"/>
      <c r="BH2599" s="547"/>
      <c r="BI2599" s="548"/>
      <c r="BJ2599" s="529"/>
      <c r="BK2599" s="530"/>
      <c r="BL2599" s="552"/>
      <c r="BM2599" s="553"/>
      <c r="BN2599" s="554"/>
      <c r="BO2599" s="502"/>
      <c r="BP2599" s="502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05" t="str">
        <f>IF(ROSTER!B$14="","",ROSTER!B$14)</f>
        <v>5</v>
      </c>
      <c r="C2600" s="507" t="str">
        <f>IF(ROSTER!C$14="","",ROSTER!C$14)</f>
        <v>Maria</v>
      </c>
      <c r="D2600" s="508"/>
      <c r="E2600" s="509"/>
      <c r="F2600" s="511">
        <f>IF(E2600="y",1,IF(E2600="S",1,0))</f>
        <v>0</v>
      </c>
      <c r="G2600" s="513">
        <f>IF(E2600="S",1,0)</f>
        <v>0</v>
      </c>
      <c r="H2600" s="515"/>
      <c r="I2600" s="516"/>
      <c r="J2600" s="519"/>
      <c r="K2600" s="520"/>
      <c r="L2600" s="523"/>
      <c r="M2600" s="524"/>
      <c r="N2600" s="537">
        <f>L2600+J2600</f>
        <v>0</v>
      </c>
      <c r="O2600" s="538"/>
      <c r="P2600" s="519"/>
      <c r="Q2600" s="520"/>
      <c r="R2600" s="523"/>
      <c r="S2600" s="524"/>
      <c r="T2600" s="527">
        <f t="shared" ref="T2600" si="2339">R2600-P2600</f>
        <v>0</v>
      </c>
      <c r="U2600" s="528"/>
      <c r="V2600" s="531"/>
      <c r="W2600" s="516"/>
      <c r="X2600" s="519"/>
      <c r="Y2600" s="516"/>
      <c r="Z2600" s="519"/>
      <c r="AA2600" s="516"/>
      <c r="AB2600" s="519"/>
      <c r="AC2600" s="520"/>
      <c r="AD2600" s="523"/>
      <c r="AE2600" s="524"/>
      <c r="AF2600" s="533">
        <f>IF(AB2600=0,0,(AD2600/AB2600)*100)</f>
        <v>0</v>
      </c>
      <c r="AG2600" s="534"/>
      <c r="AH2600" s="519"/>
      <c r="AI2600" s="520"/>
      <c r="AJ2600" s="523"/>
      <c r="AK2600" s="524"/>
      <c r="AL2600" s="527">
        <f>IF(AH2600=0,0,(AJ2600/AH2600)*100)</f>
        <v>0</v>
      </c>
      <c r="AM2600" s="528"/>
      <c r="AN2600" s="519"/>
      <c r="AO2600" s="520"/>
      <c r="AP2600" s="523"/>
      <c r="AQ2600" s="524"/>
      <c r="AR2600" s="527">
        <f>IF(AN2600=0,0,(AP2600/AN2600)*100)</f>
        <v>0</v>
      </c>
      <c r="AS2600" s="528"/>
      <c r="AT2600" s="541">
        <f>AB2600+AH2600+AN2600</f>
        <v>0</v>
      </c>
      <c r="AU2600" s="542"/>
      <c r="AV2600" s="545">
        <f>AD2600+AJ2600+AP2600</f>
        <v>0</v>
      </c>
      <c r="AW2600" s="546"/>
      <c r="AX2600" s="527">
        <f>IF(AT2600=0,0,(AV2600/AT2600)*100)</f>
        <v>0</v>
      </c>
      <c r="AY2600" s="528"/>
      <c r="AZ2600" s="519"/>
      <c r="BA2600" s="520"/>
      <c r="BB2600" s="523"/>
      <c r="BC2600" s="524"/>
      <c r="BD2600" s="527">
        <f>IF(AZ2600=0,0,(BB2600/AZ2600)*100)</f>
        <v>0</v>
      </c>
      <c r="BE2600" s="528"/>
      <c r="BF2600" s="541">
        <f>AT2600+AZ2600</f>
        <v>0</v>
      </c>
      <c r="BG2600" s="542"/>
      <c r="BH2600" s="545">
        <f>AV2600+BB2600</f>
        <v>0</v>
      </c>
      <c r="BI2600" s="546"/>
      <c r="BJ2600" s="527">
        <f>IF(BF2600=0,0,(BH2600/BF2600)*100)</f>
        <v>0</v>
      </c>
      <c r="BK2600" s="528"/>
      <c r="BL2600" s="549">
        <f>(AD2600*2)+(AJ2600*2)+(AP2600*3)+BB2600</f>
        <v>0</v>
      </c>
      <c r="BM2600" s="550"/>
      <c r="BN2600" s="551"/>
      <c r="BO2600" s="501" t="e">
        <f>(BL2600*BR$2468)+(N2600*BR$2469)+(X2600*BR$2470)+(R2600*BR$2471)+(V2600*BR$2472)+(Z2600*BR$2473)</f>
        <v>#REF!</v>
      </c>
      <c r="BP2600" s="501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06"/>
      <c r="C2601" s="503" t="str">
        <f>IF(ROSTER!D$14="","",ROSTER!D$14)</f>
        <v>Albiero</v>
      </c>
      <c r="D2601" s="504"/>
      <c r="E2601" s="510"/>
      <c r="F2601" s="512"/>
      <c r="G2601" s="514"/>
      <c r="H2601" s="517"/>
      <c r="I2601" s="518"/>
      <c r="J2601" s="521"/>
      <c r="K2601" s="522"/>
      <c r="L2601" s="525"/>
      <c r="M2601" s="526"/>
      <c r="N2601" s="539" t="s">
        <v>14</v>
      </c>
      <c r="O2601" s="540"/>
      <c r="P2601" s="521"/>
      <c r="Q2601" s="522"/>
      <c r="R2601" s="525"/>
      <c r="S2601" s="526"/>
      <c r="T2601" s="529"/>
      <c r="U2601" s="530"/>
      <c r="V2601" s="532"/>
      <c r="W2601" s="518"/>
      <c r="X2601" s="521"/>
      <c r="Y2601" s="518"/>
      <c r="Z2601" s="521"/>
      <c r="AA2601" s="518"/>
      <c r="AB2601" s="521"/>
      <c r="AC2601" s="522"/>
      <c r="AD2601" s="525"/>
      <c r="AE2601" s="526"/>
      <c r="AF2601" s="535"/>
      <c r="AG2601" s="536"/>
      <c r="AH2601" s="521"/>
      <c r="AI2601" s="522"/>
      <c r="AJ2601" s="525"/>
      <c r="AK2601" s="526"/>
      <c r="AL2601" s="529"/>
      <c r="AM2601" s="530"/>
      <c r="AN2601" s="521"/>
      <c r="AO2601" s="522"/>
      <c r="AP2601" s="525"/>
      <c r="AQ2601" s="526"/>
      <c r="AR2601" s="529"/>
      <c r="AS2601" s="530"/>
      <c r="AT2601" s="543"/>
      <c r="AU2601" s="544"/>
      <c r="AV2601" s="547"/>
      <c r="AW2601" s="548"/>
      <c r="AX2601" s="529"/>
      <c r="AY2601" s="530"/>
      <c r="AZ2601" s="521"/>
      <c r="BA2601" s="522"/>
      <c r="BB2601" s="525"/>
      <c r="BC2601" s="526"/>
      <c r="BD2601" s="529"/>
      <c r="BE2601" s="530"/>
      <c r="BF2601" s="543"/>
      <c r="BG2601" s="544"/>
      <c r="BH2601" s="547"/>
      <c r="BI2601" s="548"/>
      <c r="BJ2601" s="529"/>
      <c r="BK2601" s="530"/>
      <c r="BL2601" s="552"/>
      <c r="BM2601" s="553"/>
      <c r="BN2601" s="554"/>
      <c r="BO2601" s="502"/>
      <c r="BP2601" s="502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05" t="str">
        <f>IF(ROSTER!B$16="","",ROSTER!B$16)</f>
        <v>10</v>
      </c>
      <c r="C2602" s="507" t="str">
        <f>IF(ROSTER!C$16="","",ROSTER!C$16)</f>
        <v>Tegan</v>
      </c>
      <c r="D2602" s="508"/>
      <c r="E2602" s="509"/>
      <c r="F2602" s="511">
        <f>IF(E2602="y",1,IF(E2602="S",1,0))</f>
        <v>0</v>
      </c>
      <c r="G2602" s="513">
        <f>IF(E2602="S",1,0)</f>
        <v>0</v>
      </c>
      <c r="H2602" s="515"/>
      <c r="I2602" s="516"/>
      <c r="J2602" s="519"/>
      <c r="K2602" s="520"/>
      <c r="L2602" s="523"/>
      <c r="M2602" s="524"/>
      <c r="N2602" s="537">
        <f>L2602+J2602</f>
        <v>0</v>
      </c>
      <c r="O2602" s="538"/>
      <c r="P2602" s="519"/>
      <c r="Q2602" s="520"/>
      <c r="R2602" s="523"/>
      <c r="S2602" s="524"/>
      <c r="T2602" s="527">
        <f t="shared" ref="T2602" si="2340">R2602-P2602</f>
        <v>0</v>
      </c>
      <c r="U2602" s="528"/>
      <c r="V2602" s="531"/>
      <c r="W2602" s="516"/>
      <c r="X2602" s="519"/>
      <c r="Y2602" s="516"/>
      <c r="Z2602" s="519"/>
      <c r="AA2602" s="516"/>
      <c r="AB2602" s="519"/>
      <c r="AC2602" s="520"/>
      <c r="AD2602" s="523"/>
      <c r="AE2602" s="524"/>
      <c r="AF2602" s="533">
        <f>IF(AB2602=0,0,(AD2602/AB2602)*100)</f>
        <v>0</v>
      </c>
      <c r="AG2602" s="534"/>
      <c r="AH2602" s="519"/>
      <c r="AI2602" s="520"/>
      <c r="AJ2602" s="523"/>
      <c r="AK2602" s="524"/>
      <c r="AL2602" s="527">
        <f>IF(AH2602=0,0,(AJ2602/AH2602)*100)</f>
        <v>0</v>
      </c>
      <c r="AM2602" s="528"/>
      <c r="AN2602" s="519"/>
      <c r="AO2602" s="520"/>
      <c r="AP2602" s="523"/>
      <c r="AQ2602" s="524"/>
      <c r="AR2602" s="527">
        <f>IF(AN2602=0,0,(AP2602/AN2602)*100)</f>
        <v>0</v>
      </c>
      <c r="AS2602" s="528"/>
      <c r="AT2602" s="541">
        <f>AB2602+AH2602+AN2602</f>
        <v>0</v>
      </c>
      <c r="AU2602" s="542"/>
      <c r="AV2602" s="545">
        <f>AD2602+AJ2602+AP2602</f>
        <v>0</v>
      </c>
      <c r="AW2602" s="546"/>
      <c r="AX2602" s="527">
        <f>IF(AT2602=0,0,(AV2602/AT2602)*100)</f>
        <v>0</v>
      </c>
      <c r="AY2602" s="528"/>
      <c r="AZ2602" s="519"/>
      <c r="BA2602" s="520"/>
      <c r="BB2602" s="523"/>
      <c r="BC2602" s="524"/>
      <c r="BD2602" s="527">
        <f>IF(AZ2602=0,0,(BB2602/AZ2602)*100)</f>
        <v>0</v>
      </c>
      <c r="BE2602" s="528"/>
      <c r="BF2602" s="541">
        <f>AT2602+AZ2602</f>
        <v>0</v>
      </c>
      <c r="BG2602" s="542"/>
      <c r="BH2602" s="545">
        <f>AV2602+BB2602</f>
        <v>0</v>
      </c>
      <c r="BI2602" s="546"/>
      <c r="BJ2602" s="527">
        <f>IF(BF2602=0,0,(BH2602/BF2602)*100)</f>
        <v>0</v>
      </c>
      <c r="BK2602" s="528"/>
      <c r="BL2602" s="549">
        <f>(AD2602*2)+(AJ2602*2)+(AP2602*3)+BB2602</f>
        <v>0</v>
      </c>
      <c r="BM2602" s="550"/>
      <c r="BN2602" s="551"/>
      <c r="BO2602" s="501" t="e">
        <f>(BL2602*BR$2468)+(N2602*BR$2469)+(X2602*BR$2470)+(R2602*BR$2471)+(V2602*BR$2472)+(Z2602*BR$2473)</f>
        <v>#REF!</v>
      </c>
      <c r="BP2602" s="501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06"/>
      <c r="C2603" s="503" t="str">
        <f>IF(ROSTER!D$16="","",ROSTER!D$16)</f>
        <v>Graham</v>
      </c>
      <c r="D2603" s="504"/>
      <c r="E2603" s="510"/>
      <c r="F2603" s="512"/>
      <c r="G2603" s="514"/>
      <c r="H2603" s="517"/>
      <c r="I2603" s="518"/>
      <c r="J2603" s="521"/>
      <c r="K2603" s="522"/>
      <c r="L2603" s="525"/>
      <c r="M2603" s="526"/>
      <c r="N2603" s="539" t="s">
        <v>14</v>
      </c>
      <c r="O2603" s="540"/>
      <c r="P2603" s="521"/>
      <c r="Q2603" s="522"/>
      <c r="R2603" s="525"/>
      <c r="S2603" s="526"/>
      <c r="T2603" s="529"/>
      <c r="U2603" s="530"/>
      <c r="V2603" s="532"/>
      <c r="W2603" s="518"/>
      <c r="X2603" s="521"/>
      <c r="Y2603" s="518"/>
      <c r="Z2603" s="521"/>
      <c r="AA2603" s="518"/>
      <c r="AB2603" s="521"/>
      <c r="AC2603" s="522"/>
      <c r="AD2603" s="525"/>
      <c r="AE2603" s="526"/>
      <c r="AF2603" s="535"/>
      <c r="AG2603" s="536"/>
      <c r="AH2603" s="521"/>
      <c r="AI2603" s="522"/>
      <c r="AJ2603" s="525"/>
      <c r="AK2603" s="526"/>
      <c r="AL2603" s="529"/>
      <c r="AM2603" s="530"/>
      <c r="AN2603" s="521"/>
      <c r="AO2603" s="522"/>
      <c r="AP2603" s="525"/>
      <c r="AQ2603" s="526"/>
      <c r="AR2603" s="529"/>
      <c r="AS2603" s="530"/>
      <c r="AT2603" s="543"/>
      <c r="AU2603" s="544"/>
      <c r="AV2603" s="547"/>
      <c r="AW2603" s="548"/>
      <c r="AX2603" s="529"/>
      <c r="AY2603" s="530"/>
      <c r="AZ2603" s="521"/>
      <c r="BA2603" s="522"/>
      <c r="BB2603" s="525"/>
      <c r="BC2603" s="526"/>
      <c r="BD2603" s="529"/>
      <c r="BE2603" s="530"/>
      <c r="BF2603" s="543"/>
      <c r="BG2603" s="544"/>
      <c r="BH2603" s="547"/>
      <c r="BI2603" s="548"/>
      <c r="BJ2603" s="529"/>
      <c r="BK2603" s="530"/>
      <c r="BL2603" s="552"/>
      <c r="BM2603" s="553"/>
      <c r="BN2603" s="554"/>
      <c r="BO2603" s="502"/>
      <c r="BP2603" s="502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05" t="str">
        <f>IF(ROSTER!B$18="","",ROSTER!B$18)</f>
        <v>11</v>
      </c>
      <c r="C2604" s="507" t="str">
        <f>IF(ROSTER!C$18="","",ROSTER!C$18)</f>
        <v>Kaylee</v>
      </c>
      <c r="D2604" s="508"/>
      <c r="E2604" s="509"/>
      <c r="F2604" s="511">
        <f>IF(E2604="y",1,IF(E2604="S",1,0))</f>
        <v>0</v>
      </c>
      <c r="G2604" s="513">
        <f>IF(E2604="S",1,0)</f>
        <v>0</v>
      </c>
      <c r="H2604" s="515"/>
      <c r="I2604" s="516"/>
      <c r="J2604" s="519"/>
      <c r="K2604" s="520"/>
      <c r="L2604" s="523"/>
      <c r="M2604" s="524"/>
      <c r="N2604" s="537">
        <f>L2604+J2604</f>
        <v>0</v>
      </c>
      <c r="O2604" s="538"/>
      <c r="P2604" s="519"/>
      <c r="Q2604" s="520"/>
      <c r="R2604" s="523"/>
      <c r="S2604" s="524"/>
      <c r="T2604" s="527">
        <f t="shared" ref="T2604" si="2341">R2604-P2604</f>
        <v>0</v>
      </c>
      <c r="U2604" s="528"/>
      <c r="V2604" s="531"/>
      <c r="W2604" s="516"/>
      <c r="X2604" s="519"/>
      <c r="Y2604" s="516"/>
      <c r="Z2604" s="519"/>
      <c r="AA2604" s="516"/>
      <c r="AB2604" s="519"/>
      <c r="AC2604" s="520"/>
      <c r="AD2604" s="523"/>
      <c r="AE2604" s="524"/>
      <c r="AF2604" s="533">
        <f>IF(AB2604=0,0,(AD2604/AB2604)*100)</f>
        <v>0</v>
      </c>
      <c r="AG2604" s="534"/>
      <c r="AH2604" s="519"/>
      <c r="AI2604" s="520"/>
      <c r="AJ2604" s="523"/>
      <c r="AK2604" s="524"/>
      <c r="AL2604" s="527">
        <f>IF(AH2604=0,0,(AJ2604/AH2604)*100)</f>
        <v>0</v>
      </c>
      <c r="AM2604" s="528"/>
      <c r="AN2604" s="519"/>
      <c r="AO2604" s="520"/>
      <c r="AP2604" s="523"/>
      <c r="AQ2604" s="524"/>
      <c r="AR2604" s="527">
        <f>IF(AN2604=0,0,(AP2604/AN2604)*100)</f>
        <v>0</v>
      </c>
      <c r="AS2604" s="528"/>
      <c r="AT2604" s="541">
        <f>AB2604+AH2604+AN2604</f>
        <v>0</v>
      </c>
      <c r="AU2604" s="542"/>
      <c r="AV2604" s="545">
        <f>AD2604+AJ2604+AP2604</f>
        <v>0</v>
      </c>
      <c r="AW2604" s="546"/>
      <c r="AX2604" s="527">
        <f>IF(AT2604=0,0,(AV2604/AT2604)*100)</f>
        <v>0</v>
      </c>
      <c r="AY2604" s="528"/>
      <c r="AZ2604" s="519"/>
      <c r="BA2604" s="520"/>
      <c r="BB2604" s="523"/>
      <c r="BC2604" s="524"/>
      <c r="BD2604" s="527">
        <f>IF(AZ2604=0,0,(BB2604/AZ2604)*100)</f>
        <v>0</v>
      </c>
      <c r="BE2604" s="528"/>
      <c r="BF2604" s="541">
        <f>AT2604+AZ2604</f>
        <v>0</v>
      </c>
      <c r="BG2604" s="542"/>
      <c r="BH2604" s="545">
        <f>AV2604+BB2604</f>
        <v>0</v>
      </c>
      <c r="BI2604" s="546"/>
      <c r="BJ2604" s="527">
        <f>IF(BF2604=0,0,(BH2604/BF2604)*100)</f>
        <v>0</v>
      </c>
      <c r="BK2604" s="528"/>
      <c r="BL2604" s="549">
        <f>(AD2604*2)+(AJ2604*2)+(AP2604*3)+BB2604</f>
        <v>0</v>
      </c>
      <c r="BM2604" s="550"/>
      <c r="BN2604" s="551"/>
      <c r="BO2604" s="501" t="e">
        <f>(BL2604*BR$2468)+(N2604*BR$2469)+(X2604*BR$2470)+(R2604*BR$2471)+(V2604*BR$2472)+(Z2604*BR$2473)</f>
        <v>#REF!</v>
      </c>
      <c r="BP2604" s="501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06"/>
      <c r="C2605" s="503" t="str">
        <f>IF(ROSTER!D$18="","",ROSTER!D$18)</f>
        <v>Smiler</v>
      </c>
      <c r="D2605" s="504"/>
      <c r="E2605" s="510"/>
      <c r="F2605" s="512"/>
      <c r="G2605" s="514"/>
      <c r="H2605" s="517"/>
      <c r="I2605" s="518"/>
      <c r="J2605" s="521"/>
      <c r="K2605" s="522"/>
      <c r="L2605" s="525"/>
      <c r="M2605" s="526"/>
      <c r="N2605" s="539"/>
      <c r="O2605" s="540"/>
      <c r="P2605" s="521"/>
      <c r="Q2605" s="522"/>
      <c r="R2605" s="525"/>
      <c r="S2605" s="526"/>
      <c r="T2605" s="529"/>
      <c r="U2605" s="530"/>
      <c r="V2605" s="532"/>
      <c r="W2605" s="518"/>
      <c r="X2605" s="521"/>
      <c r="Y2605" s="518"/>
      <c r="Z2605" s="521"/>
      <c r="AA2605" s="518"/>
      <c r="AB2605" s="521"/>
      <c r="AC2605" s="522"/>
      <c r="AD2605" s="525"/>
      <c r="AE2605" s="526"/>
      <c r="AF2605" s="535"/>
      <c r="AG2605" s="536"/>
      <c r="AH2605" s="521"/>
      <c r="AI2605" s="522"/>
      <c r="AJ2605" s="525"/>
      <c r="AK2605" s="526"/>
      <c r="AL2605" s="529"/>
      <c r="AM2605" s="530"/>
      <c r="AN2605" s="521"/>
      <c r="AO2605" s="522"/>
      <c r="AP2605" s="525"/>
      <c r="AQ2605" s="526"/>
      <c r="AR2605" s="529"/>
      <c r="AS2605" s="530"/>
      <c r="AT2605" s="543"/>
      <c r="AU2605" s="544"/>
      <c r="AV2605" s="547"/>
      <c r="AW2605" s="548"/>
      <c r="AX2605" s="529"/>
      <c r="AY2605" s="530"/>
      <c r="AZ2605" s="521"/>
      <c r="BA2605" s="522"/>
      <c r="BB2605" s="525"/>
      <c r="BC2605" s="526"/>
      <c r="BD2605" s="529"/>
      <c r="BE2605" s="530"/>
      <c r="BF2605" s="543"/>
      <c r="BG2605" s="544"/>
      <c r="BH2605" s="547"/>
      <c r="BI2605" s="548"/>
      <c r="BJ2605" s="529"/>
      <c r="BK2605" s="530"/>
      <c r="BL2605" s="552"/>
      <c r="BM2605" s="553"/>
      <c r="BN2605" s="554"/>
      <c r="BO2605" s="502"/>
      <c r="BP2605" s="502"/>
      <c r="BQ2605" s="54"/>
      <c r="BR2605" s="54"/>
      <c r="BS2605" s="54"/>
    </row>
    <row r="2606" spans="1:71" ht="21.75" customHeight="1" x14ac:dyDescent="0.2">
      <c r="A2606" s="54"/>
      <c r="B2606" s="505" t="str">
        <f>IF(ROSTER!B$20="","",ROSTER!B$20)</f>
        <v>12</v>
      </c>
      <c r="C2606" s="507" t="str">
        <f>IF(ROSTER!C$20="","",ROSTER!C$20)</f>
        <v>Lauren</v>
      </c>
      <c r="D2606" s="508"/>
      <c r="E2606" s="509"/>
      <c r="F2606" s="511">
        <f>IF(E2606="y",1,IF(E2606="S",1,0))</f>
        <v>0</v>
      </c>
      <c r="G2606" s="513">
        <f>IF(E2606="S",1,0)</f>
        <v>0</v>
      </c>
      <c r="H2606" s="515"/>
      <c r="I2606" s="516"/>
      <c r="J2606" s="519"/>
      <c r="K2606" s="520"/>
      <c r="L2606" s="523"/>
      <c r="M2606" s="524"/>
      <c r="N2606" s="537">
        <f>L2606+J2606</f>
        <v>0</v>
      </c>
      <c r="O2606" s="538"/>
      <c r="P2606" s="519"/>
      <c r="Q2606" s="520"/>
      <c r="R2606" s="523"/>
      <c r="S2606" s="524"/>
      <c r="T2606" s="527">
        <f t="shared" ref="T2606" si="2342">R2606-P2606</f>
        <v>0</v>
      </c>
      <c r="U2606" s="528"/>
      <c r="V2606" s="531"/>
      <c r="W2606" s="516"/>
      <c r="X2606" s="519"/>
      <c r="Y2606" s="516"/>
      <c r="Z2606" s="519"/>
      <c r="AA2606" s="516"/>
      <c r="AB2606" s="519"/>
      <c r="AC2606" s="520"/>
      <c r="AD2606" s="523"/>
      <c r="AE2606" s="524"/>
      <c r="AF2606" s="533">
        <f>IF(AB2606=0,0,(AD2606/AB2606)*100)</f>
        <v>0</v>
      </c>
      <c r="AG2606" s="534"/>
      <c r="AH2606" s="519"/>
      <c r="AI2606" s="520"/>
      <c r="AJ2606" s="523"/>
      <c r="AK2606" s="524"/>
      <c r="AL2606" s="527">
        <f>IF(AH2606=0,0,(AJ2606/AH2606)*100)</f>
        <v>0</v>
      </c>
      <c r="AM2606" s="528"/>
      <c r="AN2606" s="519"/>
      <c r="AO2606" s="520"/>
      <c r="AP2606" s="523"/>
      <c r="AQ2606" s="524"/>
      <c r="AR2606" s="527">
        <f>IF(AN2606=0,0,(AP2606/AN2606)*100)</f>
        <v>0</v>
      </c>
      <c r="AS2606" s="528"/>
      <c r="AT2606" s="541">
        <f>AB2606+AH2606+AN2606</f>
        <v>0</v>
      </c>
      <c r="AU2606" s="542"/>
      <c r="AV2606" s="545">
        <f>AD2606+AJ2606+AP2606</f>
        <v>0</v>
      </c>
      <c r="AW2606" s="546"/>
      <c r="AX2606" s="527">
        <f>IF(AT2606=0,0,(AV2606/AT2606)*100)</f>
        <v>0</v>
      </c>
      <c r="AY2606" s="528"/>
      <c r="AZ2606" s="519"/>
      <c r="BA2606" s="520"/>
      <c r="BB2606" s="523"/>
      <c r="BC2606" s="524"/>
      <c r="BD2606" s="527">
        <f>IF(AZ2606=0,0,(BB2606/AZ2606)*100)</f>
        <v>0</v>
      </c>
      <c r="BE2606" s="528"/>
      <c r="BF2606" s="541">
        <f>AT2606+AZ2606</f>
        <v>0</v>
      </c>
      <c r="BG2606" s="542"/>
      <c r="BH2606" s="545">
        <f>AV2606+BB2606</f>
        <v>0</v>
      </c>
      <c r="BI2606" s="546"/>
      <c r="BJ2606" s="527">
        <f>IF(BF2606=0,0,(BH2606/BF2606)*100)</f>
        <v>0</v>
      </c>
      <c r="BK2606" s="528"/>
      <c r="BL2606" s="549">
        <f>(AD2606*2)+(AJ2606*2)+(AP2606*3)+BB2606</f>
        <v>0</v>
      </c>
      <c r="BM2606" s="550"/>
      <c r="BN2606" s="551"/>
      <c r="BO2606" s="501" t="e">
        <f>(BL2606*BR$2468)+(N2606*BR$2469)+(X2606*BR$2470)+(R2606*BR$2471)+(V2606*BR$2472)+(Z2606*BR$2473)</f>
        <v>#REF!</v>
      </c>
      <c r="BP2606" s="501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06"/>
      <c r="C2607" s="503" t="str">
        <f>IF(ROSTER!D$20="","",ROSTER!D$20)</f>
        <v>Gustin</v>
      </c>
      <c r="D2607" s="504"/>
      <c r="E2607" s="510"/>
      <c r="F2607" s="512"/>
      <c r="G2607" s="514"/>
      <c r="H2607" s="517"/>
      <c r="I2607" s="518"/>
      <c r="J2607" s="521"/>
      <c r="K2607" s="522"/>
      <c r="L2607" s="525"/>
      <c r="M2607" s="526"/>
      <c r="N2607" s="539" t="s">
        <v>14</v>
      </c>
      <c r="O2607" s="540"/>
      <c r="P2607" s="521"/>
      <c r="Q2607" s="522"/>
      <c r="R2607" s="525"/>
      <c r="S2607" s="526"/>
      <c r="T2607" s="529"/>
      <c r="U2607" s="530"/>
      <c r="V2607" s="532"/>
      <c r="W2607" s="518"/>
      <c r="X2607" s="521"/>
      <c r="Y2607" s="518"/>
      <c r="Z2607" s="521"/>
      <c r="AA2607" s="518"/>
      <c r="AB2607" s="521"/>
      <c r="AC2607" s="522"/>
      <c r="AD2607" s="525"/>
      <c r="AE2607" s="526"/>
      <c r="AF2607" s="535"/>
      <c r="AG2607" s="536"/>
      <c r="AH2607" s="521"/>
      <c r="AI2607" s="522"/>
      <c r="AJ2607" s="525"/>
      <c r="AK2607" s="526"/>
      <c r="AL2607" s="529"/>
      <c r="AM2607" s="530"/>
      <c r="AN2607" s="521"/>
      <c r="AO2607" s="522"/>
      <c r="AP2607" s="525"/>
      <c r="AQ2607" s="526"/>
      <c r="AR2607" s="529"/>
      <c r="AS2607" s="530"/>
      <c r="AT2607" s="543"/>
      <c r="AU2607" s="544"/>
      <c r="AV2607" s="547"/>
      <c r="AW2607" s="548"/>
      <c r="AX2607" s="529"/>
      <c r="AY2607" s="530"/>
      <c r="AZ2607" s="521"/>
      <c r="BA2607" s="522"/>
      <c r="BB2607" s="525"/>
      <c r="BC2607" s="526"/>
      <c r="BD2607" s="529"/>
      <c r="BE2607" s="530"/>
      <c r="BF2607" s="543"/>
      <c r="BG2607" s="544"/>
      <c r="BH2607" s="547"/>
      <c r="BI2607" s="548"/>
      <c r="BJ2607" s="529"/>
      <c r="BK2607" s="530"/>
      <c r="BL2607" s="552"/>
      <c r="BM2607" s="553"/>
      <c r="BN2607" s="554"/>
      <c r="BO2607" s="502"/>
      <c r="BP2607" s="502"/>
      <c r="BQ2607" s="54"/>
      <c r="BR2607" s="54"/>
      <c r="BS2607" s="54"/>
    </row>
    <row r="2608" spans="1:71" ht="21.75" customHeight="1" x14ac:dyDescent="0.2">
      <c r="A2608" s="54"/>
      <c r="B2608" s="505" t="str">
        <f>IF(ROSTER!B$22="","",ROSTER!B$22)</f>
        <v>13</v>
      </c>
      <c r="C2608" s="507" t="str">
        <f>IF(ROSTER!C$22="","",ROSTER!C$22)</f>
        <v>Paisley</v>
      </c>
      <c r="D2608" s="508"/>
      <c r="E2608" s="509"/>
      <c r="F2608" s="511">
        <f>IF(E2608="y",1,IF(E2608="S",1,0))</f>
        <v>0</v>
      </c>
      <c r="G2608" s="513">
        <f>IF(E2608="S",1,0)</f>
        <v>0</v>
      </c>
      <c r="H2608" s="515"/>
      <c r="I2608" s="516"/>
      <c r="J2608" s="519"/>
      <c r="K2608" s="520"/>
      <c r="L2608" s="523"/>
      <c r="M2608" s="524"/>
      <c r="N2608" s="537">
        <f>L2608+J2608</f>
        <v>0</v>
      </c>
      <c r="O2608" s="538"/>
      <c r="P2608" s="519"/>
      <c r="Q2608" s="520"/>
      <c r="R2608" s="523"/>
      <c r="S2608" s="524"/>
      <c r="T2608" s="527">
        <f t="shared" ref="T2608" si="2343">R2608-P2608</f>
        <v>0</v>
      </c>
      <c r="U2608" s="528"/>
      <c r="V2608" s="531"/>
      <c r="W2608" s="516"/>
      <c r="X2608" s="519"/>
      <c r="Y2608" s="516"/>
      <c r="Z2608" s="519"/>
      <c r="AA2608" s="516"/>
      <c r="AB2608" s="519"/>
      <c r="AC2608" s="520"/>
      <c r="AD2608" s="523"/>
      <c r="AE2608" s="524"/>
      <c r="AF2608" s="533">
        <f>IF(AB2608=0,0,(AD2608/AB2608)*100)</f>
        <v>0</v>
      </c>
      <c r="AG2608" s="534"/>
      <c r="AH2608" s="519"/>
      <c r="AI2608" s="520"/>
      <c r="AJ2608" s="523"/>
      <c r="AK2608" s="524"/>
      <c r="AL2608" s="527">
        <f>IF(AH2608=0,0,(AJ2608/AH2608)*100)</f>
        <v>0</v>
      </c>
      <c r="AM2608" s="528"/>
      <c r="AN2608" s="519"/>
      <c r="AO2608" s="520"/>
      <c r="AP2608" s="523"/>
      <c r="AQ2608" s="524"/>
      <c r="AR2608" s="527">
        <f>IF(AN2608=0,0,(AP2608/AN2608)*100)</f>
        <v>0</v>
      </c>
      <c r="AS2608" s="528"/>
      <c r="AT2608" s="541">
        <f>AB2608+AH2608+AN2608</f>
        <v>0</v>
      </c>
      <c r="AU2608" s="542"/>
      <c r="AV2608" s="545">
        <f>AD2608+AJ2608+AP2608</f>
        <v>0</v>
      </c>
      <c r="AW2608" s="546"/>
      <c r="AX2608" s="527">
        <f>IF(AT2608=0,0,(AV2608/AT2608)*100)</f>
        <v>0</v>
      </c>
      <c r="AY2608" s="528"/>
      <c r="AZ2608" s="519"/>
      <c r="BA2608" s="520"/>
      <c r="BB2608" s="523"/>
      <c r="BC2608" s="524"/>
      <c r="BD2608" s="527">
        <f>IF(AZ2608=0,0,(BB2608/AZ2608)*100)</f>
        <v>0</v>
      </c>
      <c r="BE2608" s="528"/>
      <c r="BF2608" s="541">
        <f>AT2608+AZ2608</f>
        <v>0</v>
      </c>
      <c r="BG2608" s="542"/>
      <c r="BH2608" s="545">
        <f>AV2608+BB2608</f>
        <v>0</v>
      </c>
      <c r="BI2608" s="546"/>
      <c r="BJ2608" s="527">
        <f>IF(BF2608=0,0,(BH2608/BF2608)*100)</f>
        <v>0</v>
      </c>
      <c r="BK2608" s="528"/>
      <c r="BL2608" s="549">
        <f>(AD2608*2)+(AJ2608*2)+(AP2608*3)+BB2608</f>
        <v>0</v>
      </c>
      <c r="BM2608" s="550"/>
      <c r="BN2608" s="551"/>
      <c r="BO2608" s="501" t="e">
        <f>(BL2608*BR$2468)+(N2608*BR$2469)+(X2608*BR$2470)+(R2608*BR$2471)+(V2608*BR$2472)+(Z2608*BR$2473)</f>
        <v>#REF!</v>
      </c>
      <c r="BP2608" s="501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06"/>
      <c r="C2609" s="503" t="str">
        <f>IF(ROSTER!D$22="","",ROSTER!D$22)</f>
        <v>Harding</v>
      </c>
      <c r="D2609" s="504"/>
      <c r="E2609" s="510"/>
      <c r="F2609" s="512"/>
      <c r="G2609" s="514"/>
      <c r="H2609" s="517"/>
      <c r="I2609" s="518"/>
      <c r="J2609" s="521"/>
      <c r="K2609" s="522"/>
      <c r="L2609" s="525"/>
      <c r="M2609" s="526"/>
      <c r="N2609" s="539" t="s">
        <v>14</v>
      </c>
      <c r="O2609" s="540"/>
      <c r="P2609" s="521"/>
      <c r="Q2609" s="522"/>
      <c r="R2609" s="525"/>
      <c r="S2609" s="526"/>
      <c r="T2609" s="529"/>
      <c r="U2609" s="530"/>
      <c r="V2609" s="532"/>
      <c r="W2609" s="518"/>
      <c r="X2609" s="521"/>
      <c r="Y2609" s="518"/>
      <c r="Z2609" s="521"/>
      <c r="AA2609" s="518"/>
      <c r="AB2609" s="521"/>
      <c r="AC2609" s="522"/>
      <c r="AD2609" s="525"/>
      <c r="AE2609" s="526"/>
      <c r="AF2609" s="535"/>
      <c r="AG2609" s="536"/>
      <c r="AH2609" s="521"/>
      <c r="AI2609" s="522"/>
      <c r="AJ2609" s="525"/>
      <c r="AK2609" s="526"/>
      <c r="AL2609" s="529"/>
      <c r="AM2609" s="530"/>
      <c r="AN2609" s="521"/>
      <c r="AO2609" s="522"/>
      <c r="AP2609" s="525"/>
      <c r="AQ2609" s="526"/>
      <c r="AR2609" s="529"/>
      <c r="AS2609" s="530"/>
      <c r="AT2609" s="543"/>
      <c r="AU2609" s="544"/>
      <c r="AV2609" s="547"/>
      <c r="AW2609" s="548"/>
      <c r="AX2609" s="529"/>
      <c r="AY2609" s="530"/>
      <c r="AZ2609" s="521"/>
      <c r="BA2609" s="522"/>
      <c r="BB2609" s="525"/>
      <c r="BC2609" s="526"/>
      <c r="BD2609" s="529"/>
      <c r="BE2609" s="530"/>
      <c r="BF2609" s="543"/>
      <c r="BG2609" s="544"/>
      <c r="BH2609" s="547"/>
      <c r="BI2609" s="548"/>
      <c r="BJ2609" s="529"/>
      <c r="BK2609" s="530"/>
      <c r="BL2609" s="552"/>
      <c r="BM2609" s="553"/>
      <c r="BN2609" s="554"/>
      <c r="BO2609" s="502"/>
      <c r="BP2609" s="502"/>
      <c r="BQ2609" s="54"/>
      <c r="BR2609" s="54"/>
      <c r="BS2609" s="54"/>
    </row>
    <row r="2610" spans="1:71" ht="21.75" customHeight="1" x14ac:dyDescent="0.2">
      <c r="A2610" s="54"/>
      <c r="B2610" s="505" t="str">
        <f>IF(ROSTER!B$24="","",ROSTER!B$24)</f>
        <v>22</v>
      </c>
      <c r="C2610" s="507" t="str">
        <f>IF(ROSTER!C$24="","",ROSTER!C$24)</f>
        <v>Sara</v>
      </c>
      <c r="D2610" s="508"/>
      <c r="E2610" s="509"/>
      <c r="F2610" s="511">
        <f>IF(E2610="y",1,IF(E2610="S",1,0))</f>
        <v>0</v>
      </c>
      <c r="G2610" s="513">
        <f>IF(E2610="S",1,0)</f>
        <v>0</v>
      </c>
      <c r="H2610" s="515"/>
      <c r="I2610" s="516"/>
      <c r="J2610" s="519"/>
      <c r="K2610" s="520"/>
      <c r="L2610" s="523"/>
      <c r="M2610" s="524"/>
      <c r="N2610" s="537">
        <f>L2610+J2610</f>
        <v>0</v>
      </c>
      <c r="O2610" s="538"/>
      <c r="P2610" s="519"/>
      <c r="Q2610" s="520"/>
      <c r="R2610" s="523"/>
      <c r="S2610" s="524"/>
      <c r="T2610" s="527">
        <f t="shared" ref="T2610" si="2344">R2610-P2610</f>
        <v>0</v>
      </c>
      <c r="U2610" s="528"/>
      <c r="V2610" s="531"/>
      <c r="W2610" s="516"/>
      <c r="X2610" s="519"/>
      <c r="Y2610" s="516"/>
      <c r="Z2610" s="519"/>
      <c r="AA2610" s="516"/>
      <c r="AB2610" s="519"/>
      <c r="AC2610" s="520"/>
      <c r="AD2610" s="523"/>
      <c r="AE2610" s="524"/>
      <c r="AF2610" s="533">
        <f>IF(AB2610=0,0,(AD2610/AB2610)*100)</f>
        <v>0</v>
      </c>
      <c r="AG2610" s="534"/>
      <c r="AH2610" s="519"/>
      <c r="AI2610" s="520"/>
      <c r="AJ2610" s="523"/>
      <c r="AK2610" s="524"/>
      <c r="AL2610" s="527">
        <f>IF(AH2610=0,0,(AJ2610/AH2610)*100)</f>
        <v>0</v>
      </c>
      <c r="AM2610" s="528"/>
      <c r="AN2610" s="519"/>
      <c r="AO2610" s="520"/>
      <c r="AP2610" s="523"/>
      <c r="AQ2610" s="524"/>
      <c r="AR2610" s="527">
        <f>IF(AN2610=0,0,(AP2610/AN2610)*100)</f>
        <v>0</v>
      </c>
      <c r="AS2610" s="528"/>
      <c r="AT2610" s="541">
        <f>AB2610+AH2610+AN2610</f>
        <v>0</v>
      </c>
      <c r="AU2610" s="542"/>
      <c r="AV2610" s="545">
        <f>AD2610+AJ2610+AP2610</f>
        <v>0</v>
      </c>
      <c r="AW2610" s="546"/>
      <c r="AX2610" s="527">
        <f>IF(AT2610=0,0,(AV2610/AT2610)*100)</f>
        <v>0</v>
      </c>
      <c r="AY2610" s="528"/>
      <c r="AZ2610" s="519"/>
      <c r="BA2610" s="520"/>
      <c r="BB2610" s="523"/>
      <c r="BC2610" s="524"/>
      <c r="BD2610" s="527">
        <f>IF(AZ2610=0,0,(BB2610/AZ2610)*100)</f>
        <v>0</v>
      </c>
      <c r="BE2610" s="528"/>
      <c r="BF2610" s="541">
        <f>AT2610+AZ2610</f>
        <v>0</v>
      </c>
      <c r="BG2610" s="542"/>
      <c r="BH2610" s="545">
        <f>AV2610+BB2610</f>
        <v>0</v>
      </c>
      <c r="BI2610" s="546"/>
      <c r="BJ2610" s="527">
        <f>IF(BF2610=0,0,(BH2610/BF2610)*100)</f>
        <v>0</v>
      </c>
      <c r="BK2610" s="528"/>
      <c r="BL2610" s="549">
        <f>(AD2610*2)+(AJ2610*2)+(AP2610*3)+BB2610</f>
        <v>0</v>
      </c>
      <c r="BM2610" s="550"/>
      <c r="BN2610" s="551"/>
      <c r="BO2610" s="501" t="e">
        <f>(BL2610*BR$2468)+(N2610*BR$2469)+(X2610*BR$2470)+(R2610*BR$2471)+(V2610*BR$2472)+(Z2610*BR$2473)</f>
        <v>#REF!</v>
      </c>
      <c r="BP2610" s="501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06"/>
      <c r="C2611" s="503" t="str">
        <f>IF(ROSTER!D$24="","",ROSTER!D$24)</f>
        <v>Hamson</v>
      </c>
      <c r="D2611" s="504"/>
      <c r="E2611" s="510"/>
      <c r="F2611" s="512"/>
      <c r="G2611" s="514"/>
      <c r="H2611" s="517"/>
      <c r="I2611" s="518"/>
      <c r="J2611" s="521"/>
      <c r="K2611" s="522"/>
      <c r="L2611" s="525"/>
      <c r="M2611" s="526"/>
      <c r="N2611" s="539" t="s">
        <v>14</v>
      </c>
      <c r="O2611" s="540"/>
      <c r="P2611" s="521"/>
      <c r="Q2611" s="522"/>
      <c r="R2611" s="525"/>
      <c r="S2611" s="526"/>
      <c r="T2611" s="529"/>
      <c r="U2611" s="530"/>
      <c r="V2611" s="532"/>
      <c r="W2611" s="518"/>
      <c r="X2611" s="521"/>
      <c r="Y2611" s="518"/>
      <c r="Z2611" s="521"/>
      <c r="AA2611" s="518"/>
      <c r="AB2611" s="521"/>
      <c r="AC2611" s="522"/>
      <c r="AD2611" s="525"/>
      <c r="AE2611" s="526"/>
      <c r="AF2611" s="535"/>
      <c r="AG2611" s="536"/>
      <c r="AH2611" s="521"/>
      <c r="AI2611" s="522"/>
      <c r="AJ2611" s="525"/>
      <c r="AK2611" s="526"/>
      <c r="AL2611" s="529"/>
      <c r="AM2611" s="530"/>
      <c r="AN2611" s="521"/>
      <c r="AO2611" s="522"/>
      <c r="AP2611" s="525"/>
      <c r="AQ2611" s="526"/>
      <c r="AR2611" s="529"/>
      <c r="AS2611" s="530"/>
      <c r="AT2611" s="543"/>
      <c r="AU2611" s="544"/>
      <c r="AV2611" s="547"/>
      <c r="AW2611" s="548"/>
      <c r="AX2611" s="529"/>
      <c r="AY2611" s="530"/>
      <c r="AZ2611" s="521"/>
      <c r="BA2611" s="522"/>
      <c r="BB2611" s="525"/>
      <c r="BC2611" s="526"/>
      <c r="BD2611" s="529"/>
      <c r="BE2611" s="530"/>
      <c r="BF2611" s="543"/>
      <c r="BG2611" s="544"/>
      <c r="BH2611" s="547"/>
      <c r="BI2611" s="548"/>
      <c r="BJ2611" s="529"/>
      <c r="BK2611" s="530"/>
      <c r="BL2611" s="552"/>
      <c r="BM2611" s="553"/>
      <c r="BN2611" s="554"/>
      <c r="BO2611" s="502"/>
      <c r="BP2611" s="502"/>
      <c r="BQ2611" s="54"/>
      <c r="BR2611" s="54"/>
      <c r="BS2611" s="54"/>
    </row>
    <row r="2612" spans="1:71" ht="21.75" customHeight="1" x14ac:dyDescent="0.2">
      <c r="A2612" s="54"/>
      <c r="B2612" s="505" t="str">
        <f>IF(ROSTER!B$26="","",ROSTER!B$26)</f>
        <v>30</v>
      </c>
      <c r="C2612" s="507" t="str">
        <f>IF(ROSTER!C$26="","",ROSTER!C$26)</f>
        <v>Kate</v>
      </c>
      <c r="D2612" s="508"/>
      <c r="E2612" s="509"/>
      <c r="F2612" s="511">
        <f>IF(E2612="y",1,IF(E2612="S",1,0))</f>
        <v>0</v>
      </c>
      <c r="G2612" s="513">
        <f>IF(E2612="S",1,0)</f>
        <v>0</v>
      </c>
      <c r="H2612" s="515"/>
      <c r="I2612" s="516"/>
      <c r="J2612" s="519"/>
      <c r="K2612" s="520"/>
      <c r="L2612" s="523"/>
      <c r="M2612" s="524"/>
      <c r="N2612" s="537">
        <f>L2612+J2612</f>
        <v>0</v>
      </c>
      <c r="O2612" s="538"/>
      <c r="P2612" s="519"/>
      <c r="Q2612" s="520"/>
      <c r="R2612" s="523"/>
      <c r="S2612" s="524"/>
      <c r="T2612" s="527">
        <f t="shared" ref="T2612" si="2345">R2612-P2612</f>
        <v>0</v>
      </c>
      <c r="U2612" s="528"/>
      <c r="V2612" s="531"/>
      <c r="W2612" s="516"/>
      <c r="X2612" s="519"/>
      <c r="Y2612" s="516"/>
      <c r="Z2612" s="519"/>
      <c r="AA2612" s="516"/>
      <c r="AB2612" s="519"/>
      <c r="AC2612" s="520"/>
      <c r="AD2612" s="523"/>
      <c r="AE2612" s="524"/>
      <c r="AF2612" s="533">
        <f>IF(AB2612=0,0,(AD2612/AB2612)*100)</f>
        <v>0</v>
      </c>
      <c r="AG2612" s="534"/>
      <c r="AH2612" s="519"/>
      <c r="AI2612" s="520"/>
      <c r="AJ2612" s="523"/>
      <c r="AK2612" s="524"/>
      <c r="AL2612" s="527">
        <f>IF(AH2612=0,0,(AJ2612/AH2612)*100)</f>
        <v>0</v>
      </c>
      <c r="AM2612" s="528"/>
      <c r="AN2612" s="519"/>
      <c r="AO2612" s="520"/>
      <c r="AP2612" s="523"/>
      <c r="AQ2612" s="524"/>
      <c r="AR2612" s="527">
        <f>IF(AN2612=0,0,(AP2612/AN2612)*100)</f>
        <v>0</v>
      </c>
      <c r="AS2612" s="528"/>
      <c r="AT2612" s="541">
        <f>AB2612+AH2612+AN2612</f>
        <v>0</v>
      </c>
      <c r="AU2612" s="542"/>
      <c r="AV2612" s="545">
        <f>AD2612+AJ2612+AP2612</f>
        <v>0</v>
      </c>
      <c r="AW2612" s="546"/>
      <c r="AX2612" s="527">
        <f>IF(AT2612=0,0,(AV2612/AT2612)*100)</f>
        <v>0</v>
      </c>
      <c r="AY2612" s="528"/>
      <c r="AZ2612" s="519"/>
      <c r="BA2612" s="520"/>
      <c r="BB2612" s="523"/>
      <c r="BC2612" s="524"/>
      <c r="BD2612" s="527">
        <f>IF(AZ2612=0,0,(BB2612/AZ2612)*100)</f>
        <v>0</v>
      </c>
      <c r="BE2612" s="528"/>
      <c r="BF2612" s="541">
        <f>AT2612+AZ2612</f>
        <v>0</v>
      </c>
      <c r="BG2612" s="542"/>
      <c r="BH2612" s="545">
        <f>AV2612+BB2612</f>
        <v>0</v>
      </c>
      <c r="BI2612" s="546"/>
      <c r="BJ2612" s="527">
        <f>IF(BF2612=0,0,(BH2612/BF2612)*100)</f>
        <v>0</v>
      </c>
      <c r="BK2612" s="528"/>
      <c r="BL2612" s="549">
        <f>(AD2612*2)+(AJ2612*2)+(AP2612*3)+BB2612</f>
        <v>0</v>
      </c>
      <c r="BM2612" s="550"/>
      <c r="BN2612" s="551"/>
      <c r="BO2612" s="501" t="e">
        <f>(BL2612*BR$2468)+(N2612*BR$2469)+(X2612*BR$2470)+(R2612*BR$2471)+(V2612*BR$2472)+(Z2612*BR$2473)</f>
        <v>#REF!</v>
      </c>
      <c r="BP2612" s="501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06"/>
      <c r="C2613" s="503" t="str">
        <f>IF(ROSTER!D$26="","",ROSTER!D$26)</f>
        <v>Vorwaller</v>
      </c>
      <c r="D2613" s="504"/>
      <c r="E2613" s="510"/>
      <c r="F2613" s="512"/>
      <c r="G2613" s="514"/>
      <c r="H2613" s="517"/>
      <c r="I2613" s="518"/>
      <c r="J2613" s="521"/>
      <c r="K2613" s="522"/>
      <c r="L2613" s="525"/>
      <c r="M2613" s="526"/>
      <c r="N2613" s="539" t="s">
        <v>14</v>
      </c>
      <c r="O2613" s="540"/>
      <c r="P2613" s="521"/>
      <c r="Q2613" s="522"/>
      <c r="R2613" s="525"/>
      <c r="S2613" s="526"/>
      <c r="T2613" s="529"/>
      <c r="U2613" s="530"/>
      <c r="V2613" s="532"/>
      <c r="W2613" s="518"/>
      <c r="X2613" s="521"/>
      <c r="Y2613" s="518"/>
      <c r="Z2613" s="521"/>
      <c r="AA2613" s="518"/>
      <c r="AB2613" s="521"/>
      <c r="AC2613" s="522"/>
      <c r="AD2613" s="525"/>
      <c r="AE2613" s="526"/>
      <c r="AF2613" s="535"/>
      <c r="AG2613" s="536"/>
      <c r="AH2613" s="521"/>
      <c r="AI2613" s="522"/>
      <c r="AJ2613" s="525"/>
      <c r="AK2613" s="526"/>
      <c r="AL2613" s="529"/>
      <c r="AM2613" s="530"/>
      <c r="AN2613" s="521"/>
      <c r="AO2613" s="522"/>
      <c r="AP2613" s="525"/>
      <c r="AQ2613" s="526"/>
      <c r="AR2613" s="529"/>
      <c r="AS2613" s="530"/>
      <c r="AT2613" s="543"/>
      <c r="AU2613" s="544"/>
      <c r="AV2613" s="547"/>
      <c r="AW2613" s="548"/>
      <c r="AX2613" s="529"/>
      <c r="AY2613" s="530"/>
      <c r="AZ2613" s="521"/>
      <c r="BA2613" s="522"/>
      <c r="BB2613" s="525"/>
      <c r="BC2613" s="526"/>
      <c r="BD2613" s="529"/>
      <c r="BE2613" s="530"/>
      <c r="BF2613" s="543"/>
      <c r="BG2613" s="544"/>
      <c r="BH2613" s="547"/>
      <c r="BI2613" s="548"/>
      <c r="BJ2613" s="529"/>
      <c r="BK2613" s="530"/>
      <c r="BL2613" s="552"/>
      <c r="BM2613" s="553"/>
      <c r="BN2613" s="554"/>
      <c r="BO2613" s="502"/>
      <c r="BP2613" s="502"/>
      <c r="BQ2613" s="54"/>
      <c r="BR2613" s="54"/>
      <c r="BS2613" s="54"/>
    </row>
    <row r="2614" spans="1:71" ht="21.75" customHeight="1" x14ac:dyDescent="0.2">
      <c r="A2614" s="54"/>
      <c r="B2614" s="505" t="str">
        <f>IF(ROSTER!B$28="","",ROSTER!B$28)</f>
        <v>32</v>
      </c>
      <c r="C2614" s="507" t="str">
        <f>IF(ROSTER!C$28="","",ROSTER!C$28)</f>
        <v>Signe</v>
      </c>
      <c r="D2614" s="508"/>
      <c r="E2614" s="509"/>
      <c r="F2614" s="511">
        <f>IF(E2614="y",1,IF(E2614="S",1,0))</f>
        <v>0</v>
      </c>
      <c r="G2614" s="513">
        <f>IF(E2614="S",1,0)</f>
        <v>0</v>
      </c>
      <c r="H2614" s="515"/>
      <c r="I2614" s="516"/>
      <c r="J2614" s="519"/>
      <c r="K2614" s="520"/>
      <c r="L2614" s="523"/>
      <c r="M2614" s="524"/>
      <c r="N2614" s="537">
        <f>L2614+J2614</f>
        <v>0</v>
      </c>
      <c r="O2614" s="538"/>
      <c r="P2614" s="519"/>
      <c r="Q2614" s="520"/>
      <c r="R2614" s="523"/>
      <c r="S2614" s="524"/>
      <c r="T2614" s="527">
        <f t="shared" ref="T2614" si="2346">R2614-P2614</f>
        <v>0</v>
      </c>
      <c r="U2614" s="528"/>
      <c r="V2614" s="531"/>
      <c r="W2614" s="516"/>
      <c r="X2614" s="519"/>
      <c r="Y2614" s="516"/>
      <c r="Z2614" s="519"/>
      <c r="AA2614" s="516"/>
      <c r="AB2614" s="519"/>
      <c r="AC2614" s="520"/>
      <c r="AD2614" s="523"/>
      <c r="AE2614" s="524"/>
      <c r="AF2614" s="533">
        <f>IF(AB2614=0,0,(AD2614/AB2614)*100)</f>
        <v>0</v>
      </c>
      <c r="AG2614" s="534"/>
      <c r="AH2614" s="519"/>
      <c r="AI2614" s="520"/>
      <c r="AJ2614" s="523"/>
      <c r="AK2614" s="524"/>
      <c r="AL2614" s="527">
        <f>IF(AH2614=0,0,(AJ2614/AH2614)*100)</f>
        <v>0</v>
      </c>
      <c r="AM2614" s="528"/>
      <c r="AN2614" s="519"/>
      <c r="AO2614" s="520"/>
      <c r="AP2614" s="523"/>
      <c r="AQ2614" s="524"/>
      <c r="AR2614" s="527">
        <f>IF(AN2614=0,0,(AP2614/AN2614)*100)</f>
        <v>0</v>
      </c>
      <c r="AS2614" s="528"/>
      <c r="AT2614" s="541">
        <f>AB2614+AH2614+AN2614</f>
        <v>0</v>
      </c>
      <c r="AU2614" s="542"/>
      <c r="AV2614" s="545">
        <f>AD2614+AJ2614+AP2614</f>
        <v>0</v>
      </c>
      <c r="AW2614" s="546"/>
      <c r="AX2614" s="527">
        <f>IF(AT2614=0,0,(AV2614/AT2614)*100)</f>
        <v>0</v>
      </c>
      <c r="AY2614" s="528"/>
      <c r="AZ2614" s="519"/>
      <c r="BA2614" s="520"/>
      <c r="BB2614" s="523"/>
      <c r="BC2614" s="524"/>
      <c r="BD2614" s="527">
        <f>IF(AZ2614=0,0,(BB2614/AZ2614)*100)</f>
        <v>0</v>
      </c>
      <c r="BE2614" s="528"/>
      <c r="BF2614" s="541">
        <f>AT2614+AZ2614</f>
        <v>0</v>
      </c>
      <c r="BG2614" s="542"/>
      <c r="BH2614" s="545">
        <f>AV2614+BB2614</f>
        <v>0</v>
      </c>
      <c r="BI2614" s="546"/>
      <c r="BJ2614" s="527">
        <f>IF(BF2614=0,0,(BH2614/BF2614)*100)</f>
        <v>0</v>
      </c>
      <c r="BK2614" s="528"/>
      <c r="BL2614" s="549">
        <f>(AD2614*2)+(AJ2614*2)+(AP2614*3)+BB2614</f>
        <v>0</v>
      </c>
      <c r="BM2614" s="550"/>
      <c r="BN2614" s="551"/>
      <c r="BO2614" s="501" t="e">
        <f>(BL2614*BR$2468)+(N2614*BR$2469)+(X2614*BR$2470)+(R2614*BR$2471)+(V2614*BR$2472)+(Z2614*BR$2473)</f>
        <v>#REF!</v>
      </c>
      <c r="BP2614" s="501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06"/>
      <c r="C2615" s="503" t="str">
        <f>IF(ROSTER!D$28="","",ROSTER!D$28)</f>
        <v>Glantz</v>
      </c>
      <c r="D2615" s="504"/>
      <c r="E2615" s="510"/>
      <c r="F2615" s="512"/>
      <c r="G2615" s="514"/>
      <c r="H2615" s="517"/>
      <c r="I2615" s="518"/>
      <c r="J2615" s="521"/>
      <c r="K2615" s="522"/>
      <c r="L2615" s="525"/>
      <c r="M2615" s="526"/>
      <c r="N2615" s="539" t="s">
        <v>14</v>
      </c>
      <c r="O2615" s="540"/>
      <c r="P2615" s="521"/>
      <c r="Q2615" s="522"/>
      <c r="R2615" s="525"/>
      <c r="S2615" s="526"/>
      <c r="T2615" s="529"/>
      <c r="U2615" s="530"/>
      <c r="V2615" s="532"/>
      <c r="W2615" s="518"/>
      <c r="X2615" s="521"/>
      <c r="Y2615" s="518"/>
      <c r="Z2615" s="521"/>
      <c r="AA2615" s="518"/>
      <c r="AB2615" s="521"/>
      <c r="AC2615" s="522"/>
      <c r="AD2615" s="525"/>
      <c r="AE2615" s="526"/>
      <c r="AF2615" s="535"/>
      <c r="AG2615" s="536"/>
      <c r="AH2615" s="521"/>
      <c r="AI2615" s="522"/>
      <c r="AJ2615" s="525"/>
      <c r="AK2615" s="526"/>
      <c r="AL2615" s="529"/>
      <c r="AM2615" s="530"/>
      <c r="AN2615" s="521"/>
      <c r="AO2615" s="522"/>
      <c r="AP2615" s="525"/>
      <c r="AQ2615" s="526"/>
      <c r="AR2615" s="529"/>
      <c r="AS2615" s="530"/>
      <c r="AT2615" s="543"/>
      <c r="AU2615" s="544"/>
      <c r="AV2615" s="547"/>
      <c r="AW2615" s="548"/>
      <c r="AX2615" s="529"/>
      <c r="AY2615" s="530"/>
      <c r="AZ2615" s="521"/>
      <c r="BA2615" s="522"/>
      <c r="BB2615" s="525"/>
      <c r="BC2615" s="526"/>
      <c r="BD2615" s="529"/>
      <c r="BE2615" s="530"/>
      <c r="BF2615" s="543"/>
      <c r="BG2615" s="544"/>
      <c r="BH2615" s="547"/>
      <c r="BI2615" s="548"/>
      <c r="BJ2615" s="529"/>
      <c r="BK2615" s="530"/>
      <c r="BL2615" s="552"/>
      <c r="BM2615" s="553"/>
      <c r="BN2615" s="554"/>
      <c r="BO2615" s="502"/>
      <c r="BP2615" s="502"/>
      <c r="BQ2615" s="54"/>
      <c r="BR2615" s="54"/>
      <c r="BS2615" s="54"/>
    </row>
    <row r="2616" spans="1:71" ht="21.75" customHeight="1" x14ac:dyDescent="0.2">
      <c r="A2616" s="54"/>
      <c r="B2616" s="505" t="str">
        <f>IF(ROSTER!B$30="","",ROSTER!B$30)</f>
        <v>34</v>
      </c>
      <c r="C2616" s="507" t="str">
        <f>IF(ROSTER!C$30="","",ROSTER!C$30)</f>
        <v/>
      </c>
      <c r="D2616" s="508"/>
      <c r="E2616" s="509"/>
      <c r="F2616" s="511">
        <f>IF(E2616="y",1,IF(E2616="S",1,0))</f>
        <v>0</v>
      </c>
      <c r="G2616" s="513">
        <f>IF(E2616="S",1,0)</f>
        <v>0</v>
      </c>
      <c r="H2616" s="515"/>
      <c r="I2616" s="516"/>
      <c r="J2616" s="519"/>
      <c r="K2616" s="520"/>
      <c r="L2616" s="523"/>
      <c r="M2616" s="524"/>
      <c r="N2616" s="537">
        <f>L2616+J2616</f>
        <v>0</v>
      </c>
      <c r="O2616" s="538"/>
      <c r="P2616" s="519"/>
      <c r="Q2616" s="520"/>
      <c r="R2616" s="523"/>
      <c r="S2616" s="524"/>
      <c r="T2616" s="527">
        <f t="shared" ref="T2616" si="2347">R2616-P2616</f>
        <v>0</v>
      </c>
      <c r="U2616" s="528"/>
      <c r="V2616" s="531"/>
      <c r="W2616" s="516"/>
      <c r="X2616" s="519"/>
      <c r="Y2616" s="516"/>
      <c r="Z2616" s="519"/>
      <c r="AA2616" s="516"/>
      <c r="AB2616" s="519"/>
      <c r="AC2616" s="520"/>
      <c r="AD2616" s="523"/>
      <c r="AE2616" s="524"/>
      <c r="AF2616" s="533">
        <f>IF(AB2616=0,0,(AD2616/AB2616)*100)</f>
        <v>0</v>
      </c>
      <c r="AG2616" s="534"/>
      <c r="AH2616" s="519"/>
      <c r="AI2616" s="520"/>
      <c r="AJ2616" s="523"/>
      <c r="AK2616" s="524"/>
      <c r="AL2616" s="527">
        <f>IF(AH2616=0,0,(AJ2616/AH2616)*100)</f>
        <v>0</v>
      </c>
      <c r="AM2616" s="528"/>
      <c r="AN2616" s="519"/>
      <c r="AO2616" s="520"/>
      <c r="AP2616" s="523"/>
      <c r="AQ2616" s="524"/>
      <c r="AR2616" s="527">
        <f>IF(AN2616=0,0,(AP2616/AN2616)*100)</f>
        <v>0</v>
      </c>
      <c r="AS2616" s="528"/>
      <c r="AT2616" s="541">
        <f>AB2616+AH2616+AN2616</f>
        <v>0</v>
      </c>
      <c r="AU2616" s="542"/>
      <c r="AV2616" s="545">
        <f>AD2616+AJ2616+AP2616</f>
        <v>0</v>
      </c>
      <c r="AW2616" s="546"/>
      <c r="AX2616" s="527">
        <f>IF(AT2616=0,0,(AV2616/AT2616)*100)</f>
        <v>0</v>
      </c>
      <c r="AY2616" s="528"/>
      <c r="AZ2616" s="519"/>
      <c r="BA2616" s="520"/>
      <c r="BB2616" s="523"/>
      <c r="BC2616" s="524"/>
      <c r="BD2616" s="527">
        <f>IF(AZ2616=0,0,(BB2616/AZ2616)*100)</f>
        <v>0</v>
      </c>
      <c r="BE2616" s="528"/>
      <c r="BF2616" s="541">
        <f>AT2616+AZ2616</f>
        <v>0</v>
      </c>
      <c r="BG2616" s="542"/>
      <c r="BH2616" s="545">
        <f>AV2616+BB2616</f>
        <v>0</v>
      </c>
      <c r="BI2616" s="546"/>
      <c r="BJ2616" s="527">
        <f>IF(BF2616=0,0,(BH2616/BF2616)*100)</f>
        <v>0</v>
      </c>
      <c r="BK2616" s="528"/>
      <c r="BL2616" s="549">
        <f>(AD2616*2)+(AJ2616*2)+(AP2616*3)+BB2616</f>
        <v>0</v>
      </c>
      <c r="BM2616" s="550"/>
      <c r="BN2616" s="551"/>
      <c r="BO2616" s="501" t="e">
        <f>(BL2616*BR$2468)+(N2616*BR$2469)+(X2616*BR$2470)+(R2616*BR$2471)+(V2616*BR$2472)+(Z2616*BR$2473)</f>
        <v>#REF!</v>
      </c>
      <c r="BP2616" s="501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06"/>
      <c r="C2617" s="503" t="str">
        <f>IF(ROSTER!D$30="","",ROSTER!D$30)</f>
        <v/>
      </c>
      <c r="D2617" s="504"/>
      <c r="E2617" s="510"/>
      <c r="F2617" s="512"/>
      <c r="G2617" s="514"/>
      <c r="H2617" s="517"/>
      <c r="I2617" s="518"/>
      <c r="J2617" s="521"/>
      <c r="K2617" s="522"/>
      <c r="L2617" s="525"/>
      <c r="M2617" s="526"/>
      <c r="N2617" s="539" t="s">
        <v>14</v>
      </c>
      <c r="O2617" s="540"/>
      <c r="P2617" s="521"/>
      <c r="Q2617" s="522"/>
      <c r="R2617" s="525"/>
      <c r="S2617" s="526"/>
      <c r="T2617" s="529"/>
      <c r="U2617" s="530"/>
      <c r="V2617" s="532"/>
      <c r="W2617" s="518"/>
      <c r="X2617" s="521"/>
      <c r="Y2617" s="518"/>
      <c r="Z2617" s="521"/>
      <c r="AA2617" s="518"/>
      <c r="AB2617" s="521"/>
      <c r="AC2617" s="522"/>
      <c r="AD2617" s="525"/>
      <c r="AE2617" s="526"/>
      <c r="AF2617" s="535"/>
      <c r="AG2617" s="536"/>
      <c r="AH2617" s="521"/>
      <c r="AI2617" s="522"/>
      <c r="AJ2617" s="525"/>
      <c r="AK2617" s="526"/>
      <c r="AL2617" s="529"/>
      <c r="AM2617" s="530"/>
      <c r="AN2617" s="521"/>
      <c r="AO2617" s="522"/>
      <c r="AP2617" s="525"/>
      <c r="AQ2617" s="526"/>
      <c r="AR2617" s="529"/>
      <c r="AS2617" s="530"/>
      <c r="AT2617" s="543"/>
      <c r="AU2617" s="544"/>
      <c r="AV2617" s="547"/>
      <c r="AW2617" s="548"/>
      <c r="AX2617" s="529"/>
      <c r="AY2617" s="530"/>
      <c r="AZ2617" s="521"/>
      <c r="BA2617" s="522"/>
      <c r="BB2617" s="525"/>
      <c r="BC2617" s="526"/>
      <c r="BD2617" s="529"/>
      <c r="BE2617" s="530"/>
      <c r="BF2617" s="543"/>
      <c r="BG2617" s="544"/>
      <c r="BH2617" s="547"/>
      <c r="BI2617" s="548"/>
      <c r="BJ2617" s="529"/>
      <c r="BK2617" s="530"/>
      <c r="BL2617" s="552"/>
      <c r="BM2617" s="553"/>
      <c r="BN2617" s="554"/>
      <c r="BO2617" s="502"/>
      <c r="BP2617" s="502"/>
      <c r="BQ2617" s="54"/>
      <c r="BR2617" s="54"/>
      <c r="BS2617" s="54"/>
    </row>
    <row r="2618" spans="1:71" ht="21.75" customHeight="1" x14ac:dyDescent="0.2">
      <c r="A2618" s="54"/>
      <c r="B2618" s="505" t="str">
        <f>IF(ROSTER!B$32="","",ROSTER!B$32)</f>
        <v>42</v>
      </c>
      <c r="C2618" s="507" t="str">
        <f>IF(ROSTER!C$32="","",ROSTER!C$32)</f>
        <v/>
      </c>
      <c r="D2618" s="508"/>
      <c r="E2618" s="509"/>
      <c r="F2618" s="511">
        <f>IF(E2618="y",1,IF(E2618="S",1,0))</f>
        <v>0</v>
      </c>
      <c r="G2618" s="513">
        <f>IF(E2618="S",1,0)</f>
        <v>0</v>
      </c>
      <c r="H2618" s="515"/>
      <c r="I2618" s="516"/>
      <c r="J2618" s="519"/>
      <c r="K2618" s="520"/>
      <c r="L2618" s="523"/>
      <c r="M2618" s="524"/>
      <c r="N2618" s="537">
        <f>L2618+J2618</f>
        <v>0</v>
      </c>
      <c r="O2618" s="538"/>
      <c r="P2618" s="519"/>
      <c r="Q2618" s="520"/>
      <c r="R2618" s="523"/>
      <c r="S2618" s="524"/>
      <c r="T2618" s="527">
        <f t="shared" ref="T2618" si="2348">R2618-P2618</f>
        <v>0</v>
      </c>
      <c r="U2618" s="528"/>
      <c r="V2618" s="531"/>
      <c r="W2618" s="516"/>
      <c r="X2618" s="519"/>
      <c r="Y2618" s="516"/>
      <c r="Z2618" s="519"/>
      <c r="AA2618" s="516"/>
      <c r="AB2618" s="519"/>
      <c r="AC2618" s="520"/>
      <c r="AD2618" s="523"/>
      <c r="AE2618" s="524"/>
      <c r="AF2618" s="533">
        <f>IF(AB2618=0,0,(AD2618/AB2618)*100)</f>
        <v>0</v>
      </c>
      <c r="AG2618" s="534"/>
      <c r="AH2618" s="519"/>
      <c r="AI2618" s="520"/>
      <c r="AJ2618" s="523"/>
      <c r="AK2618" s="524"/>
      <c r="AL2618" s="527">
        <f>IF(AH2618=0,0,(AJ2618/AH2618)*100)</f>
        <v>0</v>
      </c>
      <c r="AM2618" s="528"/>
      <c r="AN2618" s="519"/>
      <c r="AO2618" s="520"/>
      <c r="AP2618" s="523"/>
      <c r="AQ2618" s="524"/>
      <c r="AR2618" s="527">
        <f>IF(AN2618=0,0,(AP2618/AN2618)*100)</f>
        <v>0</v>
      </c>
      <c r="AS2618" s="528"/>
      <c r="AT2618" s="541">
        <f>AB2618+AH2618+AN2618</f>
        <v>0</v>
      </c>
      <c r="AU2618" s="542"/>
      <c r="AV2618" s="545">
        <f>AD2618+AJ2618+AP2618</f>
        <v>0</v>
      </c>
      <c r="AW2618" s="546"/>
      <c r="AX2618" s="527">
        <f>IF(AT2618=0,0,(AV2618/AT2618)*100)</f>
        <v>0</v>
      </c>
      <c r="AY2618" s="528"/>
      <c r="AZ2618" s="519"/>
      <c r="BA2618" s="520"/>
      <c r="BB2618" s="523"/>
      <c r="BC2618" s="524"/>
      <c r="BD2618" s="527">
        <f>IF(AZ2618=0,0,(BB2618/AZ2618)*100)</f>
        <v>0</v>
      </c>
      <c r="BE2618" s="528"/>
      <c r="BF2618" s="541">
        <f>AT2618+AZ2618</f>
        <v>0</v>
      </c>
      <c r="BG2618" s="542"/>
      <c r="BH2618" s="545">
        <f>AV2618+BB2618</f>
        <v>0</v>
      </c>
      <c r="BI2618" s="546"/>
      <c r="BJ2618" s="527">
        <f>IF(BF2618=0,0,(BH2618/BF2618)*100)</f>
        <v>0</v>
      </c>
      <c r="BK2618" s="528"/>
      <c r="BL2618" s="549">
        <f>(AD2618*2)+(AJ2618*2)+(AP2618*3)+BB2618</f>
        <v>0</v>
      </c>
      <c r="BM2618" s="550"/>
      <c r="BN2618" s="551"/>
      <c r="BO2618" s="501" t="e">
        <f>(BL2618*BR$2468)+(N2618*BR$2469)+(X2618*BR$2470)+(R2618*BR$2471)+(V2618*BR$2472)+(Z2618*BR$2473)</f>
        <v>#REF!</v>
      </c>
      <c r="BP2618" s="501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06"/>
      <c r="C2619" s="503" t="str">
        <f>IF(ROSTER!D$32="","",ROSTER!D$32)</f>
        <v/>
      </c>
      <c r="D2619" s="504"/>
      <c r="E2619" s="510"/>
      <c r="F2619" s="512"/>
      <c r="G2619" s="514"/>
      <c r="H2619" s="517"/>
      <c r="I2619" s="518"/>
      <c r="J2619" s="521"/>
      <c r="K2619" s="522"/>
      <c r="L2619" s="525"/>
      <c r="M2619" s="526"/>
      <c r="N2619" s="539" t="s">
        <v>14</v>
      </c>
      <c r="O2619" s="540"/>
      <c r="P2619" s="521"/>
      <c r="Q2619" s="522"/>
      <c r="R2619" s="525"/>
      <c r="S2619" s="526"/>
      <c r="T2619" s="529"/>
      <c r="U2619" s="530"/>
      <c r="V2619" s="532"/>
      <c r="W2619" s="518"/>
      <c r="X2619" s="521"/>
      <c r="Y2619" s="518"/>
      <c r="Z2619" s="521"/>
      <c r="AA2619" s="518"/>
      <c r="AB2619" s="521"/>
      <c r="AC2619" s="522"/>
      <c r="AD2619" s="525"/>
      <c r="AE2619" s="526"/>
      <c r="AF2619" s="535"/>
      <c r="AG2619" s="536"/>
      <c r="AH2619" s="521"/>
      <c r="AI2619" s="522"/>
      <c r="AJ2619" s="525"/>
      <c r="AK2619" s="526"/>
      <c r="AL2619" s="529"/>
      <c r="AM2619" s="530"/>
      <c r="AN2619" s="521"/>
      <c r="AO2619" s="522"/>
      <c r="AP2619" s="525"/>
      <c r="AQ2619" s="526"/>
      <c r="AR2619" s="529"/>
      <c r="AS2619" s="530"/>
      <c r="AT2619" s="543"/>
      <c r="AU2619" s="544"/>
      <c r="AV2619" s="547"/>
      <c r="AW2619" s="548"/>
      <c r="AX2619" s="529"/>
      <c r="AY2619" s="530"/>
      <c r="AZ2619" s="521"/>
      <c r="BA2619" s="522"/>
      <c r="BB2619" s="525"/>
      <c r="BC2619" s="526"/>
      <c r="BD2619" s="529"/>
      <c r="BE2619" s="530"/>
      <c r="BF2619" s="543"/>
      <c r="BG2619" s="544"/>
      <c r="BH2619" s="547"/>
      <c r="BI2619" s="548"/>
      <c r="BJ2619" s="529"/>
      <c r="BK2619" s="530"/>
      <c r="BL2619" s="552"/>
      <c r="BM2619" s="553"/>
      <c r="BN2619" s="554"/>
      <c r="BO2619" s="502"/>
      <c r="BP2619" s="502"/>
      <c r="BQ2619" s="54"/>
      <c r="BR2619" s="54"/>
      <c r="BS2619" s="54"/>
    </row>
    <row r="2620" spans="1:71" ht="21.75" customHeight="1" x14ac:dyDescent="0.2">
      <c r="A2620" s="54"/>
      <c r="B2620" s="505" t="str">
        <f>IF(ROSTER!B$34="","",ROSTER!B$34)</f>
        <v/>
      </c>
      <c r="C2620" s="507" t="str">
        <f>IF(ROSTER!C$34="","",ROSTER!C$34)</f>
        <v/>
      </c>
      <c r="D2620" s="508"/>
      <c r="E2620" s="509"/>
      <c r="F2620" s="511">
        <f>IF(E2620="y",1,IF(E2620="S",1,0))</f>
        <v>0</v>
      </c>
      <c r="G2620" s="513">
        <f>IF(E2620="S",1,0)</f>
        <v>0</v>
      </c>
      <c r="H2620" s="515"/>
      <c r="I2620" s="516"/>
      <c r="J2620" s="519"/>
      <c r="K2620" s="520"/>
      <c r="L2620" s="523"/>
      <c r="M2620" s="524"/>
      <c r="N2620" s="537">
        <f>L2620+J2620</f>
        <v>0</v>
      </c>
      <c r="O2620" s="538"/>
      <c r="P2620" s="519"/>
      <c r="Q2620" s="520"/>
      <c r="R2620" s="523"/>
      <c r="S2620" s="524"/>
      <c r="T2620" s="527">
        <f t="shared" ref="T2620" si="2349">R2620-P2620</f>
        <v>0</v>
      </c>
      <c r="U2620" s="528"/>
      <c r="V2620" s="531"/>
      <c r="W2620" s="516"/>
      <c r="X2620" s="519"/>
      <c r="Y2620" s="516"/>
      <c r="Z2620" s="519"/>
      <c r="AA2620" s="516"/>
      <c r="AB2620" s="519"/>
      <c r="AC2620" s="520"/>
      <c r="AD2620" s="523"/>
      <c r="AE2620" s="524"/>
      <c r="AF2620" s="533">
        <f>IF(AB2620=0,0,(AD2620/AB2620)*100)</f>
        <v>0</v>
      </c>
      <c r="AG2620" s="534"/>
      <c r="AH2620" s="519"/>
      <c r="AI2620" s="520"/>
      <c r="AJ2620" s="523"/>
      <c r="AK2620" s="524"/>
      <c r="AL2620" s="527">
        <f>IF(AH2620=0,0,(AJ2620/AH2620)*100)</f>
        <v>0</v>
      </c>
      <c r="AM2620" s="528"/>
      <c r="AN2620" s="519"/>
      <c r="AO2620" s="520"/>
      <c r="AP2620" s="523"/>
      <c r="AQ2620" s="524"/>
      <c r="AR2620" s="527">
        <f>IF(AN2620=0,0,(AP2620/AN2620)*100)</f>
        <v>0</v>
      </c>
      <c r="AS2620" s="528"/>
      <c r="AT2620" s="541">
        <f>AB2620+AH2620+AN2620</f>
        <v>0</v>
      </c>
      <c r="AU2620" s="542"/>
      <c r="AV2620" s="545">
        <f>AD2620+AJ2620+AP2620</f>
        <v>0</v>
      </c>
      <c r="AW2620" s="546"/>
      <c r="AX2620" s="527">
        <f>IF(AT2620=0,0,(AV2620/AT2620)*100)</f>
        <v>0</v>
      </c>
      <c r="AY2620" s="528"/>
      <c r="AZ2620" s="519"/>
      <c r="BA2620" s="520"/>
      <c r="BB2620" s="523"/>
      <c r="BC2620" s="524"/>
      <c r="BD2620" s="527">
        <f>IF(AZ2620=0,0,(BB2620/AZ2620)*100)</f>
        <v>0</v>
      </c>
      <c r="BE2620" s="528"/>
      <c r="BF2620" s="541">
        <f>AT2620+AZ2620</f>
        <v>0</v>
      </c>
      <c r="BG2620" s="542"/>
      <c r="BH2620" s="545">
        <f>AV2620+BB2620</f>
        <v>0</v>
      </c>
      <c r="BI2620" s="546"/>
      <c r="BJ2620" s="527">
        <f>IF(BF2620=0,0,(BH2620/BF2620)*100)</f>
        <v>0</v>
      </c>
      <c r="BK2620" s="528"/>
      <c r="BL2620" s="549">
        <f>(AD2620*2)+(AJ2620*2)+(AP2620*3)+BB2620</f>
        <v>0</v>
      </c>
      <c r="BM2620" s="550"/>
      <c r="BN2620" s="551"/>
      <c r="BO2620" s="501" t="e">
        <f>(BL2620*BR$2468)+(N2620*BR$2469)+(X2620*BR$2470)+(R2620*BR$2471)+(V2620*BR$2472)+(Z2620*BR$2473)</f>
        <v>#REF!</v>
      </c>
      <c r="BP2620" s="501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06"/>
      <c r="C2621" s="503" t="str">
        <f>IF(ROSTER!D$34="","",ROSTER!D$34)</f>
        <v/>
      </c>
      <c r="D2621" s="504"/>
      <c r="E2621" s="510"/>
      <c r="F2621" s="512"/>
      <c r="G2621" s="514"/>
      <c r="H2621" s="517"/>
      <c r="I2621" s="518"/>
      <c r="J2621" s="521"/>
      <c r="K2621" s="522"/>
      <c r="L2621" s="525"/>
      <c r="M2621" s="526"/>
      <c r="N2621" s="539" t="s">
        <v>14</v>
      </c>
      <c r="O2621" s="540"/>
      <c r="P2621" s="521"/>
      <c r="Q2621" s="522"/>
      <c r="R2621" s="525"/>
      <c r="S2621" s="526"/>
      <c r="T2621" s="529"/>
      <c r="U2621" s="530"/>
      <c r="V2621" s="532"/>
      <c r="W2621" s="518"/>
      <c r="X2621" s="521"/>
      <c r="Y2621" s="518"/>
      <c r="Z2621" s="521"/>
      <c r="AA2621" s="518"/>
      <c r="AB2621" s="521"/>
      <c r="AC2621" s="522"/>
      <c r="AD2621" s="525"/>
      <c r="AE2621" s="526"/>
      <c r="AF2621" s="535"/>
      <c r="AG2621" s="536"/>
      <c r="AH2621" s="521"/>
      <c r="AI2621" s="522"/>
      <c r="AJ2621" s="525"/>
      <c r="AK2621" s="526"/>
      <c r="AL2621" s="529"/>
      <c r="AM2621" s="530"/>
      <c r="AN2621" s="521"/>
      <c r="AO2621" s="522"/>
      <c r="AP2621" s="525"/>
      <c r="AQ2621" s="526"/>
      <c r="AR2621" s="529"/>
      <c r="AS2621" s="530"/>
      <c r="AT2621" s="543"/>
      <c r="AU2621" s="544"/>
      <c r="AV2621" s="547"/>
      <c r="AW2621" s="548"/>
      <c r="AX2621" s="529"/>
      <c r="AY2621" s="530"/>
      <c r="AZ2621" s="521"/>
      <c r="BA2621" s="522"/>
      <c r="BB2621" s="525"/>
      <c r="BC2621" s="526"/>
      <c r="BD2621" s="529"/>
      <c r="BE2621" s="530"/>
      <c r="BF2621" s="543"/>
      <c r="BG2621" s="544"/>
      <c r="BH2621" s="547"/>
      <c r="BI2621" s="548"/>
      <c r="BJ2621" s="529"/>
      <c r="BK2621" s="530"/>
      <c r="BL2621" s="552"/>
      <c r="BM2621" s="553"/>
      <c r="BN2621" s="554"/>
      <c r="BO2621" s="502"/>
      <c r="BP2621" s="502"/>
      <c r="BQ2621" s="54"/>
      <c r="BR2621" s="54"/>
      <c r="BS2621" s="54"/>
    </row>
    <row r="2622" spans="1:71" ht="21.75" customHeight="1" x14ac:dyDescent="0.2">
      <c r="A2622" s="54"/>
      <c r="B2622" s="505" t="str">
        <f>IF(ROSTER!B$36="","",ROSTER!B$36)</f>
        <v/>
      </c>
      <c r="C2622" s="507" t="str">
        <f>IF(ROSTER!C$36="","",ROSTER!C$36)</f>
        <v>Heather</v>
      </c>
      <c r="D2622" s="508"/>
      <c r="E2622" s="509"/>
      <c r="F2622" s="511">
        <f>IF(E2622="y",1,IF(E2622="S",1,0))</f>
        <v>0</v>
      </c>
      <c r="G2622" s="513">
        <f>IF(E2622="S",1,0)</f>
        <v>0</v>
      </c>
      <c r="H2622" s="515"/>
      <c r="I2622" s="516"/>
      <c r="J2622" s="519"/>
      <c r="K2622" s="520"/>
      <c r="L2622" s="523"/>
      <c r="M2622" s="524"/>
      <c r="N2622" s="537">
        <f>L2622+J2622</f>
        <v>0</v>
      </c>
      <c r="O2622" s="538"/>
      <c r="P2622" s="519"/>
      <c r="Q2622" s="520"/>
      <c r="R2622" s="523"/>
      <c r="S2622" s="524"/>
      <c r="T2622" s="527">
        <f t="shared" ref="T2622" si="2350">R2622-P2622</f>
        <v>0</v>
      </c>
      <c r="U2622" s="528"/>
      <c r="V2622" s="531"/>
      <c r="W2622" s="516"/>
      <c r="X2622" s="519"/>
      <c r="Y2622" s="516"/>
      <c r="Z2622" s="519"/>
      <c r="AA2622" s="516"/>
      <c r="AB2622" s="519"/>
      <c r="AC2622" s="520"/>
      <c r="AD2622" s="523"/>
      <c r="AE2622" s="524"/>
      <c r="AF2622" s="533">
        <f>IF(AB2622=0,0,(AD2622/AB2622)*100)</f>
        <v>0</v>
      </c>
      <c r="AG2622" s="534"/>
      <c r="AH2622" s="519"/>
      <c r="AI2622" s="520"/>
      <c r="AJ2622" s="523"/>
      <c r="AK2622" s="524"/>
      <c r="AL2622" s="527">
        <f>IF(AH2622=0,0,(AJ2622/AH2622)*100)</f>
        <v>0</v>
      </c>
      <c r="AM2622" s="528"/>
      <c r="AN2622" s="519"/>
      <c r="AO2622" s="520"/>
      <c r="AP2622" s="523"/>
      <c r="AQ2622" s="524"/>
      <c r="AR2622" s="527">
        <f>IF(AN2622=0,0,(AP2622/AN2622)*100)</f>
        <v>0</v>
      </c>
      <c r="AS2622" s="528"/>
      <c r="AT2622" s="541">
        <f>AB2622+AH2622+AN2622</f>
        <v>0</v>
      </c>
      <c r="AU2622" s="542"/>
      <c r="AV2622" s="545">
        <f>AD2622+AJ2622+AP2622</f>
        <v>0</v>
      </c>
      <c r="AW2622" s="546"/>
      <c r="AX2622" s="527">
        <f>IF(AT2622=0,0,(AV2622/AT2622)*100)</f>
        <v>0</v>
      </c>
      <c r="AY2622" s="528"/>
      <c r="AZ2622" s="519"/>
      <c r="BA2622" s="520"/>
      <c r="BB2622" s="523"/>
      <c r="BC2622" s="524"/>
      <c r="BD2622" s="527">
        <f>IF(AZ2622=0,0,(BB2622/AZ2622)*100)</f>
        <v>0</v>
      </c>
      <c r="BE2622" s="528"/>
      <c r="BF2622" s="541">
        <f>AT2622+AZ2622</f>
        <v>0</v>
      </c>
      <c r="BG2622" s="542"/>
      <c r="BH2622" s="545">
        <f>AV2622+BB2622</f>
        <v>0</v>
      </c>
      <c r="BI2622" s="546"/>
      <c r="BJ2622" s="527">
        <f>IF(BF2622=0,0,(BH2622/BF2622)*100)</f>
        <v>0</v>
      </c>
      <c r="BK2622" s="528"/>
      <c r="BL2622" s="549">
        <f>(AD2622*2)+(AJ2622*2)+(AP2622*3)+BB2622</f>
        <v>0</v>
      </c>
      <c r="BM2622" s="550"/>
      <c r="BN2622" s="551"/>
      <c r="BO2622" s="501" t="e">
        <f>(BL2622*BR$2468)+(N2622*BR$2469)+(X2622*BR$2470)+(R2622*BR$2471)+(V2622*BR$2472)+(Z2622*BR$2473)</f>
        <v>#REF!</v>
      </c>
      <c r="BP2622" s="501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06"/>
      <c r="C2623" s="503" t="str">
        <f>IF(ROSTER!D$36="","",ROSTER!D$36)</f>
        <v>Hamson</v>
      </c>
      <c r="D2623" s="504"/>
      <c r="E2623" s="510"/>
      <c r="F2623" s="512"/>
      <c r="G2623" s="514"/>
      <c r="H2623" s="517"/>
      <c r="I2623" s="518"/>
      <c r="J2623" s="521"/>
      <c r="K2623" s="522"/>
      <c r="L2623" s="525"/>
      <c r="M2623" s="526"/>
      <c r="N2623" s="539" t="s">
        <v>14</v>
      </c>
      <c r="O2623" s="540"/>
      <c r="P2623" s="521"/>
      <c r="Q2623" s="522"/>
      <c r="R2623" s="525"/>
      <c r="S2623" s="526"/>
      <c r="T2623" s="529"/>
      <c r="U2623" s="530"/>
      <c r="V2623" s="532"/>
      <c r="W2623" s="518"/>
      <c r="X2623" s="521"/>
      <c r="Y2623" s="518"/>
      <c r="Z2623" s="521"/>
      <c r="AA2623" s="518"/>
      <c r="AB2623" s="521"/>
      <c r="AC2623" s="522"/>
      <c r="AD2623" s="525"/>
      <c r="AE2623" s="526"/>
      <c r="AF2623" s="535"/>
      <c r="AG2623" s="536"/>
      <c r="AH2623" s="521"/>
      <c r="AI2623" s="522"/>
      <c r="AJ2623" s="525"/>
      <c r="AK2623" s="526"/>
      <c r="AL2623" s="529"/>
      <c r="AM2623" s="530"/>
      <c r="AN2623" s="521"/>
      <c r="AO2623" s="522"/>
      <c r="AP2623" s="525"/>
      <c r="AQ2623" s="526"/>
      <c r="AR2623" s="529"/>
      <c r="AS2623" s="530"/>
      <c r="AT2623" s="543"/>
      <c r="AU2623" s="544"/>
      <c r="AV2623" s="547"/>
      <c r="AW2623" s="548"/>
      <c r="AX2623" s="529"/>
      <c r="AY2623" s="530"/>
      <c r="AZ2623" s="521"/>
      <c r="BA2623" s="522"/>
      <c r="BB2623" s="525"/>
      <c r="BC2623" s="526"/>
      <c r="BD2623" s="529"/>
      <c r="BE2623" s="530"/>
      <c r="BF2623" s="543"/>
      <c r="BG2623" s="544"/>
      <c r="BH2623" s="547"/>
      <c r="BI2623" s="548"/>
      <c r="BJ2623" s="529"/>
      <c r="BK2623" s="530"/>
      <c r="BL2623" s="552"/>
      <c r="BM2623" s="553"/>
      <c r="BN2623" s="554"/>
      <c r="BO2623" s="502"/>
      <c r="BP2623" s="502"/>
      <c r="BQ2623" s="54"/>
      <c r="BR2623" s="54"/>
      <c r="BS2623" s="54"/>
    </row>
    <row r="2624" spans="1:71" ht="21.75" customHeight="1" x14ac:dyDescent="0.2">
      <c r="A2624" s="54"/>
      <c r="B2624" s="505" t="str">
        <f>IF(ROSTER!B$38="","",ROSTER!B$38)</f>
        <v/>
      </c>
      <c r="C2624" s="507" t="str">
        <f>IF(ROSTER!C$38="","",ROSTER!C$38)</f>
        <v>Emma</v>
      </c>
      <c r="D2624" s="508"/>
      <c r="E2624" s="509"/>
      <c r="F2624" s="511">
        <f>IF(E2624="y",1,IF(E2624="S",1,0))</f>
        <v>0</v>
      </c>
      <c r="G2624" s="513">
        <f>IF(E2624="S",1,0)</f>
        <v>0</v>
      </c>
      <c r="H2624" s="515"/>
      <c r="I2624" s="516"/>
      <c r="J2624" s="519"/>
      <c r="K2624" s="520"/>
      <c r="L2624" s="523"/>
      <c r="M2624" s="524"/>
      <c r="N2624" s="537">
        <f>L2624+J2624</f>
        <v>0</v>
      </c>
      <c r="O2624" s="538"/>
      <c r="P2624" s="519"/>
      <c r="Q2624" s="520"/>
      <c r="R2624" s="523"/>
      <c r="S2624" s="524"/>
      <c r="T2624" s="527">
        <f t="shared" ref="T2624" si="2351">R2624-P2624</f>
        <v>0</v>
      </c>
      <c r="U2624" s="528"/>
      <c r="V2624" s="531"/>
      <c r="W2624" s="516"/>
      <c r="X2624" s="519"/>
      <c r="Y2624" s="516"/>
      <c r="Z2624" s="519"/>
      <c r="AA2624" s="516"/>
      <c r="AB2624" s="519"/>
      <c r="AC2624" s="520"/>
      <c r="AD2624" s="523"/>
      <c r="AE2624" s="524"/>
      <c r="AF2624" s="533">
        <f>IF(AB2624=0,0,(AD2624/AB2624)*100)</f>
        <v>0</v>
      </c>
      <c r="AG2624" s="534"/>
      <c r="AH2624" s="519"/>
      <c r="AI2624" s="520"/>
      <c r="AJ2624" s="523"/>
      <c r="AK2624" s="524"/>
      <c r="AL2624" s="527">
        <f>IF(AH2624=0,0,(AJ2624/AH2624)*100)</f>
        <v>0</v>
      </c>
      <c r="AM2624" s="528"/>
      <c r="AN2624" s="519"/>
      <c r="AO2624" s="520"/>
      <c r="AP2624" s="523"/>
      <c r="AQ2624" s="524"/>
      <c r="AR2624" s="527">
        <f>IF(AN2624=0,0,(AP2624/AN2624)*100)</f>
        <v>0</v>
      </c>
      <c r="AS2624" s="528"/>
      <c r="AT2624" s="541">
        <f>AB2624+AH2624+AN2624</f>
        <v>0</v>
      </c>
      <c r="AU2624" s="542"/>
      <c r="AV2624" s="545">
        <f>AD2624+AJ2624+AP2624</f>
        <v>0</v>
      </c>
      <c r="AW2624" s="546"/>
      <c r="AX2624" s="527">
        <f>IF(AT2624=0,0,(AV2624/AT2624)*100)</f>
        <v>0</v>
      </c>
      <c r="AY2624" s="528"/>
      <c r="AZ2624" s="519"/>
      <c r="BA2624" s="520"/>
      <c r="BB2624" s="523"/>
      <c r="BC2624" s="524"/>
      <c r="BD2624" s="527">
        <f>IF(AZ2624=0,0,(BB2624/AZ2624)*100)</f>
        <v>0</v>
      </c>
      <c r="BE2624" s="528"/>
      <c r="BF2624" s="541">
        <f>AT2624+AZ2624</f>
        <v>0</v>
      </c>
      <c r="BG2624" s="542"/>
      <c r="BH2624" s="545">
        <f>AV2624+BB2624</f>
        <v>0</v>
      </c>
      <c r="BI2624" s="546"/>
      <c r="BJ2624" s="527">
        <f>IF(BF2624=0,0,(BH2624/BF2624)*100)</f>
        <v>0</v>
      </c>
      <c r="BK2624" s="528"/>
      <c r="BL2624" s="549">
        <f>(AD2624*2)+(AJ2624*2)+(AP2624*3)+BB2624</f>
        <v>0</v>
      </c>
      <c r="BM2624" s="550"/>
      <c r="BN2624" s="551"/>
      <c r="BO2624" s="501" t="e">
        <f>(BL2624*BR$2468)+(N2624*BR$2469)+(X2624*BR$2470)+(R2624*BR$2471)+(V2624*BR$2472)+(Z2624*BR$2473)</f>
        <v>#REF!</v>
      </c>
      <c r="BP2624" s="501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06"/>
      <c r="C2625" s="503" t="str">
        <f>IF(ROSTER!D$38="","",ROSTER!D$38)</f>
        <v>Calvert</v>
      </c>
      <c r="D2625" s="504"/>
      <c r="E2625" s="510"/>
      <c r="F2625" s="512"/>
      <c r="G2625" s="514"/>
      <c r="H2625" s="517"/>
      <c r="I2625" s="518"/>
      <c r="J2625" s="521"/>
      <c r="K2625" s="522"/>
      <c r="L2625" s="525"/>
      <c r="M2625" s="526"/>
      <c r="N2625" s="539" t="s">
        <v>14</v>
      </c>
      <c r="O2625" s="540"/>
      <c r="P2625" s="521"/>
      <c r="Q2625" s="522"/>
      <c r="R2625" s="525"/>
      <c r="S2625" s="526"/>
      <c r="T2625" s="529"/>
      <c r="U2625" s="530"/>
      <c r="V2625" s="532"/>
      <c r="W2625" s="518"/>
      <c r="X2625" s="521"/>
      <c r="Y2625" s="518"/>
      <c r="Z2625" s="521"/>
      <c r="AA2625" s="518"/>
      <c r="AB2625" s="521"/>
      <c r="AC2625" s="522"/>
      <c r="AD2625" s="525"/>
      <c r="AE2625" s="526"/>
      <c r="AF2625" s="535"/>
      <c r="AG2625" s="536"/>
      <c r="AH2625" s="521"/>
      <c r="AI2625" s="522"/>
      <c r="AJ2625" s="525"/>
      <c r="AK2625" s="526"/>
      <c r="AL2625" s="529"/>
      <c r="AM2625" s="530"/>
      <c r="AN2625" s="521"/>
      <c r="AO2625" s="522"/>
      <c r="AP2625" s="525"/>
      <c r="AQ2625" s="526"/>
      <c r="AR2625" s="529"/>
      <c r="AS2625" s="530"/>
      <c r="AT2625" s="543"/>
      <c r="AU2625" s="544"/>
      <c r="AV2625" s="547"/>
      <c r="AW2625" s="548"/>
      <c r="AX2625" s="529"/>
      <c r="AY2625" s="530"/>
      <c r="AZ2625" s="521"/>
      <c r="BA2625" s="522"/>
      <c r="BB2625" s="525"/>
      <c r="BC2625" s="526"/>
      <c r="BD2625" s="529"/>
      <c r="BE2625" s="530"/>
      <c r="BF2625" s="543"/>
      <c r="BG2625" s="544"/>
      <c r="BH2625" s="547"/>
      <c r="BI2625" s="548"/>
      <c r="BJ2625" s="529"/>
      <c r="BK2625" s="530"/>
      <c r="BL2625" s="552"/>
      <c r="BM2625" s="553"/>
      <c r="BN2625" s="554"/>
      <c r="BO2625" s="502"/>
      <c r="BP2625" s="502"/>
      <c r="BQ2625" s="54"/>
      <c r="BR2625" s="54"/>
      <c r="BS2625" s="54"/>
    </row>
    <row r="2626" spans="1:71" ht="21.75" customHeight="1" x14ac:dyDescent="0.2">
      <c r="A2626" s="54"/>
      <c r="B2626" s="505" t="str">
        <f>IF(ROSTER!B$40="","",ROSTER!B$40)</f>
        <v>1</v>
      </c>
      <c r="C2626" s="507" t="str">
        <f>IF(ROSTER!C$40="","",ROSTER!C$40)</f>
        <v>Amanda</v>
      </c>
      <c r="D2626" s="508"/>
      <c r="E2626" s="509"/>
      <c r="F2626" s="511">
        <f>IF(E2626="y",1,IF(E2626="S",1,0))</f>
        <v>0</v>
      </c>
      <c r="G2626" s="513">
        <f>IF(E2626="S",1,0)</f>
        <v>0</v>
      </c>
      <c r="H2626" s="515"/>
      <c r="I2626" s="516"/>
      <c r="J2626" s="519"/>
      <c r="K2626" s="520"/>
      <c r="L2626" s="523"/>
      <c r="M2626" s="524"/>
      <c r="N2626" s="537">
        <f>L2626+J2626</f>
        <v>0</v>
      </c>
      <c r="O2626" s="538"/>
      <c r="P2626" s="519"/>
      <c r="Q2626" s="520"/>
      <c r="R2626" s="523"/>
      <c r="S2626" s="524"/>
      <c r="T2626" s="527">
        <f t="shared" ref="T2626" si="2352">R2626-P2626</f>
        <v>0</v>
      </c>
      <c r="U2626" s="528"/>
      <c r="V2626" s="531"/>
      <c r="W2626" s="516"/>
      <c r="X2626" s="519"/>
      <c r="Y2626" s="516"/>
      <c r="Z2626" s="519"/>
      <c r="AA2626" s="516"/>
      <c r="AB2626" s="519"/>
      <c r="AC2626" s="520"/>
      <c r="AD2626" s="523"/>
      <c r="AE2626" s="524"/>
      <c r="AF2626" s="533">
        <f>IF(AB2626=0,0,(AD2626/AB2626)*100)</f>
        <v>0</v>
      </c>
      <c r="AG2626" s="534"/>
      <c r="AH2626" s="519"/>
      <c r="AI2626" s="520"/>
      <c r="AJ2626" s="523"/>
      <c r="AK2626" s="524"/>
      <c r="AL2626" s="527">
        <f>IF(AH2626=0,0,(AJ2626/AH2626)*100)</f>
        <v>0</v>
      </c>
      <c r="AM2626" s="528"/>
      <c r="AN2626" s="519"/>
      <c r="AO2626" s="520"/>
      <c r="AP2626" s="523"/>
      <c r="AQ2626" s="524"/>
      <c r="AR2626" s="527">
        <f>IF(AN2626=0,0,(AP2626/AN2626)*100)</f>
        <v>0</v>
      </c>
      <c r="AS2626" s="528"/>
      <c r="AT2626" s="541">
        <f>AB2626+AH2626+AN2626</f>
        <v>0</v>
      </c>
      <c r="AU2626" s="542"/>
      <c r="AV2626" s="545">
        <f>AD2626+AJ2626+AP2626</f>
        <v>0</v>
      </c>
      <c r="AW2626" s="546"/>
      <c r="AX2626" s="527">
        <f>IF(AT2626=0,0,(AV2626/AT2626)*100)</f>
        <v>0</v>
      </c>
      <c r="AY2626" s="528"/>
      <c r="AZ2626" s="519"/>
      <c r="BA2626" s="520"/>
      <c r="BB2626" s="523"/>
      <c r="BC2626" s="524"/>
      <c r="BD2626" s="527">
        <f>IF(AZ2626=0,0,(BB2626/AZ2626)*100)</f>
        <v>0</v>
      </c>
      <c r="BE2626" s="528"/>
      <c r="BF2626" s="541">
        <f>AT2626+AZ2626</f>
        <v>0</v>
      </c>
      <c r="BG2626" s="542"/>
      <c r="BH2626" s="545">
        <f>AV2626+BB2626</f>
        <v>0</v>
      </c>
      <c r="BI2626" s="546"/>
      <c r="BJ2626" s="527">
        <f>IF(BF2626=0,0,(BH2626/BF2626)*100)</f>
        <v>0</v>
      </c>
      <c r="BK2626" s="528"/>
      <c r="BL2626" s="549">
        <f>(AD2626*2)+(AJ2626*2)+(AP2626*3)+BB2626</f>
        <v>0</v>
      </c>
      <c r="BM2626" s="550"/>
      <c r="BN2626" s="551"/>
      <c r="BO2626" s="501" t="e">
        <f>(BL2626*BR$2468)+(N2626*BR$2469)+(X2626*BR$2470)+(R2626*BR$2471)+(V2626*BR$2472)+(Z2626*BR$2473)</f>
        <v>#REF!</v>
      </c>
      <c r="BP2626" s="501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06"/>
      <c r="C2627" s="503" t="str">
        <f>IF(ROSTER!D$40="","",ROSTER!D$40)</f>
        <v>Barcello</v>
      </c>
      <c r="D2627" s="504"/>
      <c r="E2627" s="510"/>
      <c r="F2627" s="512"/>
      <c r="G2627" s="514"/>
      <c r="H2627" s="517"/>
      <c r="I2627" s="518"/>
      <c r="J2627" s="521"/>
      <c r="K2627" s="522"/>
      <c r="L2627" s="525"/>
      <c r="M2627" s="526"/>
      <c r="N2627" s="539" t="s">
        <v>14</v>
      </c>
      <c r="O2627" s="540"/>
      <c r="P2627" s="521"/>
      <c r="Q2627" s="522"/>
      <c r="R2627" s="525"/>
      <c r="S2627" s="526"/>
      <c r="T2627" s="529"/>
      <c r="U2627" s="530"/>
      <c r="V2627" s="532"/>
      <c r="W2627" s="518"/>
      <c r="X2627" s="521"/>
      <c r="Y2627" s="518"/>
      <c r="Z2627" s="521"/>
      <c r="AA2627" s="518"/>
      <c r="AB2627" s="521"/>
      <c r="AC2627" s="522"/>
      <c r="AD2627" s="525"/>
      <c r="AE2627" s="526"/>
      <c r="AF2627" s="535"/>
      <c r="AG2627" s="536"/>
      <c r="AH2627" s="521"/>
      <c r="AI2627" s="522"/>
      <c r="AJ2627" s="525"/>
      <c r="AK2627" s="526"/>
      <c r="AL2627" s="529"/>
      <c r="AM2627" s="530"/>
      <c r="AN2627" s="521"/>
      <c r="AO2627" s="522"/>
      <c r="AP2627" s="525"/>
      <c r="AQ2627" s="526"/>
      <c r="AR2627" s="529"/>
      <c r="AS2627" s="530"/>
      <c r="AT2627" s="543"/>
      <c r="AU2627" s="544"/>
      <c r="AV2627" s="547"/>
      <c r="AW2627" s="548"/>
      <c r="AX2627" s="529"/>
      <c r="AY2627" s="530"/>
      <c r="AZ2627" s="521"/>
      <c r="BA2627" s="522"/>
      <c r="BB2627" s="525"/>
      <c r="BC2627" s="526"/>
      <c r="BD2627" s="529"/>
      <c r="BE2627" s="530"/>
      <c r="BF2627" s="543"/>
      <c r="BG2627" s="544"/>
      <c r="BH2627" s="547"/>
      <c r="BI2627" s="548"/>
      <c r="BJ2627" s="529"/>
      <c r="BK2627" s="530"/>
      <c r="BL2627" s="552"/>
      <c r="BM2627" s="553"/>
      <c r="BN2627" s="554"/>
      <c r="BO2627" s="502"/>
      <c r="BP2627" s="502"/>
      <c r="BQ2627" s="54"/>
      <c r="BR2627" s="54"/>
      <c r="BS2627" s="54"/>
    </row>
    <row r="2628" spans="1:71" ht="21.75" customHeight="1" x14ac:dyDescent="0.2">
      <c r="A2628" s="54"/>
      <c r="B2628" s="505" t="str">
        <f>IF(ROSTER!B$42="","",ROSTER!B$42)</f>
        <v>4</v>
      </c>
      <c r="C2628" s="507" t="str">
        <f>IF(ROSTER!C$42="","",ROSTER!C$42)</f>
        <v>Arielle</v>
      </c>
      <c r="D2628" s="508"/>
      <c r="E2628" s="509"/>
      <c r="F2628" s="511">
        <f>IF(E2628="y",1,IF(E2628="S",1,0))</f>
        <v>0</v>
      </c>
      <c r="G2628" s="513">
        <f>IF(E2628="S",1,0)</f>
        <v>0</v>
      </c>
      <c r="H2628" s="515"/>
      <c r="I2628" s="516"/>
      <c r="J2628" s="519"/>
      <c r="K2628" s="520"/>
      <c r="L2628" s="523"/>
      <c r="M2628" s="524"/>
      <c r="N2628" s="537">
        <f>L2628+J2628</f>
        <v>0</v>
      </c>
      <c r="O2628" s="538"/>
      <c r="P2628" s="519"/>
      <c r="Q2628" s="520"/>
      <c r="R2628" s="523"/>
      <c r="S2628" s="524"/>
      <c r="T2628" s="527">
        <f t="shared" ref="T2628" si="2353">R2628-P2628</f>
        <v>0</v>
      </c>
      <c r="U2628" s="528"/>
      <c r="V2628" s="531"/>
      <c r="W2628" s="516"/>
      <c r="X2628" s="519"/>
      <c r="Y2628" s="516"/>
      <c r="Z2628" s="519"/>
      <c r="AA2628" s="516"/>
      <c r="AB2628" s="519"/>
      <c r="AC2628" s="520"/>
      <c r="AD2628" s="523"/>
      <c r="AE2628" s="524"/>
      <c r="AF2628" s="533">
        <f>IF(AB2628=0,0,(AD2628/AB2628)*100)</f>
        <v>0</v>
      </c>
      <c r="AG2628" s="534"/>
      <c r="AH2628" s="519"/>
      <c r="AI2628" s="520"/>
      <c r="AJ2628" s="523"/>
      <c r="AK2628" s="524"/>
      <c r="AL2628" s="527">
        <f>IF(AH2628=0,0,(AJ2628/AH2628)*100)</f>
        <v>0</v>
      </c>
      <c r="AM2628" s="528"/>
      <c r="AN2628" s="519"/>
      <c r="AO2628" s="520"/>
      <c r="AP2628" s="523"/>
      <c r="AQ2628" s="524"/>
      <c r="AR2628" s="527">
        <f>IF(AN2628=0,0,(AP2628/AN2628)*100)</f>
        <v>0</v>
      </c>
      <c r="AS2628" s="528"/>
      <c r="AT2628" s="541">
        <f>AB2628+AH2628+AN2628</f>
        <v>0</v>
      </c>
      <c r="AU2628" s="542"/>
      <c r="AV2628" s="545">
        <f>AD2628+AJ2628+AP2628</f>
        <v>0</v>
      </c>
      <c r="AW2628" s="546"/>
      <c r="AX2628" s="527">
        <f>IF(AT2628=0,0,(AV2628/AT2628)*100)</f>
        <v>0</v>
      </c>
      <c r="AY2628" s="528"/>
      <c r="AZ2628" s="519"/>
      <c r="BA2628" s="520"/>
      <c r="BB2628" s="523"/>
      <c r="BC2628" s="524"/>
      <c r="BD2628" s="527">
        <f>IF(AZ2628=0,0,(BB2628/AZ2628)*100)</f>
        <v>0</v>
      </c>
      <c r="BE2628" s="528"/>
      <c r="BF2628" s="541">
        <f>AT2628+AZ2628</f>
        <v>0</v>
      </c>
      <c r="BG2628" s="542"/>
      <c r="BH2628" s="545">
        <f>AV2628+BB2628</f>
        <v>0</v>
      </c>
      <c r="BI2628" s="546"/>
      <c r="BJ2628" s="527">
        <f>IF(BF2628=0,0,(BH2628/BF2628)*100)</f>
        <v>0</v>
      </c>
      <c r="BK2628" s="528"/>
      <c r="BL2628" s="549">
        <f>(AD2628*2)+(AJ2628*2)+(AP2628*3)+BB2628</f>
        <v>0</v>
      </c>
      <c r="BM2628" s="550"/>
      <c r="BN2628" s="551"/>
      <c r="BO2628" s="501" t="e">
        <f>(BL2628*BR$2468)+(N2628*BR$2469)+(X2628*BR$2470)+(R2628*BR$2471)+(V2628*BR$2472)+(Z2628*BR$2473)</f>
        <v>#REF!</v>
      </c>
      <c r="BP2628" s="501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06"/>
      <c r="C2629" s="503" t="str">
        <f>IF(ROSTER!D$42="","",ROSTER!D$42)</f>
        <v>Mackey-Williams</v>
      </c>
      <c r="D2629" s="504"/>
      <c r="E2629" s="510"/>
      <c r="F2629" s="512"/>
      <c r="G2629" s="514"/>
      <c r="H2629" s="517"/>
      <c r="I2629" s="518"/>
      <c r="J2629" s="521"/>
      <c r="K2629" s="522"/>
      <c r="L2629" s="525"/>
      <c r="M2629" s="526"/>
      <c r="N2629" s="539" t="s">
        <v>14</v>
      </c>
      <c r="O2629" s="540"/>
      <c r="P2629" s="521"/>
      <c r="Q2629" s="522"/>
      <c r="R2629" s="525"/>
      <c r="S2629" s="526"/>
      <c r="T2629" s="529"/>
      <c r="U2629" s="530"/>
      <c r="V2629" s="532"/>
      <c r="W2629" s="518"/>
      <c r="X2629" s="521"/>
      <c r="Y2629" s="518"/>
      <c r="Z2629" s="521"/>
      <c r="AA2629" s="518"/>
      <c r="AB2629" s="521"/>
      <c r="AC2629" s="522"/>
      <c r="AD2629" s="525"/>
      <c r="AE2629" s="526"/>
      <c r="AF2629" s="535"/>
      <c r="AG2629" s="536"/>
      <c r="AH2629" s="521"/>
      <c r="AI2629" s="522"/>
      <c r="AJ2629" s="525"/>
      <c r="AK2629" s="526"/>
      <c r="AL2629" s="529"/>
      <c r="AM2629" s="530"/>
      <c r="AN2629" s="521"/>
      <c r="AO2629" s="522"/>
      <c r="AP2629" s="525"/>
      <c r="AQ2629" s="526"/>
      <c r="AR2629" s="529"/>
      <c r="AS2629" s="530"/>
      <c r="AT2629" s="543"/>
      <c r="AU2629" s="544"/>
      <c r="AV2629" s="547"/>
      <c r="AW2629" s="548"/>
      <c r="AX2629" s="529"/>
      <c r="AY2629" s="530"/>
      <c r="AZ2629" s="521"/>
      <c r="BA2629" s="522"/>
      <c r="BB2629" s="525"/>
      <c r="BC2629" s="526"/>
      <c r="BD2629" s="529"/>
      <c r="BE2629" s="530"/>
      <c r="BF2629" s="543"/>
      <c r="BG2629" s="544"/>
      <c r="BH2629" s="547"/>
      <c r="BI2629" s="548"/>
      <c r="BJ2629" s="529"/>
      <c r="BK2629" s="530"/>
      <c r="BL2629" s="552"/>
      <c r="BM2629" s="553"/>
      <c r="BN2629" s="554"/>
      <c r="BO2629" s="502"/>
      <c r="BP2629" s="502"/>
      <c r="BQ2629" s="54"/>
      <c r="BR2629" s="54"/>
      <c r="BS2629" s="54"/>
    </row>
    <row r="2630" spans="1:71" ht="21.75" customHeight="1" x14ac:dyDescent="0.2">
      <c r="A2630" s="54"/>
      <c r="B2630" s="505" t="str">
        <f>IF(ROSTER!B$44="","",ROSTER!B$44)</f>
        <v/>
      </c>
      <c r="C2630" s="507" t="str">
        <f>IF(ROSTER!C$44="","",ROSTER!C$44)</f>
        <v>Rose</v>
      </c>
      <c r="D2630" s="508"/>
      <c r="E2630" s="509"/>
      <c r="F2630" s="511">
        <f>IF(E2630="y",1,IF(E2630="S",1,0))</f>
        <v>0</v>
      </c>
      <c r="G2630" s="513">
        <f>IF(E2630="S",1,0)</f>
        <v>0</v>
      </c>
      <c r="H2630" s="515"/>
      <c r="I2630" s="516"/>
      <c r="J2630" s="519"/>
      <c r="K2630" s="520"/>
      <c r="L2630" s="523"/>
      <c r="M2630" s="524"/>
      <c r="N2630" s="537">
        <f>L2630+J2630</f>
        <v>0</v>
      </c>
      <c r="O2630" s="538"/>
      <c r="P2630" s="519"/>
      <c r="Q2630" s="520"/>
      <c r="R2630" s="523"/>
      <c r="S2630" s="524"/>
      <c r="T2630" s="527">
        <f t="shared" ref="T2630" si="2354">R2630-P2630</f>
        <v>0</v>
      </c>
      <c r="U2630" s="528"/>
      <c r="V2630" s="531"/>
      <c r="W2630" s="516"/>
      <c r="X2630" s="519"/>
      <c r="Y2630" s="516"/>
      <c r="Z2630" s="519"/>
      <c r="AA2630" s="516"/>
      <c r="AB2630" s="519"/>
      <c r="AC2630" s="520"/>
      <c r="AD2630" s="523"/>
      <c r="AE2630" s="524"/>
      <c r="AF2630" s="533">
        <f>IF(AB2630=0,0,(AD2630/AB2630)*100)</f>
        <v>0</v>
      </c>
      <c r="AG2630" s="534"/>
      <c r="AH2630" s="519"/>
      <c r="AI2630" s="520"/>
      <c r="AJ2630" s="523"/>
      <c r="AK2630" s="524"/>
      <c r="AL2630" s="527">
        <f>IF(AH2630=0,0,(AJ2630/AH2630)*100)</f>
        <v>0</v>
      </c>
      <c r="AM2630" s="528"/>
      <c r="AN2630" s="519"/>
      <c r="AO2630" s="520"/>
      <c r="AP2630" s="523"/>
      <c r="AQ2630" s="524"/>
      <c r="AR2630" s="527">
        <f>IF(AN2630=0,0,(AP2630/AN2630)*100)</f>
        <v>0</v>
      </c>
      <c r="AS2630" s="528"/>
      <c r="AT2630" s="541">
        <f>AB2630+AH2630+AN2630</f>
        <v>0</v>
      </c>
      <c r="AU2630" s="542"/>
      <c r="AV2630" s="545">
        <f>AD2630+AJ2630+AP2630</f>
        <v>0</v>
      </c>
      <c r="AW2630" s="546"/>
      <c r="AX2630" s="527">
        <f>IF(AT2630=0,0,(AV2630/AT2630)*100)</f>
        <v>0</v>
      </c>
      <c r="AY2630" s="528"/>
      <c r="AZ2630" s="519"/>
      <c r="BA2630" s="520"/>
      <c r="BB2630" s="523"/>
      <c r="BC2630" s="524"/>
      <c r="BD2630" s="527">
        <f>IF(AZ2630=0,0,(BB2630/AZ2630)*100)</f>
        <v>0</v>
      </c>
      <c r="BE2630" s="528"/>
      <c r="BF2630" s="541">
        <f>AT2630+AZ2630</f>
        <v>0</v>
      </c>
      <c r="BG2630" s="542"/>
      <c r="BH2630" s="545">
        <f>AV2630+BB2630</f>
        <v>0</v>
      </c>
      <c r="BI2630" s="546"/>
      <c r="BJ2630" s="527">
        <f>IF(BF2630=0,0,(BH2630/BF2630)*100)</f>
        <v>0</v>
      </c>
      <c r="BK2630" s="528"/>
      <c r="BL2630" s="549">
        <f>(AD2630*2)+(AJ2630*2)+(AP2630*3)+BB2630</f>
        <v>0</v>
      </c>
      <c r="BM2630" s="550"/>
      <c r="BN2630" s="551"/>
      <c r="BO2630" s="501" t="e">
        <f>(BL2630*BR$2468)+(N2630*BR$2469)+(X2630*BR$2470)+(R2630*BR$2471)+(V2630*BR$2472)+(Z2630*BR$2473)</f>
        <v>#REF!</v>
      </c>
      <c r="BP2630" s="501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06"/>
      <c r="C2631" s="503" t="str">
        <f>IF(ROSTER!D$44="","",ROSTER!D$44)</f>
        <v>Bubakar</v>
      </c>
      <c r="D2631" s="504"/>
      <c r="E2631" s="510"/>
      <c r="F2631" s="512"/>
      <c r="G2631" s="514"/>
      <c r="H2631" s="517"/>
      <c r="I2631" s="518"/>
      <c r="J2631" s="521"/>
      <c r="K2631" s="522"/>
      <c r="L2631" s="525"/>
      <c r="M2631" s="526"/>
      <c r="N2631" s="539" t="s">
        <v>14</v>
      </c>
      <c r="O2631" s="540"/>
      <c r="P2631" s="521"/>
      <c r="Q2631" s="522"/>
      <c r="R2631" s="525"/>
      <c r="S2631" s="526"/>
      <c r="T2631" s="529"/>
      <c r="U2631" s="530"/>
      <c r="V2631" s="532"/>
      <c r="W2631" s="518"/>
      <c r="X2631" s="521"/>
      <c r="Y2631" s="518"/>
      <c r="Z2631" s="521"/>
      <c r="AA2631" s="518"/>
      <c r="AB2631" s="521"/>
      <c r="AC2631" s="522"/>
      <c r="AD2631" s="525"/>
      <c r="AE2631" s="526"/>
      <c r="AF2631" s="535"/>
      <c r="AG2631" s="536"/>
      <c r="AH2631" s="521"/>
      <c r="AI2631" s="522"/>
      <c r="AJ2631" s="525"/>
      <c r="AK2631" s="526"/>
      <c r="AL2631" s="529"/>
      <c r="AM2631" s="530"/>
      <c r="AN2631" s="521"/>
      <c r="AO2631" s="522"/>
      <c r="AP2631" s="525"/>
      <c r="AQ2631" s="526"/>
      <c r="AR2631" s="529"/>
      <c r="AS2631" s="530"/>
      <c r="AT2631" s="543"/>
      <c r="AU2631" s="544"/>
      <c r="AV2631" s="547"/>
      <c r="AW2631" s="548"/>
      <c r="AX2631" s="529"/>
      <c r="AY2631" s="530"/>
      <c r="AZ2631" s="521"/>
      <c r="BA2631" s="522"/>
      <c r="BB2631" s="525"/>
      <c r="BC2631" s="526"/>
      <c r="BD2631" s="529"/>
      <c r="BE2631" s="530"/>
      <c r="BF2631" s="543"/>
      <c r="BG2631" s="544"/>
      <c r="BH2631" s="547"/>
      <c r="BI2631" s="548"/>
      <c r="BJ2631" s="529"/>
      <c r="BK2631" s="530"/>
      <c r="BL2631" s="552"/>
      <c r="BM2631" s="553"/>
      <c r="BN2631" s="554"/>
      <c r="BO2631" s="502"/>
      <c r="BP2631" s="502"/>
      <c r="BQ2631" s="54"/>
      <c r="BR2631" s="54"/>
      <c r="BS2631" s="54"/>
    </row>
    <row r="2632" spans="1:71" ht="21.75" customHeight="1" x14ac:dyDescent="0.2">
      <c r="A2632" s="54"/>
      <c r="B2632" s="505" t="str">
        <f>IF(ROSTER!B$46="","",ROSTER!B$46)</f>
        <v/>
      </c>
      <c r="C2632" s="507" t="str">
        <f>IF(ROSTER!C$46="","",ROSTER!C$46)</f>
        <v/>
      </c>
      <c r="D2632" s="508"/>
      <c r="E2632" s="509"/>
      <c r="F2632" s="511">
        <f>IF(E2632="y",1,IF(E2632="S",1,0))</f>
        <v>0</v>
      </c>
      <c r="G2632" s="513">
        <f>IF(E2632="S",1,0)</f>
        <v>0</v>
      </c>
      <c r="H2632" s="515"/>
      <c r="I2632" s="516"/>
      <c r="J2632" s="519"/>
      <c r="K2632" s="520"/>
      <c r="L2632" s="523"/>
      <c r="M2632" s="524"/>
      <c r="N2632" s="537">
        <f>L2632+J2632</f>
        <v>0</v>
      </c>
      <c r="O2632" s="538"/>
      <c r="P2632" s="519"/>
      <c r="Q2632" s="520"/>
      <c r="R2632" s="523"/>
      <c r="S2632" s="524"/>
      <c r="T2632" s="527">
        <f t="shared" ref="T2632" si="2355">R2632-P2632</f>
        <v>0</v>
      </c>
      <c r="U2632" s="528"/>
      <c r="V2632" s="531"/>
      <c r="W2632" s="516"/>
      <c r="X2632" s="519"/>
      <c r="Y2632" s="516"/>
      <c r="Z2632" s="519"/>
      <c r="AA2632" s="516"/>
      <c r="AB2632" s="519"/>
      <c r="AC2632" s="520"/>
      <c r="AD2632" s="523"/>
      <c r="AE2632" s="524"/>
      <c r="AF2632" s="533">
        <f>IF(AB2632=0,0,(AD2632/AB2632)*100)</f>
        <v>0</v>
      </c>
      <c r="AG2632" s="534"/>
      <c r="AH2632" s="519"/>
      <c r="AI2632" s="520"/>
      <c r="AJ2632" s="523"/>
      <c r="AK2632" s="524"/>
      <c r="AL2632" s="527">
        <f>IF(AH2632=0,0,(AJ2632/AH2632)*100)</f>
        <v>0</v>
      </c>
      <c r="AM2632" s="528"/>
      <c r="AN2632" s="519"/>
      <c r="AO2632" s="520"/>
      <c r="AP2632" s="523"/>
      <c r="AQ2632" s="524"/>
      <c r="AR2632" s="527">
        <f>IF(AN2632=0,0,(AP2632/AN2632)*100)</f>
        <v>0</v>
      </c>
      <c r="AS2632" s="528"/>
      <c r="AT2632" s="541">
        <f>AB2632+AH2632+AN2632</f>
        <v>0</v>
      </c>
      <c r="AU2632" s="542"/>
      <c r="AV2632" s="545">
        <f>AD2632+AJ2632+AP2632</f>
        <v>0</v>
      </c>
      <c r="AW2632" s="546"/>
      <c r="AX2632" s="527">
        <f>IF(AT2632=0,0,(AV2632/AT2632)*100)</f>
        <v>0</v>
      </c>
      <c r="AY2632" s="528"/>
      <c r="AZ2632" s="519"/>
      <c r="BA2632" s="520"/>
      <c r="BB2632" s="523"/>
      <c r="BC2632" s="524"/>
      <c r="BD2632" s="527">
        <f>IF(AZ2632=0,0,(BB2632/AZ2632)*100)</f>
        <v>0</v>
      </c>
      <c r="BE2632" s="528"/>
      <c r="BF2632" s="541">
        <f>AT2632+AZ2632</f>
        <v>0</v>
      </c>
      <c r="BG2632" s="542"/>
      <c r="BH2632" s="545">
        <f>AV2632+BB2632</f>
        <v>0</v>
      </c>
      <c r="BI2632" s="546"/>
      <c r="BJ2632" s="527">
        <f>IF(BF2632=0,0,(BH2632/BF2632)*100)</f>
        <v>0</v>
      </c>
      <c r="BK2632" s="528"/>
      <c r="BL2632" s="549">
        <f>(AD2632*2)+(AJ2632*2)+(AP2632*3)+BB2632</f>
        <v>0</v>
      </c>
      <c r="BM2632" s="550"/>
      <c r="BN2632" s="551"/>
      <c r="BO2632" s="499" t="e">
        <f>(BL2632*BR$74)+(N2632*BR$75)+(X2632*BR$76)+(R2632*BR$77)+(V2632*BR$78)+(Z2632*BR$79)</f>
        <v>#REF!</v>
      </c>
      <c r="BP2632" s="501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06"/>
      <c r="C2633" s="503" t="str">
        <f>IF(ROSTER!D$46="","",ROSTER!D$46)</f>
        <v/>
      </c>
      <c r="D2633" s="504"/>
      <c r="E2633" s="510"/>
      <c r="F2633" s="512"/>
      <c r="G2633" s="514"/>
      <c r="H2633" s="517"/>
      <c r="I2633" s="518"/>
      <c r="J2633" s="521"/>
      <c r="K2633" s="522"/>
      <c r="L2633" s="525"/>
      <c r="M2633" s="526"/>
      <c r="N2633" s="539" t="s">
        <v>14</v>
      </c>
      <c r="O2633" s="540"/>
      <c r="P2633" s="521"/>
      <c r="Q2633" s="522"/>
      <c r="R2633" s="525"/>
      <c r="S2633" s="526"/>
      <c r="T2633" s="529"/>
      <c r="U2633" s="530"/>
      <c r="V2633" s="532"/>
      <c r="W2633" s="518"/>
      <c r="X2633" s="521"/>
      <c r="Y2633" s="518"/>
      <c r="Z2633" s="521"/>
      <c r="AA2633" s="518"/>
      <c r="AB2633" s="521"/>
      <c r="AC2633" s="522"/>
      <c r="AD2633" s="525"/>
      <c r="AE2633" s="526"/>
      <c r="AF2633" s="535"/>
      <c r="AG2633" s="536"/>
      <c r="AH2633" s="521"/>
      <c r="AI2633" s="522"/>
      <c r="AJ2633" s="525"/>
      <c r="AK2633" s="526"/>
      <c r="AL2633" s="529"/>
      <c r="AM2633" s="530"/>
      <c r="AN2633" s="521"/>
      <c r="AO2633" s="522"/>
      <c r="AP2633" s="525"/>
      <c r="AQ2633" s="526"/>
      <c r="AR2633" s="529"/>
      <c r="AS2633" s="530"/>
      <c r="AT2633" s="543"/>
      <c r="AU2633" s="544"/>
      <c r="AV2633" s="547"/>
      <c r="AW2633" s="548"/>
      <c r="AX2633" s="529"/>
      <c r="AY2633" s="530"/>
      <c r="AZ2633" s="521"/>
      <c r="BA2633" s="522"/>
      <c r="BB2633" s="525"/>
      <c r="BC2633" s="526"/>
      <c r="BD2633" s="529"/>
      <c r="BE2633" s="530"/>
      <c r="BF2633" s="543"/>
      <c r="BG2633" s="544"/>
      <c r="BH2633" s="547"/>
      <c r="BI2633" s="548"/>
      <c r="BJ2633" s="529"/>
      <c r="BK2633" s="530"/>
      <c r="BL2633" s="552"/>
      <c r="BM2633" s="553"/>
      <c r="BN2633" s="554"/>
      <c r="BO2633" s="500"/>
      <c r="BP2633" s="502"/>
      <c r="BQ2633" s="54"/>
      <c r="BR2633" s="54"/>
      <c r="BS2633" s="54"/>
    </row>
    <row r="2634" spans="1:71" ht="21.75" customHeight="1" x14ac:dyDescent="0.2">
      <c r="A2634" s="54"/>
      <c r="B2634" s="505" t="str">
        <f>IF(ROSTER!B$48="","",ROSTER!B$48)</f>
        <v/>
      </c>
      <c r="C2634" s="507" t="str">
        <f>IF(ROSTER!C$48="","",ROSTER!C$48)</f>
        <v/>
      </c>
      <c r="D2634" s="508"/>
      <c r="E2634" s="509"/>
      <c r="F2634" s="511">
        <f t="shared" ref="F2634" si="2356">IF(E2634="y",1,IF(E2634="S",1,0))</f>
        <v>0</v>
      </c>
      <c r="G2634" s="513">
        <f t="shared" ref="G2634" si="2357">IF(E2634="S",1,0)</f>
        <v>0</v>
      </c>
      <c r="H2634" s="515"/>
      <c r="I2634" s="516"/>
      <c r="J2634" s="519"/>
      <c r="K2634" s="520"/>
      <c r="L2634" s="523"/>
      <c r="M2634" s="524"/>
      <c r="N2634" s="537">
        <f t="shared" ref="N2634" si="2358">L2634+J2634</f>
        <v>0</v>
      </c>
      <c r="O2634" s="538"/>
      <c r="P2634" s="519"/>
      <c r="Q2634" s="520"/>
      <c r="R2634" s="523"/>
      <c r="S2634" s="524"/>
      <c r="T2634" s="527">
        <f t="shared" ref="T2634" si="2359">R2634-P2634</f>
        <v>0</v>
      </c>
      <c r="U2634" s="528"/>
      <c r="V2634" s="531"/>
      <c r="W2634" s="516"/>
      <c r="X2634" s="519"/>
      <c r="Y2634" s="516"/>
      <c r="Z2634" s="519"/>
      <c r="AA2634" s="516"/>
      <c r="AB2634" s="519"/>
      <c r="AC2634" s="520"/>
      <c r="AD2634" s="523"/>
      <c r="AE2634" s="524"/>
      <c r="AF2634" s="533"/>
      <c r="AG2634" s="534"/>
      <c r="AH2634" s="519"/>
      <c r="AI2634" s="520"/>
      <c r="AJ2634" s="523"/>
      <c r="AK2634" s="524"/>
      <c r="AL2634" s="527">
        <f t="shared" ref="AL2634" si="2360">IF(AH2634=0,0,(AJ2634/AH2634)*100)</f>
        <v>0</v>
      </c>
      <c r="AM2634" s="528"/>
      <c r="AN2634" s="519"/>
      <c r="AO2634" s="520"/>
      <c r="AP2634" s="523"/>
      <c r="AQ2634" s="524"/>
      <c r="AR2634" s="527">
        <f t="shared" ref="AR2634" si="2361">IF(AN2634=0,0,(AP2634/AN2634)*100)</f>
        <v>0</v>
      </c>
      <c r="AS2634" s="528"/>
      <c r="AT2634" s="541">
        <f t="shared" ref="AT2634" si="2362">AB2634+AH2634+AN2634</f>
        <v>0</v>
      </c>
      <c r="AU2634" s="542"/>
      <c r="AV2634" s="545">
        <f t="shared" ref="AV2634" si="2363">AD2634+AJ2634+AP2634</f>
        <v>0</v>
      </c>
      <c r="AW2634" s="546"/>
      <c r="AX2634" s="527">
        <f t="shared" ref="AX2634" si="2364">IF(AT2634=0,0,(AV2634/AT2634)*100)</f>
        <v>0</v>
      </c>
      <c r="AY2634" s="528"/>
      <c r="AZ2634" s="519"/>
      <c r="BA2634" s="520"/>
      <c r="BB2634" s="523"/>
      <c r="BC2634" s="524"/>
      <c r="BD2634" s="527">
        <f t="shared" ref="BD2634" si="2365">IF(AZ2634=0,0,(BB2634/AZ2634)*100)</f>
        <v>0</v>
      </c>
      <c r="BE2634" s="528"/>
      <c r="BF2634" s="541">
        <f t="shared" ref="BF2634" si="2366">AT2634+AZ2634</f>
        <v>0</v>
      </c>
      <c r="BG2634" s="542"/>
      <c r="BH2634" s="545">
        <f t="shared" ref="BH2634" si="2367">AV2634+BB2634</f>
        <v>0</v>
      </c>
      <c r="BI2634" s="546"/>
      <c r="BJ2634" s="527">
        <f t="shared" ref="BJ2634" si="2368">IF(BF2634=0,0,(BH2634/BF2634)*100)</f>
        <v>0</v>
      </c>
      <c r="BK2634" s="528"/>
      <c r="BL2634" s="549">
        <f t="shared" ref="BL2634" si="2369">(AD2634*2)+(AJ2634*2)+(AP2634*3)+BB2634</f>
        <v>0</v>
      </c>
      <c r="BM2634" s="550"/>
      <c r="BN2634" s="551"/>
      <c r="BO2634" s="499" t="e">
        <f>(BL2634*BR$74)+(N2634*BR$75)+(X2634*BR$76)+(R2634*BR$77)+(V2634*BR$78)+(Z2634*BR$79)</f>
        <v>#REF!</v>
      </c>
      <c r="BP2634" s="501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06"/>
      <c r="C2635" s="503" t="str">
        <f>IF(ROSTER!D$48="","",ROSTER!D$48)</f>
        <v/>
      </c>
      <c r="D2635" s="504"/>
      <c r="E2635" s="510"/>
      <c r="F2635" s="512"/>
      <c r="G2635" s="514"/>
      <c r="H2635" s="517"/>
      <c r="I2635" s="518"/>
      <c r="J2635" s="521"/>
      <c r="K2635" s="522"/>
      <c r="L2635" s="525"/>
      <c r="M2635" s="526"/>
      <c r="N2635" s="539" t="s">
        <v>14</v>
      </c>
      <c r="O2635" s="540"/>
      <c r="P2635" s="521"/>
      <c r="Q2635" s="522"/>
      <c r="R2635" s="525"/>
      <c r="S2635" s="526"/>
      <c r="T2635" s="529"/>
      <c r="U2635" s="530"/>
      <c r="V2635" s="532"/>
      <c r="W2635" s="518"/>
      <c r="X2635" s="521"/>
      <c r="Y2635" s="518"/>
      <c r="Z2635" s="521"/>
      <c r="AA2635" s="518"/>
      <c r="AB2635" s="521"/>
      <c r="AC2635" s="522"/>
      <c r="AD2635" s="525"/>
      <c r="AE2635" s="526"/>
      <c r="AF2635" s="535"/>
      <c r="AG2635" s="536"/>
      <c r="AH2635" s="521"/>
      <c r="AI2635" s="522"/>
      <c r="AJ2635" s="525"/>
      <c r="AK2635" s="526"/>
      <c r="AL2635" s="529"/>
      <c r="AM2635" s="530"/>
      <c r="AN2635" s="521"/>
      <c r="AO2635" s="522"/>
      <c r="AP2635" s="525"/>
      <c r="AQ2635" s="526"/>
      <c r="AR2635" s="529"/>
      <c r="AS2635" s="530"/>
      <c r="AT2635" s="543"/>
      <c r="AU2635" s="544"/>
      <c r="AV2635" s="547"/>
      <c r="AW2635" s="548"/>
      <c r="AX2635" s="529"/>
      <c r="AY2635" s="530"/>
      <c r="AZ2635" s="521"/>
      <c r="BA2635" s="522"/>
      <c r="BB2635" s="525"/>
      <c r="BC2635" s="526"/>
      <c r="BD2635" s="529"/>
      <c r="BE2635" s="530"/>
      <c r="BF2635" s="543"/>
      <c r="BG2635" s="544"/>
      <c r="BH2635" s="547"/>
      <c r="BI2635" s="548"/>
      <c r="BJ2635" s="529"/>
      <c r="BK2635" s="530"/>
      <c r="BL2635" s="552"/>
      <c r="BM2635" s="553"/>
      <c r="BN2635" s="554"/>
      <c r="BO2635" s="500"/>
      <c r="BP2635" s="502"/>
      <c r="BQ2635" s="54"/>
      <c r="BR2635" s="54"/>
      <c r="BS2635" s="54"/>
    </row>
    <row r="2636" spans="1:71" ht="21.75" customHeight="1" x14ac:dyDescent="0.2">
      <c r="A2636" s="54"/>
      <c r="B2636" s="505" t="str">
        <f>IF(ROSTER!B$50="","",ROSTER!B$50)</f>
        <v/>
      </c>
      <c r="C2636" s="507" t="str">
        <f>IF(ROSTER!C$50="","",ROSTER!C$50)</f>
        <v/>
      </c>
      <c r="D2636" s="508"/>
      <c r="E2636" s="509"/>
      <c r="F2636" s="511">
        <f t="shared" ref="F2636" si="2370">IF(E2636="y",1,IF(E2636="S",1,0))</f>
        <v>0</v>
      </c>
      <c r="G2636" s="513">
        <f t="shared" ref="G2636" si="2371">IF(E2636="S",1,0)</f>
        <v>0</v>
      </c>
      <c r="H2636" s="515"/>
      <c r="I2636" s="516"/>
      <c r="J2636" s="519"/>
      <c r="K2636" s="520"/>
      <c r="L2636" s="523"/>
      <c r="M2636" s="524"/>
      <c r="N2636" s="537">
        <f t="shared" ref="N2636" si="2372">L2636+J2636</f>
        <v>0</v>
      </c>
      <c r="O2636" s="538"/>
      <c r="P2636" s="519"/>
      <c r="Q2636" s="520"/>
      <c r="R2636" s="523"/>
      <c r="S2636" s="524"/>
      <c r="T2636" s="527">
        <f t="shared" ref="T2636" si="2373">R2636-P2636</f>
        <v>0</v>
      </c>
      <c r="U2636" s="528"/>
      <c r="V2636" s="531"/>
      <c r="W2636" s="516"/>
      <c r="X2636" s="519"/>
      <c r="Y2636" s="516"/>
      <c r="Z2636" s="519"/>
      <c r="AA2636" s="516"/>
      <c r="AB2636" s="519"/>
      <c r="AC2636" s="520"/>
      <c r="AD2636" s="523"/>
      <c r="AE2636" s="524"/>
      <c r="AF2636" s="533"/>
      <c r="AG2636" s="534"/>
      <c r="AH2636" s="519"/>
      <c r="AI2636" s="520"/>
      <c r="AJ2636" s="523"/>
      <c r="AK2636" s="524"/>
      <c r="AL2636" s="527">
        <f t="shared" ref="AL2636" si="2374">IF(AH2636=0,0,(AJ2636/AH2636)*100)</f>
        <v>0</v>
      </c>
      <c r="AM2636" s="528"/>
      <c r="AN2636" s="519"/>
      <c r="AO2636" s="520"/>
      <c r="AP2636" s="523"/>
      <c r="AQ2636" s="524"/>
      <c r="AR2636" s="527">
        <f t="shared" ref="AR2636" si="2375">IF(AN2636=0,0,(AP2636/AN2636)*100)</f>
        <v>0</v>
      </c>
      <c r="AS2636" s="528"/>
      <c r="AT2636" s="541">
        <f t="shared" ref="AT2636" si="2376">AB2636+AH2636+AN2636</f>
        <v>0</v>
      </c>
      <c r="AU2636" s="542"/>
      <c r="AV2636" s="545">
        <f t="shared" ref="AV2636" si="2377">AD2636+AJ2636+AP2636</f>
        <v>0</v>
      </c>
      <c r="AW2636" s="546"/>
      <c r="AX2636" s="527">
        <f t="shared" ref="AX2636" si="2378">IF(AT2636=0,0,(AV2636/AT2636)*100)</f>
        <v>0</v>
      </c>
      <c r="AY2636" s="528"/>
      <c r="AZ2636" s="519"/>
      <c r="BA2636" s="520"/>
      <c r="BB2636" s="523"/>
      <c r="BC2636" s="524"/>
      <c r="BD2636" s="527">
        <f t="shared" ref="BD2636" si="2379">IF(AZ2636=0,0,(BB2636/AZ2636)*100)</f>
        <v>0</v>
      </c>
      <c r="BE2636" s="528"/>
      <c r="BF2636" s="541">
        <f t="shared" ref="BF2636" si="2380">AT2636+AZ2636</f>
        <v>0</v>
      </c>
      <c r="BG2636" s="542"/>
      <c r="BH2636" s="545">
        <f t="shared" ref="BH2636" si="2381">AV2636+BB2636</f>
        <v>0</v>
      </c>
      <c r="BI2636" s="546"/>
      <c r="BJ2636" s="527">
        <f t="shared" ref="BJ2636" si="2382">IF(BF2636=0,0,(BH2636/BF2636)*100)</f>
        <v>0</v>
      </c>
      <c r="BK2636" s="528"/>
      <c r="BL2636" s="549">
        <f t="shared" ref="BL2636" si="2383">(AD2636*2)+(AJ2636*2)+(AP2636*3)+BB2636</f>
        <v>0</v>
      </c>
      <c r="BM2636" s="550"/>
      <c r="BN2636" s="551"/>
      <c r="BO2636" s="499" t="e">
        <f>(BL2636*BR$74)+(N2636*BR$75)+(X2636*BR$76)+(R2636*BR$77)+(V2636*BR$78)+(Z2636*BR$79)</f>
        <v>#REF!</v>
      </c>
      <c r="BP2636" s="501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06"/>
      <c r="C2637" s="503" t="str">
        <f>IF(ROSTER!D$50="","",ROSTER!D$50)</f>
        <v/>
      </c>
      <c r="D2637" s="504"/>
      <c r="E2637" s="510"/>
      <c r="F2637" s="512"/>
      <c r="G2637" s="514"/>
      <c r="H2637" s="517"/>
      <c r="I2637" s="518"/>
      <c r="J2637" s="521"/>
      <c r="K2637" s="522"/>
      <c r="L2637" s="525"/>
      <c r="M2637" s="526"/>
      <c r="N2637" s="539" t="s">
        <v>14</v>
      </c>
      <c r="O2637" s="540"/>
      <c r="P2637" s="521"/>
      <c r="Q2637" s="522"/>
      <c r="R2637" s="525"/>
      <c r="S2637" s="526"/>
      <c r="T2637" s="529"/>
      <c r="U2637" s="530"/>
      <c r="V2637" s="532"/>
      <c r="W2637" s="518"/>
      <c r="X2637" s="521"/>
      <c r="Y2637" s="518"/>
      <c r="Z2637" s="521"/>
      <c r="AA2637" s="518"/>
      <c r="AB2637" s="521"/>
      <c r="AC2637" s="522"/>
      <c r="AD2637" s="525"/>
      <c r="AE2637" s="526"/>
      <c r="AF2637" s="535"/>
      <c r="AG2637" s="536"/>
      <c r="AH2637" s="521"/>
      <c r="AI2637" s="522"/>
      <c r="AJ2637" s="525"/>
      <c r="AK2637" s="526"/>
      <c r="AL2637" s="529"/>
      <c r="AM2637" s="530"/>
      <c r="AN2637" s="521"/>
      <c r="AO2637" s="522"/>
      <c r="AP2637" s="525"/>
      <c r="AQ2637" s="526"/>
      <c r="AR2637" s="529"/>
      <c r="AS2637" s="530"/>
      <c r="AT2637" s="543"/>
      <c r="AU2637" s="544"/>
      <c r="AV2637" s="547"/>
      <c r="AW2637" s="548"/>
      <c r="AX2637" s="529"/>
      <c r="AY2637" s="530"/>
      <c r="AZ2637" s="521"/>
      <c r="BA2637" s="522"/>
      <c r="BB2637" s="525"/>
      <c r="BC2637" s="526"/>
      <c r="BD2637" s="529"/>
      <c r="BE2637" s="530"/>
      <c r="BF2637" s="543"/>
      <c r="BG2637" s="544"/>
      <c r="BH2637" s="547"/>
      <c r="BI2637" s="548"/>
      <c r="BJ2637" s="529"/>
      <c r="BK2637" s="530"/>
      <c r="BL2637" s="552"/>
      <c r="BM2637" s="553"/>
      <c r="BN2637" s="554"/>
      <c r="BO2637" s="500"/>
      <c r="BP2637" s="502"/>
      <c r="BQ2637" s="54"/>
      <c r="BR2637" s="54"/>
      <c r="BS2637" s="54"/>
    </row>
    <row r="2638" spans="1:71" s="335" customFormat="1" ht="33.5" customHeight="1" x14ac:dyDescent="0.35">
      <c r="A2638" s="333"/>
      <c r="B2638" s="631"/>
      <c r="C2638" s="627"/>
      <c r="D2638" s="627" t="s">
        <v>10</v>
      </c>
      <c r="E2638" s="628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49"/>
      <c r="BL2638" s="643">
        <f>SUM(BL2594:BN2637)</f>
        <v>0</v>
      </c>
      <c r="BM2638" s="644"/>
      <c r="BN2638" s="645"/>
      <c r="BO2638" s="499" t="e">
        <f>(BL2638*BR$74)+(N2638*BR$75)+(X2638*BR$76)+(R2638*BR$77)+(V2638*BR$78)+(Z2638*BR$79)</f>
        <v>#REF!</v>
      </c>
      <c r="BP2638" s="501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32"/>
      <c r="C2639" s="629"/>
      <c r="D2639" s="629"/>
      <c r="E2639" s="630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50"/>
      <c r="BL2639" s="646"/>
      <c r="BM2639" s="647"/>
      <c r="BN2639" s="648"/>
      <c r="BO2639" s="500"/>
      <c r="BP2639" s="502"/>
      <c r="BQ2639" s="333"/>
      <c r="BR2639" s="333"/>
      <c r="BS2639" s="333"/>
    </row>
    <row r="2640" spans="1:71" s="341" customFormat="1" ht="48.25" customHeight="1" thickBot="1" x14ac:dyDescent="0.4">
      <c r="A2640" s="337"/>
      <c r="B2640" s="637"/>
      <c r="C2640" s="587"/>
      <c r="D2640" s="587" t="s">
        <v>13</v>
      </c>
      <c r="E2640" s="588"/>
      <c r="F2640" s="338"/>
      <c r="G2640" s="334"/>
      <c r="H2640" s="585"/>
      <c r="I2640" s="586"/>
      <c r="J2640" s="625"/>
      <c r="K2640" s="626"/>
      <c r="L2640" s="623"/>
      <c r="M2640" s="624"/>
      <c r="N2640" s="633">
        <f>J2640+L2640</f>
        <v>0</v>
      </c>
      <c r="O2640" s="634"/>
      <c r="P2640" s="625"/>
      <c r="Q2640" s="626"/>
      <c r="R2640" s="623"/>
      <c r="S2640" s="626"/>
      <c r="T2640" s="589">
        <f>R2640-P2640</f>
        <v>0</v>
      </c>
      <c r="U2640" s="590"/>
      <c r="V2640" s="625"/>
      <c r="W2640" s="638"/>
      <c r="X2640" s="639"/>
      <c r="Y2640" s="640"/>
      <c r="Z2640" s="625"/>
      <c r="AA2640" s="638"/>
      <c r="AB2640" s="625"/>
      <c r="AC2640" s="626"/>
      <c r="AD2640" s="623"/>
      <c r="AE2640" s="624"/>
      <c r="AF2640" s="635">
        <f>IF(AB2640=0,0,(AD2640/AB2640)*100)</f>
        <v>0</v>
      </c>
      <c r="AG2640" s="636"/>
      <c r="AH2640" s="625"/>
      <c r="AI2640" s="626"/>
      <c r="AJ2640" s="623"/>
      <c r="AK2640" s="624"/>
      <c r="AL2640" s="589">
        <f>IF(AH2640=0,0,(AJ2640/AH2640)*100)</f>
        <v>0</v>
      </c>
      <c r="AM2640" s="590"/>
      <c r="AN2640" s="625"/>
      <c r="AO2640" s="626"/>
      <c r="AP2640" s="623"/>
      <c r="AQ2640" s="624"/>
      <c r="AR2640" s="589">
        <f>IF(AN2640=0,0,(AP2640/AN2640)*100)</f>
        <v>0</v>
      </c>
      <c r="AS2640" s="590"/>
      <c r="AT2640" s="609">
        <f>AB2640+AH2640+AN2640</f>
        <v>0</v>
      </c>
      <c r="AU2640" s="610"/>
      <c r="AV2640" s="607">
        <f>AD2640+AJ2640+AP2640</f>
        <v>0</v>
      </c>
      <c r="AW2640" s="608"/>
      <c r="AX2640" s="589">
        <f>IF(AT2640=0,0,(AV2640/AT2640)*100)</f>
        <v>0</v>
      </c>
      <c r="AY2640" s="590"/>
      <c r="AZ2640" s="625"/>
      <c r="BA2640" s="626"/>
      <c r="BB2640" s="623"/>
      <c r="BC2640" s="624"/>
      <c r="BD2640" s="589">
        <f>IF(AZ2640=0,0,(BB2640/AZ2640)*100)</f>
        <v>0</v>
      </c>
      <c r="BE2640" s="590"/>
      <c r="BF2640" s="609">
        <f>AT2640+AZ2640</f>
        <v>0</v>
      </c>
      <c r="BG2640" s="610"/>
      <c r="BH2640" s="607">
        <f>AV2640+BB2640</f>
        <v>0</v>
      </c>
      <c r="BI2640" s="608"/>
      <c r="BJ2640" s="589">
        <f>IF(BF2640=0,0,(BH2640/BF2640)*100)</f>
        <v>0</v>
      </c>
      <c r="BK2640" s="590"/>
      <c r="BL2640" s="604"/>
      <c r="BM2640" s="605"/>
      <c r="BN2640" s="606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9" t="s">
        <v>95</v>
      </c>
      <c r="E2641" s="620"/>
      <c r="F2641" s="344"/>
      <c r="G2641" s="344"/>
      <c r="H2641" s="343"/>
      <c r="I2641" s="343"/>
      <c r="J2641" s="616">
        <f>IF((J2638+L2640)=0,0,J2638/(J2638+L2640)*100)</f>
        <v>0</v>
      </c>
      <c r="K2641" s="618"/>
      <c r="L2641" s="616">
        <f>IF((L2638+J2640)=0,0,L2638/(L2638+J2640)*100)</f>
        <v>0</v>
      </c>
      <c r="M2641" s="618"/>
      <c r="N2641" s="616">
        <f>IF((N2638+N2640)=0,0,N2638/(N2638+N2640)*100)</f>
        <v>0</v>
      </c>
      <c r="O2641" s="617"/>
      <c r="P2641" s="611"/>
      <c r="Q2641" s="583"/>
      <c r="R2641" s="583"/>
      <c r="S2641" s="583"/>
      <c r="T2641" s="612"/>
      <c r="U2641" s="612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14" t="s">
        <v>62</v>
      </c>
      <c r="C2643" s="615"/>
      <c r="D2643" s="613" t="s">
        <v>54</v>
      </c>
      <c r="E2643" s="613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21" t="s">
        <v>117</v>
      </c>
      <c r="BC2643" s="622"/>
      <c r="BD2643" s="622"/>
      <c r="BE2643" s="642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21" t="s">
        <v>47</v>
      </c>
      <c r="C2645" s="622"/>
      <c r="D2645" s="613" t="s">
        <v>55</v>
      </c>
      <c r="E2645" s="613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21" t="s">
        <v>118</v>
      </c>
      <c r="BC2645" s="622"/>
      <c r="BD2645" s="622"/>
      <c r="BE2645" s="642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41" t="s">
        <v>11</v>
      </c>
      <c r="AF2650" s="641"/>
      <c r="AG2650" s="641"/>
      <c r="AH2650" s="641"/>
      <c r="AI2650" s="641"/>
      <c r="AJ2650" s="641"/>
      <c r="AK2650" s="641"/>
      <c r="AL2650" s="641"/>
      <c r="AM2650" s="641"/>
      <c r="AN2650" s="651"/>
      <c r="AO2650" s="651"/>
      <c r="AP2650" s="651"/>
      <c r="AQ2650" s="651"/>
      <c r="AR2650" s="651"/>
      <c r="AS2650" s="651"/>
      <c r="AT2650" s="651"/>
      <c r="AU2650" s="651"/>
      <c r="AV2650" s="651"/>
      <c r="AW2650" s="651"/>
      <c r="AX2650" s="651"/>
      <c r="AY2650" s="651"/>
      <c r="AZ2650" s="651"/>
      <c r="BA2650" s="651"/>
      <c r="BB2650" s="651"/>
      <c r="BC2650" s="651"/>
      <c r="BD2650" s="651"/>
      <c r="BE2650" s="651"/>
      <c r="BF2650" s="651"/>
      <c r="BG2650" s="651"/>
      <c r="BH2650" s="651"/>
      <c r="BI2650" s="651"/>
      <c r="BJ2650" s="651"/>
      <c r="BK2650" s="651"/>
      <c r="BL2650" s="651"/>
      <c r="BM2650" s="651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51"/>
      <c r="F2652" s="651"/>
      <c r="G2652" s="651"/>
      <c r="H2652" s="651"/>
      <c r="I2652" s="651"/>
      <c r="J2652" s="651"/>
      <c r="K2652" s="651"/>
      <c r="L2652" s="651"/>
      <c r="M2652" s="651"/>
      <c r="N2652" s="651"/>
      <c r="O2652" s="651"/>
      <c r="P2652" s="651"/>
      <c r="Q2652" s="651"/>
      <c r="R2652" s="651"/>
      <c r="S2652" s="651"/>
      <c r="T2652" s="651"/>
      <c r="U2652" s="651"/>
      <c r="V2652" s="651"/>
      <c r="W2652" s="651"/>
      <c r="X2652" s="651"/>
      <c r="Y2652" s="651"/>
      <c r="Z2652" s="651"/>
      <c r="AA2652" s="651"/>
      <c r="AB2652" s="651"/>
      <c r="AC2652" s="651"/>
      <c r="AD2652" s="198"/>
      <c r="AE2652" s="239" t="s">
        <v>19</v>
      </c>
      <c r="AF2652" s="239"/>
      <c r="AG2652" s="239"/>
      <c r="AH2652" s="641" t="s">
        <v>19</v>
      </c>
      <c r="AI2652" s="641"/>
      <c r="AJ2652" s="641"/>
      <c r="AK2652" s="641"/>
      <c r="AL2652" s="641"/>
      <c r="AM2652" s="641"/>
      <c r="AN2652" s="651"/>
      <c r="AO2652" s="651"/>
      <c r="AP2652" s="651"/>
      <c r="AQ2652" s="651"/>
      <c r="AR2652" s="651"/>
      <c r="AS2652" s="651"/>
      <c r="AT2652" s="651"/>
      <c r="AU2652" s="651"/>
      <c r="AV2652" s="651"/>
      <c r="AW2652" s="651"/>
      <c r="AX2652" s="651"/>
      <c r="AY2652" s="651"/>
      <c r="AZ2652" s="651"/>
      <c r="BA2652" s="641" t="s">
        <v>12</v>
      </c>
      <c r="BB2652" s="641"/>
      <c r="BC2652" s="641"/>
      <c r="BD2652" s="652"/>
      <c r="BE2652" s="652"/>
      <c r="BF2652" s="652"/>
      <c r="BG2652" s="652"/>
      <c r="BH2652" s="652"/>
      <c r="BI2652" s="652"/>
      <c r="BJ2652" s="652"/>
      <c r="BK2652" s="652"/>
      <c r="BL2652" s="652"/>
      <c r="BM2652" s="652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53" t="s">
        <v>119</v>
      </c>
      <c r="BM2655" s="654"/>
      <c r="BN2655" s="655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56"/>
      <c r="BM2656" s="657"/>
      <c r="BN2656" s="658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07" t="str">
        <f>IF(ROSTER!C$8="","",ROSTER!C$8)</f>
        <v>Shaylee</v>
      </c>
      <c r="D2657" s="508"/>
      <c r="E2657" s="509"/>
      <c r="F2657" s="511">
        <f>IF(E2657="y",1,IF(E2657="S",1,0))</f>
        <v>0</v>
      </c>
      <c r="G2657" s="513">
        <f>IF(E2657="S",1,0)</f>
        <v>0</v>
      </c>
      <c r="H2657" s="515"/>
      <c r="I2657" s="516"/>
      <c r="J2657" s="519"/>
      <c r="K2657" s="520"/>
      <c r="L2657" s="523"/>
      <c r="M2657" s="524"/>
      <c r="N2657" s="537">
        <f>L2657+J2657</f>
        <v>0</v>
      </c>
      <c r="O2657" s="538"/>
      <c r="P2657" s="519"/>
      <c r="Q2657" s="520"/>
      <c r="R2657" s="523"/>
      <c r="S2657" s="524"/>
      <c r="T2657" s="527">
        <f>R2657-P2657</f>
        <v>0</v>
      </c>
      <c r="U2657" s="528"/>
      <c r="V2657" s="531"/>
      <c r="W2657" s="516"/>
      <c r="X2657" s="519"/>
      <c r="Y2657" s="516"/>
      <c r="Z2657" s="519"/>
      <c r="AA2657" s="516"/>
      <c r="AB2657" s="519"/>
      <c r="AC2657" s="520"/>
      <c r="AD2657" s="523"/>
      <c r="AE2657" s="524"/>
      <c r="AF2657" s="533">
        <f>IF(AB2657=0,0,(AD2657/AB2657)*100)</f>
        <v>0</v>
      </c>
      <c r="AG2657" s="534"/>
      <c r="AH2657" s="519"/>
      <c r="AI2657" s="520"/>
      <c r="AJ2657" s="523"/>
      <c r="AK2657" s="524"/>
      <c r="AL2657" s="527">
        <f>IF(AH2657=0,0,(AJ2657/AH2657)*100)</f>
        <v>0</v>
      </c>
      <c r="AM2657" s="528"/>
      <c r="AN2657" s="519"/>
      <c r="AO2657" s="520"/>
      <c r="AP2657" s="523"/>
      <c r="AQ2657" s="524"/>
      <c r="AR2657" s="527">
        <f>IF(AN2657=0,0,(AP2657/AN2657)*100)</f>
        <v>0</v>
      </c>
      <c r="AS2657" s="528"/>
      <c r="AT2657" s="541">
        <f>AB2657+AH2657+AN2657</f>
        <v>0</v>
      </c>
      <c r="AU2657" s="542"/>
      <c r="AV2657" s="545">
        <f>AD2657+AJ2657+AP2657</f>
        <v>0</v>
      </c>
      <c r="AW2657" s="546"/>
      <c r="AX2657" s="527">
        <f>IF(AT2657=0,0,(AV2657/AT2657)*100)</f>
        <v>0</v>
      </c>
      <c r="AY2657" s="528"/>
      <c r="AZ2657" s="519"/>
      <c r="BA2657" s="520"/>
      <c r="BB2657" s="523"/>
      <c r="BC2657" s="524"/>
      <c r="BD2657" s="527">
        <f>IF(AZ2657=0,0,(BB2657/AZ2657)*100)</f>
        <v>0</v>
      </c>
      <c r="BE2657" s="528"/>
      <c r="BF2657" s="541">
        <f>AT2657+AZ2657</f>
        <v>0</v>
      </c>
      <c r="BG2657" s="542"/>
      <c r="BH2657" s="545">
        <f>AV2657+BB2657</f>
        <v>0</v>
      </c>
      <c r="BI2657" s="546"/>
      <c r="BJ2657" s="527">
        <f>IF(BF2657=0,0,(BH2657/BF2657)*100)</f>
        <v>0</v>
      </c>
      <c r="BK2657" s="528"/>
      <c r="BL2657" s="549">
        <f>(AD2657*2)+(AJ2657*2)+(AP2657*3)+BB2657</f>
        <v>0</v>
      </c>
      <c r="BM2657" s="550"/>
      <c r="BN2657" s="551"/>
      <c r="BO2657" s="501" t="e">
        <f>(BL2657*BR$2468)+(N2657*BR$2469)+(X2657*BR$2470)+(R2657*BR$2471)+(V2657*BR$2472)+(Z2657*BR$2473)</f>
        <v>#REF!</v>
      </c>
      <c r="BP2657" s="501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03" t="str">
        <f>IF(ROSTER!D$8="","",ROSTER!D$8)</f>
        <v>Gonzales</v>
      </c>
      <c r="D2658" s="504"/>
      <c r="E2658" s="510"/>
      <c r="F2658" s="512"/>
      <c r="G2658" s="514"/>
      <c r="H2658" s="517"/>
      <c r="I2658" s="518"/>
      <c r="J2658" s="521"/>
      <c r="K2658" s="522"/>
      <c r="L2658" s="525"/>
      <c r="M2658" s="526"/>
      <c r="N2658" s="539" t="s">
        <v>14</v>
      </c>
      <c r="O2658" s="540"/>
      <c r="P2658" s="521"/>
      <c r="Q2658" s="522"/>
      <c r="R2658" s="525"/>
      <c r="S2658" s="526"/>
      <c r="T2658" s="529"/>
      <c r="U2658" s="530"/>
      <c r="V2658" s="532"/>
      <c r="W2658" s="518"/>
      <c r="X2658" s="521"/>
      <c r="Y2658" s="518"/>
      <c r="Z2658" s="521"/>
      <c r="AA2658" s="518"/>
      <c r="AB2658" s="521"/>
      <c r="AC2658" s="522"/>
      <c r="AD2658" s="525"/>
      <c r="AE2658" s="526"/>
      <c r="AF2658" s="535"/>
      <c r="AG2658" s="536"/>
      <c r="AH2658" s="521"/>
      <c r="AI2658" s="522"/>
      <c r="AJ2658" s="525"/>
      <c r="AK2658" s="526"/>
      <c r="AL2658" s="529"/>
      <c r="AM2658" s="530"/>
      <c r="AN2658" s="521"/>
      <c r="AO2658" s="522"/>
      <c r="AP2658" s="525"/>
      <c r="AQ2658" s="526"/>
      <c r="AR2658" s="529"/>
      <c r="AS2658" s="530"/>
      <c r="AT2658" s="543"/>
      <c r="AU2658" s="544"/>
      <c r="AV2658" s="547"/>
      <c r="AW2658" s="548"/>
      <c r="AX2658" s="529"/>
      <c r="AY2658" s="530"/>
      <c r="AZ2658" s="521"/>
      <c r="BA2658" s="522"/>
      <c r="BB2658" s="525"/>
      <c r="BC2658" s="526"/>
      <c r="BD2658" s="529"/>
      <c r="BE2658" s="530"/>
      <c r="BF2658" s="543"/>
      <c r="BG2658" s="544"/>
      <c r="BH2658" s="547"/>
      <c r="BI2658" s="548"/>
      <c r="BJ2658" s="529"/>
      <c r="BK2658" s="530"/>
      <c r="BL2658" s="552"/>
      <c r="BM2658" s="553"/>
      <c r="BN2658" s="554"/>
      <c r="BO2658" s="502"/>
      <c r="BP2658" s="502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07" t="str">
        <f>IF(ROSTER!C$10="","",ROSTER!C$10)</f>
        <v>Nani</v>
      </c>
      <c r="D2659" s="508"/>
      <c r="E2659" s="509"/>
      <c r="F2659" s="511">
        <f>IF(E2659="y",1,IF(E2659="S",1,0))</f>
        <v>0</v>
      </c>
      <c r="G2659" s="513">
        <f>IF(E2659="S",1,0)</f>
        <v>0</v>
      </c>
      <c r="H2659" s="515"/>
      <c r="I2659" s="516"/>
      <c r="J2659" s="519"/>
      <c r="K2659" s="520"/>
      <c r="L2659" s="523"/>
      <c r="M2659" s="524"/>
      <c r="N2659" s="537">
        <f>L2659+J2659</f>
        <v>0</v>
      </c>
      <c r="O2659" s="538"/>
      <c r="P2659" s="519"/>
      <c r="Q2659" s="520"/>
      <c r="R2659" s="523"/>
      <c r="S2659" s="524"/>
      <c r="T2659" s="527">
        <f t="shared" ref="T2659" si="2394">R2659-P2659</f>
        <v>0</v>
      </c>
      <c r="U2659" s="528"/>
      <c r="V2659" s="531"/>
      <c r="W2659" s="516"/>
      <c r="X2659" s="519"/>
      <c r="Y2659" s="516"/>
      <c r="Z2659" s="519"/>
      <c r="AA2659" s="516"/>
      <c r="AB2659" s="519"/>
      <c r="AC2659" s="520"/>
      <c r="AD2659" s="523"/>
      <c r="AE2659" s="524"/>
      <c r="AF2659" s="533">
        <f>IF(AB2659=0,0,(AD2659/AB2659)*100)</f>
        <v>0</v>
      </c>
      <c r="AG2659" s="534"/>
      <c r="AH2659" s="519"/>
      <c r="AI2659" s="520"/>
      <c r="AJ2659" s="523"/>
      <c r="AK2659" s="524"/>
      <c r="AL2659" s="527">
        <f>IF(AH2659=0,0,(AJ2659/AH2659)*100)</f>
        <v>0</v>
      </c>
      <c r="AM2659" s="528"/>
      <c r="AN2659" s="519"/>
      <c r="AO2659" s="520"/>
      <c r="AP2659" s="523"/>
      <c r="AQ2659" s="524"/>
      <c r="AR2659" s="527">
        <f>IF(AN2659=0,0,(AP2659/AN2659)*100)</f>
        <v>0</v>
      </c>
      <c r="AS2659" s="528"/>
      <c r="AT2659" s="541">
        <f>AB2659+AH2659+AN2659</f>
        <v>0</v>
      </c>
      <c r="AU2659" s="542"/>
      <c r="AV2659" s="545">
        <f>AD2659+AJ2659+AP2659</f>
        <v>0</v>
      </c>
      <c r="AW2659" s="546"/>
      <c r="AX2659" s="527">
        <f>IF(AT2659=0,0,(AV2659/AT2659)*100)</f>
        <v>0</v>
      </c>
      <c r="AY2659" s="528"/>
      <c r="AZ2659" s="519"/>
      <c r="BA2659" s="520"/>
      <c r="BB2659" s="523"/>
      <c r="BC2659" s="524"/>
      <c r="BD2659" s="527">
        <f>IF(AZ2659=0,0,(BB2659/AZ2659)*100)</f>
        <v>0</v>
      </c>
      <c r="BE2659" s="528"/>
      <c r="BF2659" s="541">
        <f>AT2659+AZ2659</f>
        <v>0</v>
      </c>
      <c r="BG2659" s="542"/>
      <c r="BH2659" s="545">
        <f>AV2659+BB2659</f>
        <v>0</v>
      </c>
      <c r="BI2659" s="546"/>
      <c r="BJ2659" s="527">
        <f>IF(BF2659=0,0,(BH2659/BF2659)*100)</f>
        <v>0</v>
      </c>
      <c r="BK2659" s="528"/>
      <c r="BL2659" s="549">
        <f>(AD2659*2)+(AJ2659*2)+(AP2659*3)+BB2659</f>
        <v>0</v>
      </c>
      <c r="BM2659" s="550"/>
      <c r="BN2659" s="551"/>
      <c r="BO2659" s="501" t="e">
        <f>(BL2659*BR$2468)+(N2659*BR$2469)+(X2659*BR$2470)+(R2659*BR$2471)+(V2659*BR$2472)+(Z2659*BR$2473)</f>
        <v>#REF!</v>
      </c>
      <c r="BP2659" s="501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03" t="str">
        <f>IF(ROSTER!D$10="","",ROSTER!D$10)</f>
        <v>Falatea</v>
      </c>
      <c r="D2660" s="504"/>
      <c r="E2660" s="510"/>
      <c r="F2660" s="512"/>
      <c r="G2660" s="514"/>
      <c r="H2660" s="517"/>
      <c r="I2660" s="518"/>
      <c r="J2660" s="521"/>
      <c r="K2660" s="522"/>
      <c r="L2660" s="525"/>
      <c r="M2660" s="526"/>
      <c r="N2660" s="539" t="s">
        <v>14</v>
      </c>
      <c r="O2660" s="540"/>
      <c r="P2660" s="521"/>
      <c r="Q2660" s="522"/>
      <c r="R2660" s="525"/>
      <c r="S2660" s="526"/>
      <c r="T2660" s="529"/>
      <c r="U2660" s="530"/>
      <c r="V2660" s="532"/>
      <c r="W2660" s="518"/>
      <c r="X2660" s="521"/>
      <c r="Y2660" s="518"/>
      <c r="Z2660" s="521"/>
      <c r="AA2660" s="518"/>
      <c r="AB2660" s="521"/>
      <c r="AC2660" s="522"/>
      <c r="AD2660" s="525"/>
      <c r="AE2660" s="526"/>
      <c r="AF2660" s="535"/>
      <c r="AG2660" s="536"/>
      <c r="AH2660" s="521"/>
      <c r="AI2660" s="522"/>
      <c r="AJ2660" s="525"/>
      <c r="AK2660" s="526"/>
      <c r="AL2660" s="529"/>
      <c r="AM2660" s="530"/>
      <c r="AN2660" s="521"/>
      <c r="AO2660" s="522"/>
      <c r="AP2660" s="525"/>
      <c r="AQ2660" s="526"/>
      <c r="AR2660" s="529"/>
      <c r="AS2660" s="530"/>
      <c r="AT2660" s="543"/>
      <c r="AU2660" s="544"/>
      <c r="AV2660" s="547"/>
      <c r="AW2660" s="548"/>
      <c r="AX2660" s="529"/>
      <c r="AY2660" s="530"/>
      <c r="AZ2660" s="521"/>
      <c r="BA2660" s="522"/>
      <c r="BB2660" s="525"/>
      <c r="BC2660" s="526"/>
      <c r="BD2660" s="529"/>
      <c r="BE2660" s="530"/>
      <c r="BF2660" s="543"/>
      <c r="BG2660" s="544"/>
      <c r="BH2660" s="547"/>
      <c r="BI2660" s="548"/>
      <c r="BJ2660" s="529"/>
      <c r="BK2660" s="530"/>
      <c r="BL2660" s="552"/>
      <c r="BM2660" s="553"/>
      <c r="BN2660" s="554"/>
      <c r="BO2660" s="502"/>
      <c r="BP2660" s="502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05" t="str">
        <f>IF(ROSTER!B$12="","",ROSTER!B$12)</f>
        <v>20</v>
      </c>
      <c r="C2661" s="507" t="str">
        <f>IF(ROSTER!C$12="","",ROSTER!C$12)</f>
        <v>Devry</v>
      </c>
      <c r="D2661" s="508"/>
      <c r="E2661" s="509"/>
      <c r="F2661" s="511">
        <f>IF(E2661="y",1,IF(E2661="S",1,0))</f>
        <v>0</v>
      </c>
      <c r="G2661" s="513">
        <f>IF(E2661="S",1,0)</f>
        <v>0</v>
      </c>
      <c r="H2661" s="515"/>
      <c r="I2661" s="516"/>
      <c r="J2661" s="519"/>
      <c r="K2661" s="520"/>
      <c r="L2661" s="523"/>
      <c r="M2661" s="524"/>
      <c r="N2661" s="537">
        <f>L2661+J2661</f>
        <v>0</v>
      </c>
      <c r="O2661" s="538"/>
      <c r="P2661" s="519"/>
      <c r="Q2661" s="520"/>
      <c r="R2661" s="523"/>
      <c r="S2661" s="524"/>
      <c r="T2661" s="527">
        <f t="shared" ref="T2661" si="2395">R2661-P2661</f>
        <v>0</v>
      </c>
      <c r="U2661" s="528"/>
      <c r="V2661" s="531"/>
      <c r="W2661" s="516"/>
      <c r="X2661" s="519"/>
      <c r="Y2661" s="516"/>
      <c r="Z2661" s="519"/>
      <c r="AA2661" s="516"/>
      <c r="AB2661" s="519"/>
      <c r="AC2661" s="520"/>
      <c r="AD2661" s="523"/>
      <c r="AE2661" s="524"/>
      <c r="AF2661" s="533">
        <f>IF(AB2661=0,0,(AD2661/AB2661)*100)</f>
        <v>0</v>
      </c>
      <c r="AG2661" s="534"/>
      <c r="AH2661" s="519"/>
      <c r="AI2661" s="520"/>
      <c r="AJ2661" s="523"/>
      <c r="AK2661" s="524"/>
      <c r="AL2661" s="527">
        <f>IF(AH2661=0,0,(AJ2661/AH2661)*100)</f>
        <v>0</v>
      </c>
      <c r="AM2661" s="528"/>
      <c r="AN2661" s="519"/>
      <c r="AO2661" s="520"/>
      <c r="AP2661" s="523"/>
      <c r="AQ2661" s="524"/>
      <c r="AR2661" s="527">
        <f>IF(AN2661=0,0,(AP2661/AN2661)*100)</f>
        <v>0</v>
      </c>
      <c r="AS2661" s="528"/>
      <c r="AT2661" s="541">
        <f>AB2661+AH2661+AN2661</f>
        <v>0</v>
      </c>
      <c r="AU2661" s="542"/>
      <c r="AV2661" s="545">
        <f>AD2661+AJ2661+AP2661</f>
        <v>0</v>
      </c>
      <c r="AW2661" s="546"/>
      <c r="AX2661" s="527">
        <f>IF(AT2661=0,0,(AV2661/AT2661)*100)</f>
        <v>0</v>
      </c>
      <c r="AY2661" s="528"/>
      <c r="AZ2661" s="519"/>
      <c r="BA2661" s="520"/>
      <c r="BB2661" s="523"/>
      <c r="BC2661" s="524"/>
      <c r="BD2661" s="527">
        <f>IF(AZ2661=0,0,(BB2661/AZ2661)*100)</f>
        <v>0</v>
      </c>
      <c r="BE2661" s="528"/>
      <c r="BF2661" s="541">
        <f>AT2661+AZ2661</f>
        <v>0</v>
      </c>
      <c r="BG2661" s="542"/>
      <c r="BH2661" s="545">
        <f>AV2661+BB2661</f>
        <v>0</v>
      </c>
      <c r="BI2661" s="546"/>
      <c r="BJ2661" s="527">
        <f>IF(BF2661=0,0,(BH2661/BF2661)*100)</f>
        <v>0</v>
      </c>
      <c r="BK2661" s="528"/>
      <c r="BL2661" s="549">
        <f>(AD2661*2)+(AJ2661*2)+(AP2661*3)+BB2661</f>
        <v>0</v>
      </c>
      <c r="BM2661" s="550"/>
      <c r="BN2661" s="551"/>
      <c r="BO2661" s="501" t="e">
        <f>(BL2661*BR$2468)+(N2661*BR$2469)+(X2661*BR$2470)+(R2661*BR$2471)+(V2661*BR$2472)+(Z2661*BR$2473)</f>
        <v>#REF!</v>
      </c>
      <c r="BP2661" s="501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06"/>
      <c r="C2662" s="503" t="str">
        <f>IF(ROSTER!D$12="","",ROSTER!D$12)</f>
        <v>Millett</v>
      </c>
      <c r="D2662" s="504"/>
      <c r="E2662" s="510"/>
      <c r="F2662" s="512"/>
      <c r="G2662" s="514"/>
      <c r="H2662" s="517"/>
      <c r="I2662" s="518"/>
      <c r="J2662" s="521"/>
      <c r="K2662" s="522"/>
      <c r="L2662" s="525"/>
      <c r="M2662" s="526"/>
      <c r="N2662" s="539" t="s">
        <v>14</v>
      </c>
      <c r="O2662" s="540"/>
      <c r="P2662" s="521"/>
      <c r="Q2662" s="522"/>
      <c r="R2662" s="525"/>
      <c r="S2662" s="526"/>
      <c r="T2662" s="529"/>
      <c r="U2662" s="530"/>
      <c r="V2662" s="532"/>
      <c r="W2662" s="518"/>
      <c r="X2662" s="521"/>
      <c r="Y2662" s="518"/>
      <c r="Z2662" s="521"/>
      <c r="AA2662" s="518"/>
      <c r="AB2662" s="521"/>
      <c r="AC2662" s="522"/>
      <c r="AD2662" s="525"/>
      <c r="AE2662" s="526"/>
      <c r="AF2662" s="535"/>
      <c r="AG2662" s="536"/>
      <c r="AH2662" s="521"/>
      <c r="AI2662" s="522"/>
      <c r="AJ2662" s="525"/>
      <c r="AK2662" s="526"/>
      <c r="AL2662" s="529"/>
      <c r="AM2662" s="530"/>
      <c r="AN2662" s="521"/>
      <c r="AO2662" s="522"/>
      <c r="AP2662" s="525"/>
      <c r="AQ2662" s="526"/>
      <c r="AR2662" s="529"/>
      <c r="AS2662" s="530"/>
      <c r="AT2662" s="543"/>
      <c r="AU2662" s="544"/>
      <c r="AV2662" s="547"/>
      <c r="AW2662" s="548"/>
      <c r="AX2662" s="529"/>
      <c r="AY2662" s="530"/>
      <c r="AZ2662" s="521"/>
      <c r="BA2662" s="522"/>
      <c r="BB2662" s="525"/>
      <c r="BC2662" s="526"/>
      <c r="BD2662" s="529"/>
      <c r="BE2662" s="530"/>
      <c r="BF2662" s="543"/>
      <c r="BG2662" s="544"/>
      <c r="BH2662" s="547"/>
      <c r="BI2662" s="548"/>
      <c r="BJ2662" s="529"/>
      <c r="BK2662" s="530"/>
      <c r="BL2662" s="552"/>
      <c r="BM2662" s="553"/>
      <c r="BN2662" s="554"/>
      <c r="BO2662" s="502"/>
      <c r="BP2662" s="502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05" t="str">
        <f>IF(ROSTER!B$14="","",ROSTER!B$14)</f>
        <v>5</v>
      </c>
      <c r="C2663" s="507" t="str">
        <f>IF(ROSTER!C$14="","",ROSTER!C$14)</f>
        <v>Maria</v>
      </c>
      <c r="D2663" s="508"/>
      <c r="E2663" s="509"/>
      <c r="F2663" s="511">
        <f>IF(E2663="y",1,IF(E2663="S",1,0))</f>
        <v>0</v>
      </c>
      <c r="G2663" s="513">
        <f>IF(E2663="S",1,0)</f>
        <v>0</v>
      </c>
      <c r="H2663" s="515"/>
      <c r="I2663" s="516"/>
      <c r="J2663" s="519"/>
      <c r="K2663" s="520"/>
      <c r="L2663" s="523"/>
      <c r="M2663" s="524"/>
      <c r="N2663" s="537">
        <f>L2663+J2663</f>
        <v>0</v>
      </c>
      <c r="O2663" s="538"/>
      <c r="P2663" s="519"/>
      <c r="Q2663" s="520"/>
      <c r="R2663" s="523"/>
      <c r="S2663" s="524"/>
      <c r="T2663" s="527">
        <f t="shared" ref="T2663" si="2396">R2663-P2663</f>
        <v>0</v>
      </c>
      <c r="U2663" s="528"/>
      <c r="V2663" s="531"/>
      <c r="W2663" s="516"/>
      <c r="X2663" s="519"/>
      <c r="Y2663" s="516"/>
      <c r="Z2663" s="519"/>
      <c r="AA2663" s="516"/>
      <c r="AB2663" s="519"/>
      <c r="AC2663" s="520"/>
      <c r="AD2663" s="523"/>
      <c r="AE2663" s="524"/>
      <c r="AF2663" s="533">
        <f>IF(AB2663=0,0,(AD2663/AB2663)*100)</f>
        <v>0</v>
      </c>
      <c r="AG2663" s="534"/>
      <c r="AH2663" s="519"/>
      <c r="AI2663" s="520"/>
      <c r="AJ2663" s="523"/>
      <c r="AK2663" s="524"/>
      <c r="AL2663" s="527">
        <f>IF(AH2663=0,0,(AJ2663/AH2663)*100)</f>
        <v>0</v>
      </c>
      <c r="AM2663" s="528"/>
      <c r="AN2663" s="519"/>
      <c r="AO2663" s="520"/>
      <c r="AP2663" s="523"/>
      <c r="AQ2663" s="524"/>
      <c r="AR2663" s="527">
        <f>IF(AN2663=0,0,(AP2663/AN2663)*100)</f>
        <v>0</v>
      </c>
      <c r="AS2663" s="528"/>
      <c r="AT2663" s="541">
        <f>AB2663+AH2663+AN2663</f>
        <v>0</v>
      </c>
      <c r="AU2663" s="542"/>
      <c r="AV2663" s="545">
        <f>AD2663+AJ2663+AP2663</f>
        <v>0</v>
      </c>
      <c r="AW2663" s="546"/>
      <c r="AX2663" s="527">
        <f>IF(AT2663=0,0,(AV2663/AT2663)*100)</f>
        <v>0</v>
      </c>
      <c r="AY2663" s="528"/>
      <c r="AZ2663" s="519"/>
      <c r="BA2663" s="520"/>
      <c r="BB2663" s="523"/>
      <c r="BC2663" s="524"/>
      <c r="BD2663" s="527">
        <f>IF(AZ2663=0,0,(BB2663/AZ2663)*100)</f>
        <v>0</v>
      </c>
      <c r="BE2663" s="528"/>
      <c r="BF2663" s="541">
        <f>AT2663+AZ2663</f>
        <v>0</v>
      </c>
      <c r="BG2663" s="542"/>
      <c r="BH2663" s="545">
        <f>AV2663+BB2663</f>
        <v>0</v>
      </c>
      <c r="BI2663" s="546"/>
      <c r="BJ2663" s="527">
        <f>IF(BF2663=0,0,(BH2663/BF2663)*100)</f>
        <v>0</v>
      </c>
      <c r="BK2663" s="528"/>
      <c r="BL2663" s="549">
        <f>(AD2663*2)+(AJ2663*2)+(AP2663*3)+BB2663</f>
        <v>0</v>
      </c>
      <c r="BM2663" s="550"/>
      <c r="BN2663" s="551"/>
      <c r="BO2663" s="501" t="e">
        <f>(BL2663*BR$2468)+(N2663*BR$2469)+(X2663*BR$2470)+(R2663*BR$2471)+(V2663*BR$2472)+(Z2663*BR$2473)</f>
        <v>#REF!</v>
      </c>
      <c r="BP2663" s="501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06"/>
      <c r="C2664" s="503" t="str">
        <f>IF(ROSTER!D$14="","",ROSTER!D$14)</f>
        <v>Albiero</v>
      </c>
      <c r="D2664" s="504"/>
      <c r="E2664" s="510"/>
      <c r="F2664" s="512"/>
      <c r="G2664" s="514"/>
      <c r="H2664" s="517"/>
      <c r="I2664" s="518"/>
      <c r="J2664" s="521"/>
      <c r="K2664" s="522"/>
      <c r="L2664" s="525"/>
      <c r="M2664" s="526"/>
      <c r="N2664" s="539" t="s">
        <v>14</v>
      </c>
      <c r="O2664" s="540"/>
      <c r="P2664" s="521"/>
      <c r="Q2664" s="522"/>
      <c r="R2664" s="525"/>
      <c r="S2664" s="526"/>
      <c r="T2664" s="529"/>
      <c r="U2664" s="530"/>
      <c r="V2664" s="532"/>
      <c r="W2664" s="518"/>
      <c r="X2664" s="521"/>
      <c r="Y2664" s="518"/>
      <c r="Z2664" s="521"/>
      <c r="AA2664" s="518"/>
      <c r="AB2664" s="521"/>
      <c r="AC2664" s="522"/>
      <c r="AD2664" s="525"/>
      <c r="AE2664" s="526"/>
      <c r="AF2664" s="535"/>
      <c r="AG2664" s="536"/>
      <c r="AH2664" s="521"/>
      <c r="AI2664" s="522"/>
      <c r="AJ2664" s="525"/>
      <c r="AK2664" s="526"/>
      <c r="AL2664" s="529"/>
      <c r="AM2664" s="530"/>
      <c r="AN2664" s="521"/>
      <c r="AO2664" s="522"/>
      <c r="AP2664" s="525"/>
      <c r="AQ2664" s="526"/>
      <c r="AR2664" s="529"/>
      <c r="AS2664" s="530"/>
      <c r="AT2664" s="543"/>
      <c r="AU2664" s="544"/>
      <c r="AV2664" s="547"/>
      <c r="AW2664" s="548"/>
      <c r="AX2664" s="529"/>
      <c r="AY2664" s="530"/>
      <c r="AZ2664" s="521"/>
      <c r="BA2664" s="522"/>
      <c r="BB2664" s="525"/>
      <c r="BC2664" s="526"/>
      <c r="BD2664" s="529"/>
      <c r="BE2664" s="530"/>
      <c r="BF2664" s="543"/>
      <c r="BG2664" s="544"/>
      <c r="BH2664" s="547"/>
      <c r="BI2664" s="548"/>
      <c r="BJ2664" s="529"/>
      <c r="BK2664" s="530"/>
      <c r="BL2664" s="552"/>
      <c r="BM2664" s="553"/>
      <c r="BN2664" s="554"/>
      <c r="BO2664" s="502"/>
      <c r="BP2664" s="502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05" t="str">
        <f>IF(ROSTER!B$16="","",ROSTER!B$16)</f>
        <v>10</v>
      </c>
      <c r="C2665" s="507" t="str">
        <f>IF(ROSTER!C$16="","",ROSTER!C$16)</f>
        <v>Tegan</v>
      </c>
      <c r="D2665" s="508"/>
      <c r="E2665" s="509"/>
      <c r="F2665" s="511">
        <f>IF(E2665="y",1,IF(E2665="S",1,0))</f>
        <v>0</v>
      </c>
      <c r="G2665" s="513">
        <f>IF(E2665="S",1,0)</f>
        <v>0</v>
      </c>
      <c r="H2665" s="515"/>
      <c r="I2665" s="516"/>
      <c r="J2665" s="519"/>
      <c r="K2665" s="520"/>
      <c r="L2665" s="523"/>
      <c r="M2665" s="524"/>
      <c r="N2665" s="537">
        <f>L2665+J2665</f>
        <v>0</v>
      </c>
      <c r="O2665" s="538"/>
      <c r="P2665" s="519"/>
      <c r="Q2665" s="520"/>
      <c r="R2665" s="523"/>
      <c r="S2665" s="524"/>
      <c r="T2665" s="527">
        <f t="shared" ref="T2665" si="2397">R2665-P2665</f>
        <v>0</v>
      </c>
      <c r="U2665" s="528"/>
      <c r="V2665" s="531"/>
      <c r="W2665" s="516"/>
      <c r="X2665" s="519"/>
      <c r="Y2665" s="516"/>
      <c r="Z2665" s="519"/>
      <c r="AA2665" s="516"/>
      <c r="AB2665" s="519"/>
      <c r="AC2665" s="520"/>
      <c r="AD2665" s="523"/>
      <c r="AE2665" s="524"/>
      <c r="AF2665" s="533">
        <f>IF(AB2665=0,0,(AD2665/AB2665)*100)</f>
        <v>0</v>
      </c>
      <c r="AG2665" s="534"/>
      <c r="AH2665" s="519"/>
      <c r="AI2665" s="520"/>
      <c r="AJ2665" s="523"/>
      <c r="AK2665" s="524"/>
      <c r="AL2665" s="527">
        <f>IF(AH2665=0,0,(AJ2665/AH2665)*100)</f>
        <v>0</v>
      </c>
      <c r="AM2665" s="528"/>
      <c r="AN2665" s="519"/>
      <c r="AO2665" s="520"/>
      <c r="AP2665" s="523"/>
      <c r="AQ2665" s="524"/>
      <c r="AR2665" s="527">
        <f>IF(AN2665=0,0,(AP2665/AN2665)*100)</f>
        <v>0</v>
      </c>
      <c r="AS2665" s="528"/>
      <c r="AT2665" s="541">
        <f>AB2665+AH2665+AN2665</f>
        <v>0</v>
      </c>
      <c r="AU2665" s="542"/>
      <c r="AV2665" s="545">
        <f>AD2665+AJ2665+AP2665</f>
        <v>0</v>
      </c>
      <c r="AW2665" s="546"/>
      <c r="AX2665" s="527">
        <f>IF(AT2665=0,0,(AV2665/AT2665)*100)</f>
        <v>0</v>
      </c>
      <c r="AY2665" s="528"/>
      <c r="AZ2665" s="519"/>
      <c r="BA2665" s="520"/>
      <c r="BB2665" s="523"/>
      <c r="BC2665" s="524"/>
      <c r="BD2665" s="527">
        <f>IF(AZ2665=0,0,(BB2665/AZ2665)*100)</f>
        <v>0</v>
      </c>
      <c r="BE2665" s="528"/>
      <c r="BF2665" s="541">
        <f>AT2665+AZ2665</f>
        <v>0</v>
      </c>
      <c r="BG2665" s="542"/>
      <c r="BH2665" s="545">
        <f>AV2665+BB2665</f>
        <v>0</v>
      </c>
      <c r="BI2665" s="546"/>
      <c r="BJ2665" s="527">
        <f>IF(BF2665=0,0,(BH2665/BF2665)*100)</f>
        <v>0</v>
      </c>
      <c r="BK2665" s="528"/>
      <c r="BL2665" s="549">
        <f>(AD2665*2)+(AJ2665*2)+(AP2665*3)+BB2665</f>
        <v>0</v>
      </c>
      <c r="BM2665" s="550"/>
      <c r="BN2665" s="551"/>
      <c r="BO2665" s="501" t="e">
        <f>(BL2665*BR$2468)+(N2665*BR$2469)+(X2665*BR$2470)+(R2665*BR$2471)+(V2665*BR$2472)+(Z2665*BR$2473)</f>
        <v>#REF!</v>
      </c>
      <c r="BP2665" s="501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06"/>
      <c r="C2666" s="503" t="str">
        <f>IF(ROSTER!D$16="","",ROSTER!D$16)</f>
        <v>Graham</v>
      </c>
      <c r="D2666" s="504"/>
      <c r="E2666" s="510"/>
      <c r="F2666" s="512"/>
      <c r="G2666" s="514"/>
      <c r="H2666" s="517"/>
      <c r="I2666" s="518"/>
      <c r="J2666" s="521"/>
      <c r="K2666" s="522"/>
      <c r="L2666" s="525"/>
      <c r="M2666" s="526"/>
      <c r="N2666" s="539" t="s">
        <v>14</v>
      </c>
      <c r="O2666" s="540"/>
      <c r="P2666" s="521"/>
      <c r="Q2666" s="522"/>
      <c r="R2666" s="525"/>
      <c r="S2666" s="526"/>
      <c r="T2666" s="529"/>
      <c r="U2666" s="530"/>
      <c r="V2666" s="532"/>
      <c r="W2666" s="518"/>
      <c r="X2666" s="521"/>
      <c r="Y2666" s="518"/>
      <c r="Z2666" s="521"/>
      <c r="AA2666" s="518"/>
      <c r="AB2666" s="521"/>
      <c r="AC2666" s="522"/>
      <c r="AD2666" s="525"/>
      <c r="AE2666" s="526"/>
      <c r="AF2666" s="535"/>
      <c r="AG2666" s="536"/>
      <c r="AH2666" s="521"/>
      <c r="AI2666" s="522"/>
      <c r="AJ2666" s="525"/>
      <c r="AK2666" s="526"/>
      <c r="AL2666" s="529"/>
      <c r="AM2666" s="530"/>
      <c r="AN2666" s="521"/>
      <c r="AO2666" s="522"/>
      <c r="AP2666" s="525"/>
      <c r="AQ2666" s="526"/>
      <c r="AR2666" s="529"/>
      <c r="AS2666" s="530"/>
      <c r="AT2666" s="543"/>
      <c r="AU2666" s="544"/>
      <c r="AV2666" s="547"/>
      <c r="AW2666" s="548"/>
      <c r="AX2666" s="529"/>
      <c r="AY2666" s="530"/>
      <c r="AZ2666" s="521"/>
      <c r="BA2666" s="522"/>
      <c r="BB2666" s="525"/>
      <c r="BC2666" s="526"/>
      <c r="BD2666" s="529"/>
      <c r="BE2666" s="530"/>
      <c r="BF2666" s="543"/>
      <c r="BG2666" s="544"/>
      <c r="BH2666" s="547"/>
      <c r="BI2666" s="548"/>
      <c r="BJ2666" s="529"/>
      <c r="BK2666" s="530"/>
      <c r="BL2666" s="552"/>
      <c r="BM2666" s="553"/>
      <c r="BN2666" s="554"/>
      <c r="BO2666" s="502"/>
      <c r="BP2666" s="502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05" t="str">
        <f>IF(ROSTER!B$18="","",ROSTER!B$18)</f>
        <v>11</v>
      </c>
      <c r="C2667" s="507" t="str">
        <f>IF(ROSTER!C$18="","",ROSTER!C$18)</f>
        <v>Kaylee</v>
      </c>
      <c r="D2667" s="508"/>
      <c r="E2667" s="509"/>
      <c r="F2667" s="511">
        <f>IF(E2667="y",1,IF(E2667="S",1,0))</f>
        <v>0</v>
      </c>
      <c r="G2667" s="513">
        <f>IF(E2667="S",1,0)</f>
        <v>0</v>
      </c>
      <c r="H2667" s="515"/>
      <c r="I2667" s="516"/>
      <c r="J2667" s="519"/>
      <c r="K2667" s="520"/>
      <c r="L2667" s="523"/>
      <c r="M2667" s="524"/>
      <c r="N2667" s="537">
        <f>L2667+J2667</f>
        <v>0</v>
      </c>
      <c r="O2667" s="538"/>
      <c r="P2667" s="519"/>
      <c r="Q2667" s="520"/>
      <c r="R2667" s="523"/>
      <c r="S2667" s="524"/>
      <c r="T2667" s="527">
        <f t="shared" ref="T2667" si="2398">R2667-P2667</f>
        <v>0</v>
      </c>
      <c r="U2667" s="528"/>
      <c r="V2667" s="531"/>
      <c r="W2667" s="516"/>
      <c r="X2667" s="519"/>
      <c r="Y2667" s="516"/>
      <c r="Z2667" s="519"/>
      <c r="AA2667" s="516"/>
      <c r="AB2667" s="519"/>
      <c r="AC2667" s="520"/>
      <c r="AD2667" s="523"/>
      <c r="AE2667" s="524"/>
      <c r="AF2667" s="533">
        <f>IF(AB2667=0,0,(AD2667/AB2667)*100)</f>
        <v>0</v>
      </c>
      <c r="AG2667" s="534"/>
      <c r="AH2667" s="519"/>
      <c r="AI2667" s="520"/>
      <c r="AJ2667" s="523"/>
      <c r="AK2667" s="524"/>
      <c r="AL2667" s="527">
        <f>IF(AH2667=0,0,(AJ2667/AH2667)*100)</f>
        <v>0</v>
      </c>
      <c r="AM2667" s="528"/>
      <c r="AN2667" s="519"/>
      <c r="AO2667" s="520"/>
      <c r="AP2667" s="523"/>
      <c r="AQ2667" s="524"/>
      <c r="AR2667" s="527">
        <f>IF(AN2667=0,0,(AP2667/AN2667)*100)</f>
        <v>0</v>
      </c>
      <c r="AS2667" s="528"/>
      <c r="AT2667" s="541">
        <f>AB2667+AH2667+AN2667</f>
        <v>0</v>
      </c>
      <c r="AU2667" s="542"/>
      <c r="AV2667" s="545">
        <f>AD2667+AJ2667+AP2667</f>
        <v>0</v>
      </c>
      <c r="AW2667" s="546"/>
      <c r="AX2667" s="527">
        <f>IF(AT2667=0,0,(AV2667/AT2667)*100)</f>
        <v>0</v>
      </c>
      <c r="AY2667" s="528"/>
      <c r="AZ2667" s="519"/>
      <c r="BA2667" s="520"/>
      <c r="BB2667" s="523"/>
      <c r="BC2667" s="524"/>
      <c r="BD2667" s="527">
        <f>IF(AZ2667=0,0,(BB2667/AZ2667)*100)</f>
        <v>0</v>
      </c>
      <c r="BE2667" s="528"/>
      <c r="BF2667" s="541">
        <f>AT2667+AZ2667</f>
        <v>0</v>
      </c>
      <c r="BG2667" s="542"/>
      <c r="BH2667" s="545">
        <f>AV2667+BB2667</f>
        <v>0</v>
      </c>
      <c r="BI2667" s="546"/>
      <c r="BJ2667" s="527">
        <f>IF(BF2667=0,0,(BH2667/BF2667)*100)</f>
        <v>0</v>
      </c>
      <c r="BK2667" s="528"/>
      <c r="BL2667" s="549">
        <f>(AD2667*2)+(AJ2667*2)+(AP2667*3)+BB2667</f>
        <v>0</v>
      </c>
      <c r="BM2667" s="550"/>
      <c r="BN2667" s="551"/>
      <c r="BO2667" s="501" t="e">
        <f>(BL2667*BR$2468)+(N2667*BR$2469)+(X2667*BR$2470)+(R2667*BR$2471)+(V2667*BR$2472)+(Z2667*BR$2473)</f>
        <v>#REF!</v>
      </c>
      <c r="BP2667" s="501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06"/>
      <c r="C2668" s="503" t="str">
        <f>IF(ROSTER!D$18="","",ROSTER!D$18)</f>
        <v>Smiler</v>
      </c>
      <c r="D2668" s="504"/>
      <c r="E2668" s="510"/>
      <c r="F2668" s="512"/>
      <c r="G2668" s="514"/>
      <c r="H2668" s="517"/>
      <c r="I2668" s="518"/>
      <c r="J2668" s="521"/>
      <c r="K2668" s="522"/>
      <c r="L2668" s="525"/>
      <c r="M2668" s="526"/>
      <c r="N2668" s="539"/>
      <c r="O2668" s="540"/>
      <c r="P2668" s="521"/>
      <c r="Q2668" s="522"/>
      <c r="R2668" s="525"/>
      <c r="S2668" s="526"/>
      <c r="T2668" s="529"/>
      <c r="U2668" s="530"/>
      <c r="V2668" s="532"/>
      <c r="W2668" s="518"/>
      <c r="X2668" s="521"/>
      <c r="Y2668" s="518"/>
      <c r="Z2668" s="521"/>
      <c r="AA2668" s="518"/>
      <c r="AB2668" s="521"/>
      <c r="AC2668" s="522"/>
      <c r="AD2668" s="525"/>
      <c r="AE2668" s="526"/>
      <c r="AF2668" s="535"/>
      <c r="AG2668" s="536"/>
      <c r="AH2668" s="521"/>
      <c r="AI2668" s="522"/>
      <c r="AJ2668" s="525"/>
      <c r="AK2668" s="526"/>
      <c r="AL2668" s="529"/>
      <c r="AM2668" s="530"/>
      <c r="AN2668" s="521"/>
      <c r="AO2668" s="522"/>
      <c r="AP2668" s="525"/>
      <c r="AQ2668" s="526"/>
      <c r="AR2668" s="529"/>
      <c r="AS2668" s="530"/>
      <c r="AT2668" s="543"/>
      <c r="AU2668" s="544"/>
      <c r="AV2668" s="547"/>
      <c r="AW2668" s="548"/>
      <c r="AX2668" s="529"/>
      <c r="AY2668" s="530"/>
      <c r="AZ2668" s="521"/>
      <c r="BA2668" s="522"/>
      <c r="BB2668" s="525"/>
      <c r="BC2668" s="526"/>
      <c r="BD2668" s="529"/>
      <c r="BE2668" s="530"/>
      <c r="BF2668" s="543"/>
      <c r="BG2668" s="544"/>
      <c r="BH2668" s="547"/>
      <c r="BI2668" s="548"/>
      <c r="BJ2668" s="529"/>
      <c r="BK2668" s="530"/>
      <c r="BL2668" s="552"/>
      <c r="BM2668" s="553"/>
      <c r="BN2668" s="554"/>
      <c r="BO2668" s="502"/>
      <c r="BP2668" s="502"/>
      <c r="BQ2668" s="54"/>
      <c r="BR2668" s="54"/>
      <c r="BS2668" s="54"/>
    </row>
    <row r="2669" spans="1:71" ht="21.75" customHeight="1" x14ac:dyDescent="0.2">
      <c r="A2669" s="54"/>
      <c r="B2669" s="505" t="str">
        <f>IF(ROSTER!B$20="","",ROSTER!B$20)</f>
        <v>12</v>
      </c>
      <c r="C2669" s="507" t="str">
        <f>IF(ROSTER!C$20="","",ROSTER!C$20)</f>
        <v>Lauren</v>
      </c>
      <c r="D2669" s="508"/>
      <c r="E2669" s="509"/>
      <c r="F2669" s="511">
        <f>IF(E2669="y",1,IF(E2669="S",1,0))</f>
        <v>0</v>
      </c>
      <c r="G2669" s="513">
        <f>IF(E2669="S",1,0)</f>
        <v>0</v>
      </c>
      <c r="H2669" s="515"/>
      <c r="I2669" s="516"/>
      <c r="J2669" s="519"/>
      <c r="K2669" s="520"/>
      <c r="L2669" s="523"/>
      <c r="M2669" s="524"/>
      <c r="N2669" s="537">
        <f>L2669+J2669</f>
        <v>0</v>
      </c>
      <c r="O2669" s="538"/>
      <c r="P2669" s="519"/>
      <c r="Q2669" s="520"/>
      <c r="R2669" s="523"/>
      <c r="S2669" s="524"/>
      <c r="T2669" s="527">
        <f t="shared" ref="T2669" si="2399">R2669-P2669</f>
        <v>0</v>
      </c>
      <c r="U2669" s="528"/>
      <c r="V2669" s="531"/>
      <c r="W2669" s="516"/>
      <c r="X2669" s="519"/>
      <c r="Y2669" s="516"/>
      <c r="Z2669" s="519"/>
      <c r="AA2669" s="516"/>
      <c r="AB2669" s="519"/>
      <c r="AC2669" s="520"/>
      <c r="AD2669" s="523"/>
      <c r="AE2669" s="524"/>
      <c r="AF2669" s="533">
        <f>IF(AB2669=0,0,(AD2669/AB2669)*100)</f>
        <v>0</v>
      </c>
      <c r="AG2669" s="534"/>
      <c r="AH2669" s="519"/>
      <c r="AI2669" s="520"/>
      <c r="AJ2669" s="523"/>
      <c r="AK2669" s="524"/>
      <c r="AL2669" s="527">
        <f>IF(AH2669=0,0,(AJ2669/AH2669)*100)</f>
        <v>0</v>
      </c>
      <c r="AM2669" s="528"/>
      <c r="AN2669" s="519"/>
      <c r="AO2669" s="520"/>
      <c r="AP2669" s="523"/>
      <c r="AQ2669" s="524"/>
      <c r="AR2669" s="527">
        <f>IF(AN2669=0,0,(AP2669/AN2669)*100)</f>
        <v>0</v>
      </c>
      <c r="AS2669" s="528"/>
      <c r="AT2669" s="541">
        <f>AB2669+AH2669+AN2669</f>
        <v>0</v>
      </c>
      <c r="AU2669" s="542"/>
      <c r="AV2669" s="545">
        <f>AD2669+AJ2669+AP2669</f>
        <v>0</v>
      </c>
      <c r="AW2669" s="546"/>
      <c r="AX2669" s="527">
        <f>IF(AT2669=0,0,(AV2669/AT2669)*100)</f>
        <v>0</v>
      </c>
      <c r="AY2669" s="528"/>
      <c r="AZ2669" s="519"/>
      <c r="BA2669" s="520"/>
      <c r="BB2669" s="523"/>
      <c r="BC2669" s="524"/>
      <c r="BD2669" s="527">
        <f>IF(AZ2669=0,0,(BB2669/AZ2669)*100)</f>
        <v>0</v>
      </c>
      <c r="BE2669" s="528"/>
      <c r="BF2669" s="541">
        <f>AT2669+AZ2669</f>
        <v>0</v>
      </c>
      <c r="BG2669" s="542"/>
      <c r="BH2669" s="545">
        <f>AV2669+BB2669</f>
        <v>0</v>
      </c>
      <c r="BI2669" s="546"/>
      <c r="BJ2669" s="527">
        <f>IF(BF2669=0,0,(BH2669/BF2669)*100)</f>
        <v>0</v>
      </c>
      <c r="BK2669" s="528"/>
      <c r="BL2669" s="549">
        <f>(AD2669*2)+(AJ2669*2)+(AP2669*3)+BB2669</f>
        <v>0</v>
      </c>
      <c r="BM2669" s="550"/>
      <c r="BN2669" s="551"/>
      <c r="BO2669" s="501" t="e">
        <f>(BL2669*BR$2468)+(N2669*BR$2469)+(X2669*BR$2470)+(R2669*BR$2471)+(V2669*BR$2472)+(Z2669*BR$2473)</f>
        <v>#REF!</v>
      </c>
      <c r="BP2669" s="501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06"/>
      <c r="C2670" s="503" t="str">
        <f>IF(ROSTER!D$20="","",ROSTER!D$20)</f>
        <v>Gustin</v>
      </c>
      <c r="D2670" s="504"/>
      <c r="E2670" s="510"/>
      <c r="F2670" s="512"/>
      <c r="G2670" s="514"/>
      <c r="H2670" s="517"/>
      <c r="I2670" s="518"/>
      <c r="J2670" s="521"/>
      <c r="K2670" s="522"/>
      <c r="L2670" s="525"/>
      <c r="M2670" s="526"/>
      <c r="N2670" s="539" t="s">
        <v>14</v>
      </c>
      <c r="O2670" s="540"/>
      <c r="P2670" s="521"/>
      <c r="Q2670" s="522"/>
      <c r="R2670" s="525"/>
      <c r="S2670" s="526"/>
      <c r="T2670" s="529"/>
      <c r="U2670" s="530"/>
      <c r="V2670" s="532"/>
      <c r="W2670" s="518"/>
      <c r="X2670" s="521"/>
      <c r="Y2670" s="518"/>
      <c r="Z2670" s="521"/>
      <c r="AA2670" s="518"/>
      <c r="AB2670" s="521"/>
      <c r="AC2670" s="522"/>
      <c r="AD2670" s="525"/>
      <c r="AE2670" s="526"/>
      <c r="AF2670" s="535"/>
      <c r="AG2670" s="536"/>
      <c r="AH2670" s="521"/>
      <c r="AI2670" s="522"/>
      <c r="AJ2670" s="525"/>
      <c r="AK2670" s="526"/>
      <c r="AL2670" s="529"/>
      <c r="AM2670" s="530"/>
      <c r="AN2670" s="521"/>
      <c r="AO2670" s="522"/>
      <c r="AP2670" s="525"/>
      <c r="AQ2670" s="526"/>
      <c r="AR2670" s="529"/>
      <c r="AS2670" s="530"/>
      <c r="AT2670" s="543"/>
      <c r="AU2670" s="544"/>
      <c r="AV2670" s="547"/>
      <c r="AW2670" s="548"/>
      <c r="AX2670" s="529"/>
      <c r="AY2670" s="530"/>
      <c r="AZ2670" s="521"/>
      <c r="BA2670" s="522"/>
      <c r="BB2670" s="525"/>
      <c r="BC2670" s="526"/>
      <c r="BD2670" s="529"/>
      <c r="BE2670" s="530"/>
      <c r="BF2670" s="543"/>
      <c r="BG2670" s="544"/>
      <c r="BH2670" s="547"/>
      <c r="BI2670" s="548"/>
      <c r="BJ2670" s="529"/>
      <c r="BK2670" s="530"/>
      <c r="BL2670" s="552"/>
      <c r="BM2670" s="553"/>
      <c r="BN2670" s="554"/>
      <c r="BO2670" s="502"/>
      <c r="BP2670" s="502"/>
      <c r="BQ2670" s="54"/>
      <c r="BR2670" s="54"/>
      <c r="BS2670" s="54"/>
    </row>
    <row r="2671" spans="1:71" ht="21.75" customHeight="1" x14ac:dyDescent="0.2">
      <c r="A2671" s="54"/>
      <c r="B2671" s="505" t="str">
        <f>IF(ROSTER!B$22="","",ROSTER!B$22)</f>
        <v>13</v>
      </c>
      <c r="C2671" s="507" t="str">
        <f>IF(ROSTER!C$22="","",ROSTER!C$22)</f>
        <v>Paisley</v>
      </c>
      <c r="D2671" s="508"/>
      <c r="E2671" s="509"/>
      <c r="F2671" s="511">
        <f>IF(E2671="y",1,IF(E2671="S",1,0))</f>
        <v>0</v>
      </c>
      <c r="G2671" s="513">
        <f>IF(E2671="S",1,0)</f>
        <v>0</v>
      </c>
      <c r="H2671" s="515"/>
      <c r="I2671" s="516"/>
      <c r="J2671" s="519"/>
      <c r="K2671" s="520"/>
      <c r="L2671" s="523"/>
      <c r="M2671" s="524"/>
      <c r="N2671" s="537">
        <f>L2671+J2671</f>
        <v>0</v>
      </c>
      <c r="O2671" s="538"/>
      <c r="P2671" s="519"/>
      <c r="Q2671" s="520"/>
      <c r="R2671" s="523"/>
      <c r="S2671" s="524"/>
      <c r="T2671" s="527">
        <f t="shared" ref="T2671" si="2400">R2671-P2671</f>
        <v>0</v>
      </c>
      <c r="U2671" s="528"/>
      <c r="V2671" s="531"/>
      <c r="W2671" s="516"/>
      <c r="X2671" s="519"/>
      <c r="Y2671" s="516"/>
      <c r="Z2671" s="519"/>
      <c r="AA2671" s="516"/>
      <c r="AB2671" s="519"/>
      <c r="AC2671" s="520"/>
      <c r="AD2671" s="523"/>
      <c r="AE2671" s="524"/>
      <c r="AF2671" s="533">
        <f>IF(AB2671=0,0,(AD2671/AB2671)*100)</f>
        <v>0</v>
      </c>
      <c r="AG2671" s="534"/>
      <c r="AH2671" s="519"/>
      <c r="AI2671" s="520"/>
      <c r="AJ2671" s="523"/>
      <c r="AK2671" s="524"/>
      <c r="AL2671" s="527">
        <f>IF(AH2671=0,0,(AJ2671/AH2671)*100)</f>
        <v>0</v>
      </c>
      <c r="AM2671" s="528"/>
      <c r="AN2671" s="519"/>
      <c r="AO2671" s="520"/>
      <c r="AP2671" s="523"/>
      <c r="AQ2671" s="524"/>
      <c r="AR2671" s="527">
        <f>IF(AN2671=0,0,(AP2671/AN2671)*100)</f>
        <v>0</v>
      </c>
      <c r="AS2671" s="528"/>
      <c r="AT2671" s="541">
        <f>AB2671+AH2671+AN2671</f>
        <v>0</v>
      </c>
      <c r="AU2671" s="542"/>
      <c r="AV2671" s="545">
        <f>AD2671+AJ2671+AP2671</f>
        <v>0</v>
      </c>
      <c r="AW2671" s="546"/>
      <c r="AX2671" s="527">
        <f>IF(AT2671=0,0,(AV2671/AT2671)*100)</f>
        <v>0</v>
      </c>
      <c r="AY2671" s="528"/>
      <c r="AZ2671" s="519"/>
      <c r="BA2671" s="520"/>
      <c r="BB2671" s="523"/>
      <c r="BC2671" s="524"/>
      <c r="BD2671" s="527">
        <f>IF(AZ2671=0,0,(BB2671/AZ2671)*100)</f>
        <v>0</v>
      </c>
      <c r="BE2671" s="528"/>
      <c r="BF2671" s="541">
        <f>AT2671+AZ2671</f>
        <v>0</v>
      </c>
      <c r="BG2671" s="542"/>
      <c r="BH2671" s="545">
        <f>AV2671+BB2671</f>
        <v>0</v>
      </c>
      <c r="BI2671" s="546"/>
      <c r="BJ2671" s="527">
        <f>IF(BF2671=0,0,(BH2671/BF2671)*100)</f>
        <v>0</v>
      </c>
      <c r="BK2671" s="528"/>
      <c r="BL2671" s="549">
        <f>(AD2671*2)+(AJ2671*2)+(AP2671*3)+BB2671</f>
        <v>0</v>
      </c>
      <c r="BM2671" s="550"/>
      <c r="BN2671" s="551"/>
      <c r="BO2671" s="501" t="e">
        <f>(BL2671*BR$2468)+(N2671*BR$2469)+(X2671*BR$2470)+(R2671*BR$2471)+(V2671*BR$2472)+(Z2671*BR$2473)</f>
        <v>#REF!</v>
      </c>
      <c r="BP2671" s="501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06"/>
      <c r="C2672" s="503" t="str">
        <f>IF(ROSTER!D$22="","",ROSTER!D$22)</f>
        <v>Harding</v>
      </c>
      <c r="D2672" s="504"/>
      <c r="E2672" s="510"/>
      <c r="F2672" s="512"/>
      <c r="G2672" s="514"/>
      <c r="H2672" s="517"/>
      <c r="I2672" s="518"/>
      <c r="J2672" s="521"/>
      <c r="K2672" s="522"/>
      <c r="L2672" s="525"/>
      <c r="M2672" s="526"/>
      <c r="N2672" s="539" t="s">
        <v>14</v>
      </c>
      <c r="O2672" s="540"/>
      <c r="P2672" s="521"/>
      <c r="Q2672" s="522"/>
      <c r="R2672" s="525"/>
      <c r="S2672" s="526"/>
      <c r="T2672" s="529"/>
      <c r="U2672" s="530"/>
      <c r="V2672" s="532"/>
      <c r="W2672" s="518"/>
      <c r="X2672" s="521"/>
      <c r="Y2672" s="518"/>
      <c r="Z2672" s="521"/>
      <c r="AA2672" s="518"/>
      <c r="AB2672" s="521"/>
      <c r="AC2672" s="522"/>
      <c r="AD2672" s="525"/>
      <c r="AE2672" s="526"/>
      <c r="AF2672" s="535"/>
      <c r="AG2672" s="536"/>
      <c r="AH2672" s="521"/>
      <c r="AI2672" s="522"/>
      <c r="AJ2672" s="525"/>
      <c r="AK2672" s="526"/>
      <c r="AL2672" s="529"/>
      <c r="AM2672" s="530"/>
      <c r="AN2672" s="521"/>
      <c r="AO2672" s="522"/>
      <c r="AP2672" s="525"/>
      <c r="AQ2672" s="526"/>
      <c r="AR2672" s="529"/>
      <c r="AS2672" s="530"/>
      <c r="AT2672" s="543"/>
      <c r="AU2672" s="544"/>
      <c r="AV2672" s="547"/>
      <c r="AW2672" s="548"/>
      <c r="AX2672" s="529"/>
      <c r="AY2672" s="530"/>
      <c r="AZ2672" s="521"/>
      <c r="BA2672" s="522"/>
      <c r="BB2672" s="525"/>
      <c r="BC2672" s="526"/>
      <c r="BD2672" s="529"/>
      <c r="BE2672" s="530"/>
      <c r="BF2672" s="543"/>
      <c r="BG2672" s="544"/>
      <c r="BH2672" s="547"/>
      <c r="BI2672" s="548"/>
      <c r="BJ2672" s="529"/>
      <c r="BK2672" s="530"/>
      <c r="BL2672" s="552"/>
      <c r="BM2672" s="553"/>
      <c r="BN2672" s="554"/>
      <c r="BO2672" s="502"/>
      <c r="BP2672" s="502"/>
      <c r="BQ2672" s="54"/>
      <c r="BR2672" s="54"/>
      <c r="BS2672" s="54"/>
    </row>
    <row r="2673" spans="1:71" ht="21.75" customHeight="1" x14ac:dyDescent="0.2">
      <c r="A2673" s="54"/>
      <c r="B2673" s="505" t="str">
        <f>IF(ROSTER!B$24="","",ROSTER!B$24)</f>
        <v>22</v>
      </c>
      <c r="C2673" s="507" t="str">
        <f>IF(ROSTER!C$24="","",ROSTER!C$24)</f>
        <v>Sara</v>
      </c>
      <c r="D2673" s="508"/>
      <c r="E2673" s="509"/>
      <c r="F2673" s="511">
        <f>IF(E2673="y",1,IF(E2673="S",1,0))</f>
        <v>0</v>
      </c>
      <c r="G2673" s="513">
        <f>IF(E2673="S",1,0)</f>
        <v>0</v>
      </c>
      <c r="H2673" s="515"/>
      <c r="I2673" s="516"/>
      <c r="J2673" s="519"/>
      <c r="K2673" s="520"/>
      <c r="L2673" s="523"/>
      <c r="M2673" s="524"/>
      <c r="N2673" s="537">
        <f>L2673+J2673</f>
        <v>0</v>
      </c>
      <c r="O2673" s="538"/>
      <c r="P2673" s="519"/>
      <c r="Q2673" s="520"/>
      <c r="R2673" s="523"/>
      <c r="S2673" s="524"/>
      <c r="T2673" s="527">
        <f t="shared" ref="T2673" si="2401">R2673-P2673</f>
        <v>0</v>
      </c>
      <c r="U2673" s="528"/>
      <c r="V2673" s="531"/>
      <c r="W2673" s="516"/>
      <c r="X2673" s="519"/>
      <c r="Y2673" s="516"/>
      <c r="Z2673" s="519"/>
      <c r="AA2673" s="516"/>
      <c r="AB2673" s="519"/>
      <c r="AC2673" s="520"/>
      <c r="AD2673" s="523"/>
      <c r="AE2673" s="524"/>
      <c r="AF2673" s="533">
        <f>IF(AB2673=0,0,(AD2673/AB2673)*100)</f>
        <v>0</v>
      </c>
      <c r="AG2673" s="534"/>
      <c r="AH2673" s="519"/>
      <c r="AI2673" s="520"/>
      <c r="AJ2673" s="523"/>
      <c r="AK2673" s="524"/>
      <c r="AL2673" s="527">
        <f>IF(AH2673=0,0,(AJ2673/AH2673)*100)</f>
        <v>0</v>
      </c>
      <c r="AM2673" s="528"/>
      <c r="AN2673" s="519"/>
      <c r="AO2673" s="520"/>
      <c r="AP2673" s="523"/>
      <c r="AQ2673" s="524"/>
      <c r="AR2673" s="527">
        <f>IF(AN2673=0,0,(AP2673/AN2673)*100)</f>
        <v>0</v>
      </c>
      <c r="AS2673" s="528"/>
      <c r="AT2673" s="541">
        <f>AB2673+AH2673+AN2673</f>
        <v>0</v>
      </c>
      <c r="AU2673" s="542"/>
      <c r="AV2673" s="545">
        <f>AD2673+AJ2673+AP2673</f>
        <v>0</v>
      </c>
      <c r="AW2673" s="546"/>
      <c r="AX2673" s="527">
        <f>IF(AT2673=0,0,(AV2673/AT2673)*100)</f>
        <v>0</v>
      </c>
      <c r="AY2673" s="528"/>
      <c r="AZ2673" s="519"/>
      <c r="BA2673" s="520"/>
      <c r="BB2673" s="523"/>
      <c r="BC2673" s="524"/>
      <c r="BD2673" s="527">
        <f>IF(AZ2673=0,0,(BB2673/AZ2673)*100)</f>
        <v>0</v>
      </c>
      <c r="BE2673" s="528"/>
      <c r="BF2673" s="541">
        <f>AT2673+AZ2673</f>
        <v>0</v>
      </c>
      <c r="BG2673" s="542"/>
      <c r="BH2673" s="545">
        <f>AV2673+BB2673</f>
        <v>0</v>
      </c>
      <c r="BI2673" s="546"/>
      <c r="BJ2673" s="527">
        <f>IF(BF2673=0,0,(BH2673/BF2673)*100)</f>
        <v>0</v>
      </c>
      <c r="BK2673" s="528"/>
      <c r="BL2673" s="549">
        <f>(AD2673*2)+(AJ2673*2)+(AP2673*3)+BB2673</f>
        <v>0</v>
      </c>
      <c r="BM2673" s="550"/>
      <c r="BN2673" s="551"/>
      <c r="BO2673" s="501" t="e">
        <f>(BL2673*BR$2468)+(N2673*BR$2469)+(X2673*BR$2470)+(R2673*BR$2471)+(V2673*BR$2472)+(Z2673*BR$2473)</f>
        <v>#REF!</v>
      </c>
      <c r="BP2673" s="501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06"/>
      <c r="C2674" s="503" t="str">
        <f>IF(ROSTER!D$24="","",ROSTER!D$24)</f>
        <v>Hamson</v>
      </c>
      <c r="D2674" s="504"/>
      <c r="E2674" s="510"/>
      <c r="F2674" s="512"/>
      <c r="G2674" s="514"/>
      <c r="H2674" s="517"/>
      <c r="I2674" s="518"/>
      <c r="J2674" s="521"/>
      <c r="K2674" s="522"/>
      <c r="L2674" s="525"/>
      <c r="M2674" s="526"/>
      <c r="N2674" s="539" t="s">
        <v>14</v>
      </c>
      <c r="O2674" s="540"/>
      <c r="P2674" s="521"/>
      <c r="Q2674" s="522"/>
      <c r="R2674" s="525"/>
      <c r="S2674" s="526"/>
      <c r="T2674" s="529"/>
      <c r="U2674" s="530"/>
      <c r="V2674" s="532"/>
      <c r="W2674" s="518"/>
      <c r="X2674" s="521"/>
      <c r="Y2674" s="518"/>
      <c r="Z2674" s="521"/>
      <c r="AA2674" s="518"/>
      <c r="AB2674" s="521"/>
      <c r="AC2674" s="522"/>
      <c r="AD2674" s="525"/>
      <c r="AE2674" s="526"/>
      <c r="AF2674" s="535"/>
      <c r="AG2674" s="536"/>
      <c r="AH2674" s="521"/>
      <c r="AI2674" s="522"/>
      <c r="AJ2674" s="525"/>
      <c r="AK2674" s="526"/>
      <c r="AL2674" s="529"/>
      <c r="AM2674" s="530"/>
      <c r="AN2674" s="521"/>
      <c r="AO2674" s="522"/>
      <c r="AP2674" s="525"/>
      <c r="AQ2674" s="526"/>
      <c r="AR2674" s="529"/>
      <c r="AS2674" s="530"/>
      <c r="AT2674" s="543"/>
      <c r="AU2674" s="544"/>
      <c r="AV2674" s="547"/>
      <c r="AW2674" s="548"/>
      <c r="AX2674" s="529"/>
      <c r="AY2674" s="530"/>
      <c r="AZ2674" s="521"/>
      <c r="BA2674" s="522"/>
      <c r="BB2674" s="525"/>
      <c r="BC2674" s="526"/>
      <c r="BD2674" s="529"/>
      <c r="BE2674" s="530"/>
      <c r="BF2674" s="543"/>
      <c r="BG2674" s="544"/>
      <c r="BH2674" s="547"/>
      <c r="BI2674" s="548"/>
      <c r="BJ2674" s="529"/>
      <c r="BK2674" s="530"/>
      <c r="BL2674" s="552"/>
      <c r="BM2674" s="553"/>
      <c r="BN2674" s="554"/>
      <c r="BO2674" s="502"/>
      <c r="BP2674" s="502"/>
      <c r="BQ2674" s="54"/>
      <c r="BR2674" s="54"/>
      <c r="BS2674" s="54"/>
    </row>
    <row r="2675" spans="1:71" ht="21.75" customHeight="1" x14ac:dyDescent="0.2">
      <c r="A2675" s="54"/>
      <c r="B2675" s="505" t="str">
        <f>IF(ROSTER!B$26="","",ROSTER!B$26)</f>
        <v>30</v>
      </c>
      <c r="C2675" s="507" t="str">
        <f>IF(ROSTER!C$26="","",ROSTER!C$26)</f>
        <v>Kate</v>
      </c>
      <c r="D2675" s="508"/>
      <c r="E2675" s="509"/>
      <c r="F2675" s="511">
        <f>IF(E2675="y",1,IF(E2675="S",1,0))</f>
        <v>0</v>
      </c>
      <c r="G2675" s="513">
        <f>IF(E2675="S",1,0)</f>
        <v>0</v>
      </c>
      <c r="H2675" s="515"/>
      <c r="I2675" s="516"/>
      <c r="J2675" s="519"/>
      <c r="K2675" s="520"/>
      <c r="L2675" s="523"/>
      <c r="M2675" s="524"/>
      <c r="N2675" s="537">
        <f>L2675+J2675</f>
        <v>0</v>
      </c>
      <c r="O2675" s="538"/>
      <c r="P2675" s="519"/>
      <c r="Q2675" s="520"/>
      <c r="R2675" s="523"/>
      <c r="S2675" s="524"/>
      <c r="T2675" s="527">
        <f t="shared" ref="T2675" si="2402">R2675-P2675</f>
        <v>0</v>
      </c>
      <c r="U2675" s="528"/>
      <c r="V2675" s="531"/>
      <c r="W2675" s="516"/>
      <c r="X2675" s="519"/>
      <c r="Y2675" s="516"/>
      <c r="Z2675" s="519"/>
      <c r="AA2675" s="516"/>
      <c r="AB2675" s="519"/>
      <c r="AC2675" s="520"/>
      <c r="AD2675" s="523"/>
      <c r="AE2675" s="524"/>
      <c r="AF2675" s="533">
        <f>IF(AB2675=0,0,(AD2675/AB2675)*100)</f>
        <v>0</v>
      </c>
      <c r="AG2675" s="534"/>
      <c r="AH2675" s="519"/>
      <c r="AI2675" s="520"/>
      <c r="AJ2675" s="523"/>
      <c r="AK2675" s="524"/>
      <c r="AL2675" s="527">
        <f>IF(AH2675=0,0,(AJ2675/AH2675)*100)</f>
        <v>0</v>
      </c>
      <c r="AM2675" s="528"/>
      <c r="AN2675" s="519"/>
      <c r="AO2675" s="520"/>
      <c r="AP2675" s="523"/>
      <c r="AQ2675" s="524"/>
      <c r="AR2675" s="527">
        <f>IF(AN2675=0,0,(AP2675/AN2675)*100)</f>
        <v>0</v>
      </c>
      <c r="AS2675" s="528"/>
      <c r="AT2675" s="541">
        <f>AB2675+AH2675+AN2675</f>
        <v>0</v>
      </c>
      <c r="AU2675" s="542"/>
      <c r="AV2675" s="545">
        <f>AD2675+AJ2675+AP2675</f>
        <v>0</v>
      </c>
      <c r="AW2675" s="546"/>
      <c r="AX2675" s="527">
        <f>IF(AT2675=0,0,(AV2675/AT2675)*100)</f>
        <v>0</v>
      </c>
      <c r="AY2675" s="528"/>
      <c r="AZ2675" s="519"/>
      <c r="BA2675" s="520"/>
      <c r="BB2675" s="523"/>
      <c r="BC2675" s="524"/>
      <c r="BD2675" s="527">
        <f>IF(AZ2675=0,0,(BB2675/AZ2675)*100)</f>
        <v>0</v>
      </c>
      <c r="BE2675" s="528"/>
      <c r="BF2675" s="541">
        <f>AT2675+AZ2675</f>
        <v>0</v>
      </c>
      <c r="BG2675" s="542"/>
      <c r="BH2675" s="545">
        <f>AV2675+BB2675</f>
        <v>0</v>
      </c>
      <c r="BI2675" s="546"/>
      <c r="BJ2675" s="527">
        <f>IF(BF2675=0,0,(BH2675/BF2675)*100)</f>
        <v>0</v>
      </c>
      <c r="BK2675" s="528"/>
      <c r="BL2675" s="549">
        <f>(AD2675*2)+(AJ2675*2)+(AP2675*3)+BB2675</f>
        <v>0</v>
      </c>
      <c r="BM2675" s="550"/>
      <c r="BN2675" s="551"/>
      <c r="BO2675" s="501" t="e">
        <f>(BL2675*BR$2468)+(N2675*BR$2469)+(X2675*BR$2470)+(R2675*BR$2471)+(V2675*BR$2472)+(Z2675*BR$2473)</f>
        <v>#REF!</v>
      </c>
      <c r="BP2675" s="501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06"/>
      <c r="C2676" s="503" t="str">
        <f>IF(ROSTER!D$26="","",ROSTER!D$26)</f>
        <v>Vorwaller</v>
      </c>
      <c r="D2676" s="504"/>
      <c r="E2676" s="510"/>
      <c r="F2676" s="512"/>
      <c r="G2676" s="514"/>
      <c r="H2676" s="517"/>
      <c r="I2676" s="518"/>
      <c r="J2676" s="521"/>
      <c r="K2676" s="522"/>
      <c r="L2676" s="525"/>
      <c r="M2676" s="526"/>
      <c r="N2676" s="539" t="s">
        <v>14</v>
      </c>
      <c r="O2676" s="540"/>
      <c r="P2676" s="521"/>
      <c r="Q2676" s="522"/>
      <c r="R2676" s="525"/>
      <c r="S2676" s="526"/>
      <c r="T2676" s="529"/>
      <c r="U2676" s="530"/>
      <c r="V2676" s="532"/>
      <c r="W2676" s="518"/>
      <c r="X2676" s="521"/>
      <c r="Y2676" s="518"/>
      <c r="Z2676" s="521"/>
      <c r="AA2676" s="518"/>
      <c r="AB2676" s="521"/>
      <c r="AC2676" s="522"/>
      <c r="AD2676" s="525"/>
      <c r="AE2676" s="526"/>
      <c r="AF2676" s="535"/>
      <c r="AG2676" s="536"/>
      <c r="AH2676" s="521"/>
      <c r="AI2676" s="522"/>
      <c r="AJ2676" s="525"/>
      <c r="AK2676" s="526"/>
      <c r="AL2676" s="529"/>
      <c r="AM2676" s="530"/>
      <c r="AN2676" s="521"/>
      <c r="AO2676" s="522"/>
      <c r="AP2676" s="525"/>
      <c r="AQ2676" s="526"/>
      <c r="AR2676" s="529"/>
      <c r="AS2676" s="530"/>
      <c r="AT2676" s="543"/>
      <c r="AU2676" s="544"/>
      <c r="AV2676" s="547"/>
      <c r="AW2676" s="548"/>
      <c r="AX2676" s="529"/>
      <c r="AY2676" s="530"/>
      <c r="AZ2676" s="521"/>
      <c r="BA2676" s="522"/>
      <c r="BB2676" s="525"/>
      <c r="BC2676" s="526"/>
      <c r="BD2676" s="529"/>
      <c r="BE2676" s="530"/>
      <c r="BF2676" s="543"/>
      <c r="BG2676" s="544"/>
      <c r="BH2676" s="547"/>
      <c r="BI2676" s="548"/>
      <c r="BJ2676" s="529"/>
      <c r="BK2676" s="530"/>
      <c r="BL2676" s="552"/>
      <c r="BM2676" s="553"/>
      <c r="BN2676" s="554"/>
      <c r="BO2676" s="502"/>
      <c r="BP2676" s="502"/>
      <c r="BQ2676" s="54"/>
      <c r="BR2676" s="54"/>
      <c r="BS2676" s="54"/>
    </row>
    <row r="2677" spans="1:71" ht="21.75" customHeight="1" x14ac:dyDescent="0.2">
      <c r="A2677" s="54"/>
      <c r="B2677" s="505" t="str">
        <f>IF(ROSTER!B$28="","",ROSTER!B$28)</f>
        <v>32</v>
      </c>
      <c r="C2677" s="507" t="str">
        <f>IF(ROSTER!C$28="","",ROSTER!C$28)</f>
        <v>Signe</v>
      </c>
      <c r="D2677" s="508"/>
      <c r="E2677" s="509"/>
      <c r="F2677" s="511">
        <f>IF(E2677="y",1,IF(E2677="S",1,0))</f>
        <v>0</v>
      </c>
      <c r="G2677" s="513">
        <f>IF(E2677="S",1,0)</f>
        <v>0</v>
      </c>
      <c r="H2677" s="515"/>
      <c r="I2677" s="516"/>
      <c r="J2677" s="519"/>
      <c r="K2677" s="520"/>
      <c r="L2677" s="523"/>
      <c r="M2677" s="524"/>
      <c r="N2677" s="537">
        <f>L2677+J2677</f>
        <v>0</v>
      </c>
      <c r="O2677" s="538"/>
      <c r="P2677" s="519"/>
      <c r="Q2677" s="520"/>
      <c r="R2677" s="523"/>
      <c r="S2677" s="524"/>
      <c r="T2677" s="527">
        <f t="shared" ref="T2677" si="2403">R2677-P2677</f>
        <v>0</v>
      </c>
      <c r="U2677" s="528"/>
      <c r="V2677" s="531"/>
      <c r="W2677" s="516"/>
      <c r="X2677" s="519"/>
      <c r="Y2677" s="516"/>
      <c r="Z2677" s="519"/>
      <c r="AA2677" s="516"/>
      <c r="AB2677" s="519"/>
      <c r="AC2677" s="520"/>
      <c r="AD2677" s="523"/>
      <c r="AE2677" s="524"/>
      <c r="AF2677" s="533">
        <f>IF(AB2677=0,0,(AD2677/AB2677)*100)</f>
        <v>0</v>
      </c>
      <c r="AG2677" s="534"/>
      <c r="AH2677" s="519"/>
      <c r="AI2677" s="520"/>
      <c r="AJ2677" s="523"/>
      <c r="AK2677" s="524"/>
      <c r="AL2677" s="527">
        <f>IF(AH2677=0,0,(AJ2677/AH2677)*100)</f>
        <v>0</v>
      </c>
      <c r="AM2677" s="528"/>
      <c r="AN2677" s="519"/>
      <c r="AO2677" s="520"/>
      <c r="AP2677" s="523"/>
      <c r="AQ2677" s="524"/>
      <c r="AR2677" s="527">
        <f>IF(AN2677=0,0,(AP2677/AN2677)*100)</f>
        <v>0</v>
      </c>
      <c r="AS2677" s="528"/>
      <c r="AT2677" s="541">
        <f>AB2677+AH2677+AN2677</f>
        <v>0</v>
      </c>
      <c r="AU2677" s="542"/>
      <c r="AV2677" s="545">
        <f>AD2677+AJ2677+AP2677</f>
        <v>0</v>
      </c>
      <c r="AW2677" s="546"/>
      <c r="AX2677" s="527">
        <f>IF(AT2677=0,0,(AV2677/AT2677)*100)</f>
        <v>0</v>
      </c>
      <c r="AY2677" s="528"/>
      <c r="AZ2677" s="519"/>
      <c r="BA2677" s="520"/>
      <c r="BB2677" s="523"/>
      <c r="BC2677" s="524"/>
      <c r="BD2677" s="527">
        <f>IF(AZ2677=0,0,(BB2677/AZ2677)*100)</f>
        <v>0</v>
      </c>
      <c r="BE2677" s="528"/>
      <c r="BF2677" s="541">
        <f>AT2677+AZ2677</f>
        <v>0</v>
      </c>
      <c r="BG2677" s="542"/>
      <c r="BH2677" s="545">
        <f>AV2677+BB2677</f>
        <v>0</v>
      </c>
      <c r="BI2677" s="546"/>
      <c r="BJ2677" s="527">
        <f>IF(BF2677=0,0,(BH2677/BF2677)*100)</f>
        <v>0</v>
      </c>
      <c r="BK2677" s="528"/>
      <c r="BL2677" s="549">
        <f>(AD2677*2)+(AJ2677*2)+(AP2677*3)+BB2677</f>
        <v>0</v>
      </c>
      <c r="BM2677" s="550"/>
      <c r="BN2677" s="551"/>
      <c r="BO2677" s="501" t="e">
        <f>(BL2677*BR$2468)+(N2677*BR$2469)+(X2677*BR$2470)+(R2677*BR$2471)+(V2677*BR$2472)+(Z2677*BR$2473)</f>
        <v>#REF!</v>
      </c>
      <c r="BP2677" s="501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06"/>
      <c r="C2678" s="503" t="str">
        <f>IF(ROSTER!D$28="","",ROSTER!D$28)</f>
        <v>Glantz</v>
      </c>
      <c r="D2678" s="504"/>
      <c r="E2678" s="510"/>
      <c r="F2678" s="512"/>
      <c r="G2678" s="514"/>
      <c r="H2678" s="517"/>
      <c r="I2678" s="518"/>
      <c r="J2678" s="521"/>
      <c r="K2678" s="522"/>
      <c r="L2678" s="525"/>
      <c r="M2678" s="526"/>
      <c r="N2678" s="539" t="s">
        <v>14</v>
      </c>
      <c r="O2678" s="540"/>
      <c r="P2678" s="521"/>
      <c r="Q2678" s="522"/>
      <c r="R2678" s="525"/>
      <c r="S2678" s="526"/>
      <c r="T2678" s="529"/>
      <c r="U2678" s="530"/>
      <c r="V2678" s="532"/>
      <c r="W2678" s="518"/>
      <c r="X2678" s="521"/>
      <c r="Y2678" s="518"/>
      <c r="Z2678" s="521"/>
      <c r="AA2678" s="518"/>
      <c r="AB2678" s="521"/>
      <c r="AC2678" s="522"/>
      <c r="AD2678" s="525"/>
      <c r="AE2678" s="526"/>
      <c r="AF2678" s="535"/>
      <c r="AG2678" s="536"/>
      <c r="AH2678" s="521"/>
      <c r="AI2678" s="522"/>
      <c r="AJ2678" s="525"/>
      <c r="AK2678" s="526"/>
      <c r="AL2678" s="529"/>
      <c r="AM2678" s="530"/>
      <c r="AN2678" s="521"/>
      <c r="AO2678" s="522"/>
      <c r="AP2678" s="525"/>
      <c r="AQ2678" s="526"/>
      <c r="AR2678" s="529"/>
      <c r="AS2678" s="530"/>
      <c r="AT2678" s="543"/>
      <c r="AU2678" s="544"/>
      <c r="AV2678" s="547"/>
      <c r="AW2678" s="548"/>
      <c r="AX2678" s="529"/>
      <c r="AY2678" s="530"/>
      <c r="AZ2678" s="521"/>
      <c r="BA2678" s="522"/>
      <c r="BB2678" s="525"/>
      <c r="BC2678" s="526"/>
      <c r="BD2678" s="529"/>
      <c r="BE2678" s="530"/>
      <c r="BF2678" s="543"/>
      <c r="BG2678" s="544"/>
      <c r="BH2678" s="547"/>
      <c r="BI2678" s="548"/>
      <c r="BJ2678" s="529"/>
      <c r="BK2678" s="530"/>
      <c r="BL2678" s="552"/>
      <c r="BM2678" s="553"/>
      <c r="BN2678" s="554"/>
      <c r="BO2678" s="502"/>
      <c r="BP2678" s="502"/>
      <c r="BQ2678" s="54"/>
      <c r="BR2678" s="54"/>
      <c r="BS2678" s="54"/>
    </row>
    <row r="2679" spans="1:71" ht="21.75" customHeight="1" x14ac:dyDescent="0.2">
      <c r="A2679" s="54"/>
      <c r="B2679" s="505" t="str">
        <f>IF(ROSTER!B$30="","",ROSTER!B$30)</f>
        <v>34</v>
      </c>
      <c r="C2679" s="507" t="str">
        <f>IF(ROSTER!C$30="","",ROSTER!C$30)</f>
        <v/>
      </c>
      <c r="D2679" s="508"/>
      <c r="E2679" s="509"/>
      <c r="F2679" s="511">
        <f>IF(E2679="y",1,IF(E2679="S",1,0))</f>
        <v>0</v>
      </c>
      <c r="G2679" s="513">
        <f>IF(E2679="S",1,0)</f>
        <v>0</v>
      </c>
      <c r="H2679" s="515"/>
      <c r="I2679" s="516"/>
      <c r="J2679" s="519"/>
      <c r="K2679" s="520"/>
      <c r="L2679" s="523"/>
      <c r="M2679" s="524"/>
      <c r="N2679" s="537">
        <f>L2679+J2679</f>
        <v>0</v>
      </c>
      <c r="O2679" s="538"/>
      <c r="P2679" s="519"/>
      <c r="Q2679" s="520"/>
      <c r="R2679" s="523"/>
      <c r="S2679" s="524"/>
      <c r="T2679" s="527">
        <f t="shared" ref="T2679" si="2404">R2679-P2679</f>
        <v>0</v>
      </c>
      <c r="U2679" s="528"/>
      <c r="V2679" s="531"/>
      <c r="W2679" s="516"/>
      <c r="X2679" s="519"/>
      <c r="Y2679" s="516"/>
      <c r="Z2679" s="519"/>
      <c r="AA2679" s="516"/>
      <c r="AB2679" s="519"/>
      <c r="AC2679" s="520"/>
      <c r="AD2679" s="523"/>
      <c r="AE2679" s="524"/>
      <c r="AF2679" s="533">
        <f>IF(AB2679=0,0,(AD2679/AB2679)*100)</f>
        <v>0</v>
      </c>
      <c r="AG2679" s="534"/>
      <c r="AH2679" s="519"/>
      <c r="AI2679" s="520"/>
      <c r="AJ2679" s="523"/>
      <c r="AK2679" s="524"/>
      <c r="AL2679" s="527">
        <f>IF(AH2679=0,0,(AJ2679/AH2679)*100)</f>
        <v>0</v>
      </c>
      <c r="AM2679" s="528"/>
      <c r="AN2679" s="519"/>
      <c r="AO2679" s="520"/>
      <c r="AP2679" s="523"/>
      <c r="AQ2679" s="524"/>
      <c r="AR2679" s="527">
        <f>IF(AN2679=0,0,(AP2679/AN2679)*100)</f>
        <v>0</v>
      </c>
      <c r="AS2679" s="528"/>
      <c r="AT2679" s="541">
        <f>AB2679+AH2679+AN2679</f>
        <v>0</v>
      </c>
      <c r="AU2679" s="542"/>
      <c r="AV2679" s="545">
        <f>AD2679+AJ2679+AP2679</f>
        <v>0</v>
      </c>
      <c r="AW2679" s="546"/>
      <c r="AX2679" s="527">
        <f>IF(AT2679=0,0,(AV2679/AT2679)*100)</f>
        <v>0</v>
      </c>
      <c r="AY2679" s="528"/>
      <c r="AZ2679" s="519"/>
      <c r="BA2679" s="520"/>
      <c r="BB2679" s="523"/>
      <c r="BC2679" s="524"/>
      <c r="BD2679" s="527">
        <f>IF(AZ2679=0,0,(BB2679/AZ2679)*100)</f>
        <v>0</v>
      </c>
      <c r="BE2679" s="528"/>
      <c r="BF2679" s="541">
        <f>AT2679+AZ2679</f>
        <v>0</v>
      </c>
      <c r="BG2679" s="542"/>
      <c r="BH2679" s="545">
        <f>AV2679+BB2679</f>
        <v>0</v>
      </c>
      <c r="BI2679" s="546"/>
      <c r="BJ2679" s="527">
        <f>IF(BF2679=0,0,(BH2679/BF2679)*100)</f>
        <v>0</v>
      </c>
      <c r="BK2679" s="528"/>
      <c r="BL2679" s="549">
        <f>(AD2679*2)+(AJ2679*2)+(AP2679*3)+BB2679</f>
        <v>0</v>
      </c>
      <c r="BM2679" s="550"/>
      <c r="BN2679" s="551"/>
      <c r="BO2679" s="501" t="e">
        <f>(BL2679*BR$2468)+(N2679*BR$2469)+(X2679*BR$2470)+(R2679*BR$2471)+(V2679*BR$2472)+(Z2679*BR$2473)</f>
        <v>#REF!</v>
      </c>
      <c r="BP2679" s="501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06"/>
      <c r="C2680" s="503" t="str">
        <f>IF(ROSTER!D$30="","",ROSTER!D$30)</f>
        <v/>
      </c>
      <c r="D2680" s="504"/>
      <c r="E2680" s="510"/>
      <c r="F2680" s="512"/>
      <c r="G2680" s="514"/>
      <c r="H2680" s="517"/>
      <c r="I2680" s="518"/>
      <c r="J2680" s="521"/>
      <c r="K2680" s="522"/>
      <c r="L2680" s="525"/>
      <c r="M2680" s="526"/>
      <c r="N2680" s="539" t="s">
        <v>14</v>
      </c>
      <c r="O2680" s="540"/>
      <c r="P2680" s="521"/>
      <c r="Q2680" s="522"/>
      <c r="R2680" s="525"/>
      <c r="S2680" s="526"/>
      <c r="T2680" s="529"/>
      <c r="U2680" s="530"/>
      <c r="V2680" s="532"/>
      <c r="W2680" s="518"/>
      <c r="X2680" s="521"/>
      <c r="Y2680" s="518"/>
      <c r="Z2680" s="521"/>
      <c r="AA2680" s="518"/>
      <c r="AB2680" s="521"/>
      <c r="AC2680" s="522"/>
      <c r="AD2680" s="525"/>
      <c r="AE2680" s="526"/>
      <c r="AF2680" s="535"/>
      <c r="AG2680" s="536"/>
      <c r="AH2680" s="521"/>
      <c r="AI2680" s="522"/>
      <c r="AJ2680" s="525"/>
      <c r="AK2680" s="526"/>
      <c r="AL2680" s="529"/>
      <c r="AM2680" s="530"/>
      <c r="AN2680" s="521"/>
      <c r="AO2680" s="522"/>
      <c r="AP2680" s="525"/>
      <c r="AQ2680" s="526"/>
      <c r="AR2680" s="529"/>
      <c r="AS2680" s="530"/>
      <c r="AT2680" s="543"/>
      <c r="AU2680" s="544"/>
      <c r="AV2680" s="547"/>
      <c r="AW2680" s="548"/>
      <c r="AX2680" s="529"/>
      <c r="AY2680" s="530"/>
      <c r="AZ2680" s="521"/>
      <c r="BA2680" s="522"/>
      <c r="BB2680" s="525"/>
      <c r="BC2680" s="526"/>
      <c r="BD2680" s="529"/>
      <c r="BE2680" s="530"/>
      <c r="BF2680" s="543"/>
      <c r="BG2680" s="544"/>
      <c r="BH2680" s="547"/>
      <c r="BI2680" s="548"/>
      <c r="BJ2680" s="529"/>
      <c r="BK2680" s="530"/>
      <c r="BL2680" s="552"/>
      <c r="BM2680" s="553"/>
      <c r="BN2680" s="554"/>
      <c r="BO2680" s="502"/>
      <c r="BP2680" s="502"/>
      <c r="BQ2680" s="54"/>
      <c r="BR2680" s="54"/>
      <c r="BS2680" s="54"/>
    </row>
    <row r="2681" spans="1:71" ht="21.75" customHeight="1" x14ac:dyDescent="0.2">
      <c r="A2681" s="54"/>
      <c r="B2681" s="505" t="str">
        <f>IF(ROSTER!B$32="","",ROSTER!B$32)</f>
        <v>42</v>
      </c>
      <c r="C2681" s="507" t="str">
        <f>IF(ROSTER!C$32="","",ROSTER!C$32)</f>
        <v/>
      </c>
      <c r="D2681" s="508"/>
      <c r="E2681" s="509"/>
      <c r="F2681" s="511">
        <f>IF(E2681="y",1,IF(E2681="S",1,0))</f>
        <v>0</v>
      </c>
      <c r="G2681" s="513">
        <f>IF(E2681="S",1,0)</f>
        <v>0</v>
      </c>
      <c r="H2681" s="515"/>
      <c r="I2681" s="516"/>
      <c r="J2681" s="519"/>
      <c r="K2681" s="520"/>
      <c r="L2681" s="523"/>
      <c r="M2681" s="524"/>
      <c r="N2681" s="537">
        <f>L2681+J2681</f>
        <v>0</v>
      </c>
      <c r="O2681" s="538"/>
      <c r="P2681" s="519"/>
      <c r="Q2681" s="520"/>
      <c r="R2681" s="523"/>
      <c r="S2681" s="524"/>
      <c r="T2681" s="527">
        <f t="shared" ref="T2681" si="2405">R2681-P2681</f>
        <v>0</v>
      </c>
      <c r="U2681" s="528"/>
      <c r="V2681" s="531"/>
      <c r="W2681" s="516"/>
      <c r="X2681" s="519"/>
      <c r="Y2681" s="516"/>
      <c r="Z2681" s="519"/>
      <c r="AA2681" s="516"/>
      <c r="AB2681" s="519"/>
      <c r="AC2681" s="520"/>
      <c r="AD2681" s="523"/>
      <c r="AE2681" s="524"/>
      <c r="AF2681" s="533">
        <f>IF(AB2681=0,0,(AD2681/AB2681)*100)</f>
        <v>0</v>
      </c>
      <c r="AG2681" s="534"/>
      <c r="AH2681" s="519"/>
      <c r="AI2681" s="520"/>
      <c r="AJ2681" s="523"/>
      <c r="AK2681" s="524"/>
      <c r="AL2681" s="527">
        <f>IF(AH2681=0,0,(AJ2681/AH2681)*100)</f>
        <v>0</v>
      </c>
      <c r="AM2681" s="528"/>
      <c r="AN2681" s="519"/>
      <c r="AO2681" s="520"/>
      <c r="AP2681" s="523"/>
      <c r="AQ2681" s="524"/>
      <c r="AR2681" s="527">
        <f>IF(AN2681=0,0,(AP2681/AN2681)*100)</f>
        <v>0</v>
      </c>
      <c r="AS2681" s="528"/>
      <c r="AT2681" s="541">
        <f>AB2681+AH2681+AN2681</f>
        <v>0</v>
      </c>
      <c r="AU2681" s="542"/>
      <c r="AV2681" s="545">
        <f>AD2681+AJ2681+AP2681</f>
        <v>0</v>
      </c>
      <c r="AW2681" s="546"/>
      <c r="AX2681" s="527">
        <f>IF(AT2681=0,0,(AV2681/AT2681)*100)</f>
        <v>0</v>
      </c>
      <c r="AY2681" s="528"/>
      <c r="AZ2681" s="519"/>
      <c r="BA2681" s="520"/>
      <c r="BB2681" s="523"/>
      <c r="BC2681" s="524"/>
      <c r="BD2681" s="527">
        <f>IF(AZ2681=0,0,(BB2681/AZ2681)*100)</f>
        <v>0</v>
      </c>
      <c r="BE2681" s="528"/>
      <c r="BF2681" s="541">
        <f>AT2681+AZ2681</f>
        <v>0</v>
      </c>
      <c r="BG2681" s="542"/>
      <c r="BH2681" s="545">
        <f>AV2681+BB2681</f>
        <v>0</v>
      </c>
      <c r="BI2681" s="546"/>
      <c r="BJ2681" s="527">
        <f>IF(BF2681=0,0,(BH2681/BF2681)*100)</f>
        <v>0</v>
      </c>
      <c r="BK2681" s="528"/>
      <c r="BL2681" s="549">
        <f>(AD2681*2)+(AJ2681*2)+(AP2681*3)+BB2681</f>
        <v>0</v>
      </c>
      <c r="BM2681" s="550"/>
      <c r="BN2681" s="551"/>
      <c r="BO2681" s="501" t="e">
        <f>(BL2681*BR$2468)+(N2681*BR$2469)+(X2681*BR$2470)+(R2681*BR$2471)+(V2681*BR$2472)+(Z2681*BR$2473)</f>
        <v>#REF!</v>
      </c>
      <c r="BP2681" s="501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06"/>
      <c r="C2682" s="503" t="str">
        <f>IF(ROSTER!D$32="","",ROSTER!D$32)</f>
        <v/>
      </c>
      <c r="D2682" s="504"/>
      <c r="E2682" s="510"/>
      <c r="F2682" s="512"/>
      <c r="G2682" s="514"/>
      <c r="H2682" s="517"/>
      <c r="I2682" s="518"/>
      <c r="J2682" s="521"/>
      <c r="K2682" s="522"/>
      <c r="L2682" s="525"/>
      <c r="M2682" s="526"/>
      <c r="N2682" s="539" t="s">
        <v>14</v>
      </c>
      <c r="O2682" s="540"/>
      <c r="P2682" s="521"/>
      <c r="Q2682" s="522"/>
      <c r="R2682" s="525"/>
      <c r="S2682" s="526"/>
      <c r="T2682" s="529"/>
      <c r="U2682" s="530"/>
      <c r="V2682" s="532"/>
      <c r="W2682" s="518"/>
      <c r="X2682" s="521"/>
      <c r="Y2682" s="518"/>
      <c r="Z2682" s="521"/>
      <c r="AA2682" s="518"/>
      <c r="AB2682" s="521"/>
      <c r="AC2682" s="522"/>
      <c r="AD2682" s="525"/>
      <c r="AE2682" s="526"/>
      <c r="AF2682" s="535"/>
      <c r="AG2682" s="536"/>
      <c r="AH2682" s="521"/>
      <c r="AI2682" s="522"/>
      <c r="AJ2682" s="525"/>
      <c r="AK2682" s="526"/>
      <c r="AL2682" s="529"/>
      <c r="AM2682" s="530"/>
      <c r="AN2682" s="521"/>
      <c r="AO2682" s="522"/>
      <c r="AP2682" s="525"/>
      <c r="AQ2682" s="526"/>
      <c r="AR2682" s="529"/>
      <c r="AS2682" s="530"/>
      <c r="AT2682" s="543"/>
      <c r="AU2682" s="544"/>
      <c r="AV2682" s="547"/>
      <c r="AW2682" s="548"/>
      <c r="AX2682" s="529"/>
      <c r="AY2682" s="530"/>
      <c r="AZ2682" s="521"/>
      <c r="BA2682" s="522"/>
      <c r="BB2682" s="525"/>
      <c r="BC2682" s="526"/>
      <c r="BD2682" s="529"/>
      <c r="BE2682" s="530"/>
      <c r="BF2682" s="543"/>
      <c r="BG2682" s="544"/>
      <c r="BH2682" s="547"/>
      <c r="BI2682" s="548"/>
      <c r="BJ2682" s="529"/>
      <c r="BK2682" s="530"/>
      <c r="BL2682" s="552"/>
      <c r="BM2682" s="553"/>
      <c r="BN2682" s="554"/>
      <c r="BO2682" s="502"/>
      <c r="BP2682" s="502"/>
      <c r="BQ2682" s="54"/>
      <c r="BR2682" s="54"/>
      <c r="BS2682" s="54"/>
    </row>
    <row r="2683" spans="1:71" ht="21.75" customHeight="1" x14ac:dyDescent="0.2">
      <c r="A2683" s="54"/>
      <c r="B2683" s="505" t="str">
        <f>IF(ROSTER!B$34="","",ROSTER!B$34)</f>
        <v/>
      </c>
      <c r="C2683" s="507" t="str">
        <f>IF(ROSTER!C$34="","",ROSTER!C$34)</f>
        <v/>
      </c>
      <c r="D2683" s="508"/>
      <c r="E2683" s="509"/>
      <c r="F2683" s="511">
        <f>IF(E2683="y",1,IF(E2683="S",1,0))</f>
        <v>0</v>
      </c>
      <c r="G2683" s="513">
        <f>IF(E2683="S",1,0)</f>
        <v>0</v>
      </c>
      <c r="H2683" s="515"/>
      <c r="I2683" s="516"/>
      <c r="J2683" s="519"/>
      <c r="K2683" s="520"/>
      <c r="L2683" s="523"/>
      <c r="M2683" s="524"/>
      <c r="N2683" s="537">
        <f>L2683+J2683</f>
        <v>0</v>
      </c>
      <c r="O2683" s="538"/>
      <c r="P2683" s="519"/>
      <c r="Q2683" s="520"/>
      <c r="R2683" s="523"/>
      <c r="S2683" s="524"/>
      <c r="T2683" s="527">
        <f t="shared" ref="T2683" si="2406">R2683-P2683</f>
        <v>0</v>
      </c>
      <c r="U2683" s="528"/>
      <c r="V2683" s="531"/>
      <c r="W2683" s="516"/>
      <c r="X2683" s="519"/>
      <c r="Y2683" s="516"/>
      <c r="Z2683" s="519"/>
      <c r="AA2683" s="516"/>
      <c r="AB2683" s="519"/>
      <c r="AC2683" s="520"/>
      <c r="AD2683" s="523"/>
      <c r="AE2683" s="524"/>
      <c r="AF2683" s="533">
        <f>IF(AB2683=0,0,(AD2683/AB2683)*100)</f>
        <v>0</v>
      </c>
      <c r="AG2683" s="534"/>
      <c r="AH2683" s="519"/>
      <c r="AI2683" s="520"/>
      <c r="AJ2683" s="523"/>
      <c r="AK2683" s="524"/>
      <c r="AL2683" s="527">
        <f>IF(AH2683=0,0,(AJ2683/AH2683)*100)</f>
        <v>0</v>
      </c>
      <c r="AM2683" s="528"/>
      <c r="AN2683" s="519"/>
      <c r="AO2683" s="520"/>
      <c r="AP2683" s="523"/>
      <c r="AQ2683" s="524"/>
      <c r="AR2683" s="527">
        <f>IF(AN2683=0,0,(AP2683/AN2683)*100)</f>
        <v>0</v>
      </c>
      <c r="AS2683" s="528"/>
      <c r="AT2683" s="541">
        <f>AB2683+AH2683+AN2683</f>
        <v>0</v>
      </c>
      <c r="AU2683" s="542"/>
      <c r="AV2683" s="545">
        <f>AD2683+AJ2683+AP2683</f>
        <v>0</v>
      </c>
      <c r="AW2683" s="546"/>
      <c r="AX2683" s="527">
        <f>IF(AT2683=0,0,(AV2683/AT2683)*100)</f>
        <v>0</v>
      </c>
      <c r="AY2683" s="528"/>
      <c r="AZ2683" s="519"/>
      <c r="BA2683" s="520"/>
      <c r="BB2683" s="523"/>
      <c r="BC2683" s="524"/>
      <c r="BD2683" s="527">
        <f>IF(AZ2683=0,0,(BB2683/AZ2683)*100)</f>
        <v>0</v>
      </c>
      <c r="BE2683" s="528"/>
      <c r="BF2683" s="541">
        <f>AT2683+AZ2683</f>
        <v>0</v>
      </c>
      <c r="BG2683" s="542"/>
      <c r="BH2683" s="545">
        <f>AV2683+BB2683</f>
        <v>0</v>
      </c>
      <c r="BI2683" s="546"/>
      <c r="BJ2683" s="527">
        <f>IF(BF2683=0,0,(BH2683/BF2683)*100)</f>
        <v>0</v>
      </c>
      <c r="BK2683" s="528"/>
      <c r="BL2683" s="549">
        <f>(AD2683*2)+(AJ2683*2)+(AP2683*3)+BB2683</f>
        <v>0</v>
      </c>
      <c r="BM2683" s="550"/>
      <c r="BN2683" s="551"/>
      <c r="BO2683" s="501" t="e">
        <f>(BL2683*BR$2468)+(N2683*BR$2469)+(X2683*BR$2470)+(R2683*BR$2471)+(V2683*BR$2472)+(Z2683*BR$2473)</f>
        <v>#REF!</v>
      </c>
      <c r="BP2683" s="501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06"/>
      <c r="C2684" s="503" t="str">
        <f>IF(ROSTER!D$34="","",ROSTER!D$34)</f>
        <v/>
      </c>
      <c r="D2684" s="504"/>
      <c r="E2684" s="510"/>
      <c r="F2684" s="512"/>
      <c r="G2684" s="514"/>
      <c r="H2684" s="517"/>
      <c r="I2684" s="518"/>
      <c r="J2684" s="521"/>
      <c r="K2684" s="522"/>
      <c r="L2684" s="525"/>
      <c r="M2684" s="526"/>
      <c r="N2684" s="539" t="s">
        <v>14</v>
      </c>
      <c r="O2684" s="540"/>
      <c r="P2684" s="521"/>
      <c r="Q2684" s="522"/>
      <c r="R2684" s="525"/>
      <c r="S2684" s="526"/>
      <c r="T2684" s="529"/>
      <c r="U2684" s="530"/>
      <c r="V2684" s="532"/>
      <c r="W2684" s="518"/>
      <c r="X2684" s="521"/>
      <c r="Y2684" s="518"/>
      <c r="Z2684" s="521"/>
      <c r="AA2684" s="518"/>
      <c r="AB2684" s="521"/>
      <c r="AC2684" s="522"/>
      <c r="AD2684" s="525"/>
      <c r="AE2684" s="526"/>
      <c r="AF2684" s="535"/>
      <c r="AG2684" s="536"/>
      <c r="AH2684" s="521"/>
      <c r="AI2684" s="522"/>
      <c r="AJ2684" s="525"/>
      <c r="AK2684" s="526"/>
      <c r="AL2684" s="529"/>
      <c r="AM2684" s="530"/>
      <c r="AN2684" s="521"/>
      <c r="AO2684" s="522"/>
      <c r="AP2684" s="525"/>
      <c r="AQ2684" s="526"/>
      <c r="AR2684" s="529"/>
      <c r="AS2684" s="530"/>
      <c r="AT2684" s="543"/>
      <c r="AU2684" s="544"/>
      <c r="AV2684" s="547"/>
      <c r="AW2684" s="548"/>
      <c r="AX2684" s="529"/>
      <c r="AY2684" s="530"/>
      <c r="AZ2684" s="521"/>
      <c r="BA2684" s="522"/>
      <c r="BB2684" s="525"/>
      <c r="BC2684" s="526"/>
      <c r="BD2684" s="529"/>
      <c r="BE2684" s="530"/>
      <c r="BF2684" s="543"/>
      <c r="BG2684" s="544"/>
      <c r="BH2684" s="547"/>
      <c r="BI2684" s="548"/>
      <c r="BJ2684" s="529"/>
      <c r="BK2684" s="530"/>
      <c r="BL2684" s="552"/>
      <c r="BM2684" s="553"/>
      <c r="BN2684" s="554"/>
      <c r="BO2684" s="502"/>
      <c r="BP2684" s="502"/>
      <c r="BQ2684" s="54"/>
      <c r="BR2684" s="54"/>
      <c r="BS2684" s="54"/>
    </row>
    <row r="2685" spans="1:71" ht="21.75" customHeight="1" x14ac:dyDescent="0.2">
      <c r="A2685" s="54"/>
      <c r="B2685" s="505" t="str">
        <f>IF(ROSTER!B$36="","",ROSTER!B$36)</f>
        <v/>
      </c>
      <c r="C2685" s="507" t="str">
        <f>IF(ROSTER!C$36="","",ROSTER!C$36)</f>
        <v>Heather</v>
      </c>
      <c r="D2685" s="508"/>
      <c r="E2685" s="509"/>
      <c r="F2685" s="511">
        <f>IF(E2685="y",1,IF(E2685="S",1,0))</f>
        <v>0</v>
      </c>
      <c r="G2685" s="513">
        <f>IF(E2685="S",1,0)</f>
        <v>0</v>
      </c>
      <c r="H2685" s="515"/>
      <c r="I2685" s="516"/>
      <c r="J2685" s="519"/>
      <c r="K2685" s="520"/>
      <c r="L2685" s="523"/>
      <c r="M2685" s="524"/>
      <c r="N2685" s="537">
        <f>L2685+J2685</f>
        <v>0</v>
      </c>
      <c r="O2685" s="538"/>
      <c r="P2685" s="519"/>
      <c r="Q2685" s="520"/>
      <c r="R2685" s="523"/>
      <c r="S2685" s="524"/>
      <c r="T2685" s="527">
        <f t="shared" ref="T2685" si="2407">R2685-P2685</f>
        <v>0</v>
      </c>
      <c r="U2685" s="528"/>
      <c r="V2685" s="531"/>
      <c r="W2685" s="516"/>
      <c r="X2685" s="519"/>
      <c r="Y2685" s="516"/>
      <c r="Z2685" s="519"/>
      <c r="AA2685" s="516"/>
      <c r="AB2685" s="519"/>
      <c r="AC2685" s="520"/>
      <c r="AD2685" s="523"/>
      <c r="AE2685" s="524"/>
      <c r="AF2685" s="533">
        <f>IF(AB2685=0,0,(AD2685/AB2685)*100)</f>
        <v>0</v>
      </c>
      <c r="AG2685" s="534"/>
      <c r="AH2685" s="519"/>
      <c r="AI2685" s="520"/>
      <c r="AJ2685" s="523"/>
      <c r="AK2685" s="524"/>
      <c r="AL2685" s="527">
        <f>IF(AH2685=0,0,(AJ2685/AH2685)*100)</f>
        <v>0</v>
      </c>
      <c r="AM2685" s="528"/>
      <c r="AN2685" s="519"/>
      <c r="AO2685" s="520"/>
      <c r="AP2685" s="523"/>
      <c r="AQ2685" s="524"/>
      <c r="AR2685" s="527">
        <f>IF(AN2685=0,0,(AP2685/AN2685)*100)</f>
        <v>0</v>
      </c>
      <c r="AS2685" s="528"/>
      <c r="AT2685" s="541">
        <f>AB2685+AH2685+AN2685</f>
        <v>0</v>
      </c>
      <c r="AU2685" s="542"/>
      <c r="AV2685" s="545">
        <f>AD2685+AJ2685+AP2685</f>
        <v>0</v>
      </c>
      <c r="AW2685" s="546"/>
      <c r="AX2685" s="527">
        <f>IF(AT2685=0,0,(AV2685/AT2685)*100)</f>
        <v>0</v>
      </c>
      <c r="AY2685" s="528"/>
      <c r="AZ2685" s="519"/>
      <c r="BA2685" s="520"/>
      <c r="BB2685" s="523"/>
      <c r="BC2685" s="524"/>
      <c r="BD2685" s="527">
        <f>IF(AZ2685=0,0,(BB2685/AZ2685)*100)</f>
        <v>0</v>
      </c>
      <c r="BE2685" s="528"/>
      <c r="BF2685" s="541">
        <f>AT2685+AZ2685</f>
        <v>0</v>
      </c>
      <c r="BG2685" s="542"/>
      <c r="BH2685" s="545">
        <f>AV2685+BB2685</f>
        <v>0</v>
      </c>
      <c r="BI2685" s="546"/>
      <c r="BJ2685" s="527">
        <f>IF(BF2685=0,0,(BH2685/BF2685)*100)</f>
        <v>0</v>
      </c>
      <c r="BK2685" s="528"/>
      <c r="BL2685" s="549">
        <f>(AD2685*2)+(AJ2685*2)+(AP2685*3)+BB2685</f>
        <v>0</v>
      </c>
      <c r="BM2685" s="550"/>
      <c r="BN2685" s="551"/>
      <c r="BO2685" s="501" t="e">
        <f>(BL2685*BR$2468)+(N2685*BR$2469)+(X2685*BR$2470)+(R2685*BR$2471)+(V2685*BR$2472)+(Z2685*BR$2473)</f>
        <v>#REF!</v>
      </c>
      <c r="BP2685" s="501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06"/>
      <c r="C2686" s="503" t="str">
        <f>IF(ROSTER!D$36="","",ROSTER!D$36)</f>
        <v>Hamson</v>
      </c>
      <c r="D2686" s="504"/>
      <c r="E2686" s="510"/>
      <c r="F2686" s="512"/>
      <c r="G2686" s="514"/>
      <c r="H2686" s="517"/>
      <c r="I2686" s="518"/>
      <c r="J2686" s="521"/>
      <c r="K2686" s="522"/>
      <c r="L2686" s="525"/>
      <c r="M2686" s="526"/>
      <c r="N2686" s="539" t="s">
        <v>14</v>
      </c>
      <c r="O2686" s="540"/>
      <c r="P2686" s="521"/>
      <c r="Q2686" s="522"/>
      <c r="R2686" s="525"/>
      <c r="S2686" s="526"/>
      <c r="T2686" s="529"/>
      <c r="U2686" s="530"/>
      <c r="V2686" s="532"/>
      <c r="W2686" s="518"/>
      <c r="X2686" s="521"/>
      <c r="Y2686" s="518"/>
      <c r="Z2686" s="521"/>
      <c r="AA2686" s="518"/>
      <c r="AB2686" s="521"/>
      <c r="AC2686" s="522"/>
      <c r="AD2686" s="525"/>
      <c r="AE2686" s="526"/>
      <c r="AF2686" s="535"/>
      <c r="AG2686" s="536"/>
      <c r="AH2686" s="521"/>
      <c r="AI2686" s="522"/>
      <c r="AJ2686" s="525"/>
      <c r="AK2686" s="526"/>
      <c r="AL2686" s="529"/>
      <c r="AM2686" s="530"/>
      <c r="AN2686" s="521"/>
      <c r="AO2686" s="522"/>
      <c r="AP2686" s="525"/>
      <c r="AQ2686" s="526"/>
      <c r="AR2686" s="529"/>
      <c r="AS2686" s="530"/>
      <c r="AT2686" s="543"/>
      <c r="AU2686" s="544"/>
      <c r="AV2686" s="547"/>
      <c r="AW2686" s="548"/>
      <c r="AX2686" s="529"/>
      <c r="AY2686" s="530"/>
      <c r="AZ2686" s="521"/>
      <c r="BA2686" s="522"/>
      <c r="BB2686" s="525"/>
      <c r="BC2686" s="526"/>
      <c r="BD2686" s="529"/>
      <c r="BE2686" s="530"/>
      <c r="BF2686" s="543"/>
      <c r="BG2686" s="544"/>
      <c r="BH2686" s="547"/>
      <c r="BI2686" s="548"/>
      <c r="BJ2686" s="529"/>
      <c r="BK2686" s="530"/>
      <c r="BL2686" s="552"/>
      <c r="BM2686" s="553"/>
      <c r="BN2686" s="554"/>
      <c r="BO2686" s="502"/>
      <c r="BP2686" s="502"/>
      <c r="BQ2686" s="54"/>
      <c r="BR2686" s="54"/>
      <c r="BS2686" s="54"/>
    </row>
    <row r="2687" spans="1:71" ht="21.75" customHeight="1" x14ac:dyDescent="0.2">
      <c r="A2687" s="54"/>
      <c r="B2687" s="505" t="str">
        <f>IF(ROSTER!B$38="","",ROSTER!B$38)</f>
        <v/>
      </c>
      <c r="C2687" s="507" t="str">
        <f>IF(ROSTER!C$38="","",ROSTER!C$38)</f>
        <v>Emma</v>
      </c>
      <c r="D2687" s="508"/>
      <c r="E2687" s="509"/>
      <c r="F2687" s="511">
        <f>IF(E2687="y",1,IF(E2687="S",1,0))</f>
        <v>0</v>
      </c>
      <c r="G2687" s="513">
        <f>IF(E2687="S",1,0)</f>
        <v>0</v>
      </c>
      <c r="H2687" s="515"/>
      <c r="I2687" s="516"/>
      <c r="J2687" s="519"/>
      <c r="K2687" s="520"/>
      <c r="L2687" s="523"/>
      <c r="M2687" s="524"/>
      <c r="N2687" s="537">
        <f>L2687+J2687</f>
        <v>0</v>
      </c>
      <c r="O2687" s="538"/>
      <c r="P2687" s="519"/>
      <c r="Q2687" s="520"/>
      <c r="R2687" s="523"/>
      <c r="S2687" s="524"/>
      <c r="T2687" s="527">
        <f t="shared" ref="T2687" si="2408">R2687-P2687</f>
        <v>0</v>
      </c>
      <c r="U2687" s="528"/>
      <c r="V2687" s="531"/>
      <c r="W2687" s="516"/>
      <c r="X2687" s="519"/>
      <c r="Y2687" s="516"/>
      <c r="Z2687" s="519"/>
      <c r="AA2687" s="516"/>
      <c r="AB2687" s="519"/>
      <c r="AC2687" s="520"/>
      <c r="AD2687" s="523"/>
      <c r="AE2687" s="524"/>
      <c r="AF2687" s="533">
        <f>IF(AB2687=0,0,(AD2687/AB2687)*100)</f>
        <v>0</v>
      </c>
      <c r="AG2687" s="534"/>
      <c r="AH2687" s="519"/>
      <c r="AI2687" s="520"/>
      <c r="AJ2687" s="523"/>
      <c r="AK2687" s="524"/>
      <c r="AL2687" s="527">
        <f>IF(AH2687=0,0,(AJ2687/AH2687)*100)</f>
        <v>0</v>
      </c>
      <c r="AM2687" s="528"/>
      <c r="AN2687" s="519"/>
      <c r="AO2687" s="520"/>
      <c r="AP2687" s="523"/>
      <c r="AQ2687" s="524"/>
      <c r="AR2687" s="527">
        <f>IF(AN2687=0,0,(AP2687/AN2687)*100)</f>
        <v>0</v>
      </c>
      <c r="AS2687" s="528"/>
      <c r="AT2687" s="541">
        <f>AB2687+AH2687+AN2687</f>
        <v>0</v>
      </c>
      <c r="AU2687" s="542"/>
      <c r="AV2687" s="545">
        <f>AD2687+AJ2687+AP2687</f>
        <v>0</v>
      </c>
      <c r="AW2687" s="546"/>
      <c r="AX2687" s="527">
        <f>IF(AT2687=0,0,(AV2687/AT2687)*100)</f>
        <v>0</v>
      </c>
      <c r="AY2687" s="528"/>
      <c r="AZ2687" s="519"/>
      <c r="BA2687" s="520"/>
      <c r="BB2687" s="523"/>
      <c r="BC2687" s="524"/>
      <c r="BD2687" s="527">
        <f>IF(AZ2687=0,0,(BB2687/AZ2687)*100)</f>
        <v>0</v>
      </c>
      <c r="BE2687" s="528"/>
      <c r="BF2687" s="541">
        <f>AT2687+AZ2687</f>
        <v>0</v>
      </c>
      <c r="BG2687" s="542"/>
      <c r="BH2687" s="545">
        <f>AV2687+BB2687</f>
        <v>0</v>
      </c>
      <c r="BI2687" s="546"/>
      <c r="BJ2687" s="527">
        <f>IF(BF2687=0,0,(BH2687/BF2687)*100)</f>
        <v>0</v>
      </c>
      <c r="BK2687" s="528"/>
      <c r="BL2687" s="549">
        <f>(AD2687*2)+(AJ2687*2)+(AP2687*3)+BB2687</f>
        <v>0</v>
      </c>
      <c r="BM2687" s="550"/>
      <c r="BN2687" s="551"/>
      <c r="BO2687" s="501" t="e">
        <f>(BL2687*BR$2468)+(N2687*BR$2469)+(X2687*BR$2470)+(R2687*BR$2471)+(V2687*BR$2472)+(Z2687*BR$2473)</f>
        <v>#REF!</v>
      </c>
      <c r="BP2687" s="501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06"/>
      <c r="C2688" s="503" t="str">
        <f>IF(ROSTER!D$38="","",ROSTER!D$38)</f>
        <v>Calvert</v>
      </c>
      <c r="D2688" s="504"/>
      <c r="E2688" s="510"/>
      <c r="F2688" s="512"/>
      <c r="G2688" s="514"/>
      <c r="H2688" s="517"/>
      <c r="I2688" s="518"/>
      <c r="J2688" s="521"/>
      <c r="K2688" s="522"/>
      <c r="L2688" s="525"/>
      <c r="M2688" s="526"/>
      <c r="N2688" s="539" t="s">
        <v>14</v>
      </c>
      <c r="O2688" s="540"/>
      <c r="P2688" s="521"/>
      <c r="Q2688" s="522"/>
      <c r="R2688" s="525"/>
      <c r="S2688" s="526"/>
      <c r="T2688" s="529"/>
      <c r="U2688" s="530"/>
      <c r="V2688" s="532"/>
      <c r="W2688" s="518"/>
      <c r="X2688" s="521"/>
      <c r="Y2688" s="518"/>
      <c r="Z2688" s="521"/>
      <c r="AA2688" s="518"/>
      <c r="AB2688" s="521"/>
      <c r="AC2688" s="522"/>
      <c r="AD2688" s="525"/>
      <c r="AE2688" s="526"/>
      <c r="AF2688" s="535"/>
      <c r="AG2688" s="536"/>
      <c r="AH2688" s="521"/>
      <c r="AI2688" s="522"/>
      <c r="AJ2688" s="525"/>
      <c r="AK2688" s="526"/>
      <c r="AL2688" s="529"/>
      <c r="AM2688" s="530"/>
      <c r="AN2688" s="521"/>
      <c r="AO2688" s="522"/>
      <c r="AP2688" s="525"/>
      <c r="AQ2688" s="526"/>
      <c r="AR2688" s="529"/>
      <c r="AS2688" s="530"/>
      <c r="AT2688" s="543"/>
      <c r="AU2688" s="544"/>
      <c r="AV2688" s="547"/>
      <c r="AW2688" s="548"/>
      <c r="AX2688" s="529"/>
      <c r="AY2688" s="530"/>
      <c r="AZ2688" s="521"/>
      <c r="BA2688" s="522"/>
      <c r="BB2688" s="525"/>
      <c r="BC2688" s="526"/>
      <c r="BD2688" s="529"/>
      <c r="BE2688" s="530"/>
      <c r="BF2688" s="543"/>
      <c r="BG2688" s="544"/>
      <c r="BH2688" s="547"/>
      <c r="BI2688" s="548"/>
      <c r="BJ2688" s="529"/>
      <c r="BK2688" s="530"/>
      <c r="BL2688" s="552"/>
      <c r="BM2688" s="553"/>
      <c r="BN2688" s="554"/>
      <c r="BO2688" s="502"/>
      <c r="BP2688" s="502"/>
      <c r="BQ2688" s="54"/>
      <c r="BR2688" s="54"/>
      <c r="BS2688" s="54"/>
    </row>
    <row r="2689" spans="1:71" ht="21.75" customHeight="1" x14ac:dyDescent="0.2">
      <c r="A2689" s="54"/>
      <c r="B2689" s="505" t="str">
        <f>IF(ROSTER!B$40="","",ROSTER!B$40)</f>
        <v>1</v>
      </c>
      <c r="C2689" s="507" t="str">
        <f>IF(ROSTER!C$40="","",ROSTER!C$40)</f>
        <v>Amanda</v>
      </c>
      <c r="D2689" s="508"/>
      <c r="E2689" s="509"/>
      <c r="F2689" s="511">
        <f>IF(E2689="y",1,IF(E2689="S",1,0))</f>
        <v>0</v>
      </c>
      <c r="G2689" s="513">
        <f>IF(E2689="S",1,0)</f>
        <v>0</v>
      </c>
      <c r="H2689" s="515"/>
      <c r="I2689" s="516"/>
      <c r="J2689" s="519"/>
      <c r="K2689" s="520"/>
      <c r="L2689" s="523"/>
      <c r="M2689" s="524"/>
      <c r="N2689" s="537">
        <f>L2689+J2689</f>
        <v>0</v>
      </c>
      <c r="O2689" s="538"/>
      <c r="P2689" s="519"/>
      <c r="Q2689" s="520"/>
      <c r="R2689" s="523"/>
      <c r="S2689" s="524"/>
      <c r="T2689" s="527">
        <f t="shared" ref="T2689" si="2409">R2689-P2689</f>
        <v>0</v>
      </c>
      <c r="U2689" s="528"/>
      <c r="V2689" s="531"/>
      <c r="W2689" s="516"/>
      <c r="X2689" s="519"/>
      <c r="Y2689" s="516"/>
      <c r="Z2689" s="519"/>
      <c r="AA2689" s="516"/>
      <c r="AB2689" s="519"/>
      <c r="AC2689" s="520"/>
      <c r="AD2689" s="523"/>
      <c r="AE2689" s="524"/>
      <c r="AF2689" s="533">
        <f>IF(AB2689=0,0,(AD2689/AB2689)*100)</f>
        <v>0</v>
      </c>
      <c r="AG2689" s="534"/>
      <c r="AH2689" s="519"/>
      <c r="AI2689" s="520"/>
      <c r="AJ2689" s="523"/>
      <c r="AK2689" s="524"/>
      <c r="AL2689" s="527">
        <f>IF(AH2689=0,0,(AJ2689/AH2689)*100)</f>
        <v>0</v>
      </c>
      <c r="AM2689" s="528"/>
      <c r="AN2689" s="519"/>
      <c r="AO2689" s="520"/>
      <c r="AP2689" s="523"/>
      <c r="AQ2689" s="524"/>
      <c r="AR2689" s="527">
        <f>IF(AN2689=0,0,(AP2689/AN2689)*100)</f>
        <v>0</v>
      </c>
      <c r="AS2689" s="528"/>
      <c r="AT2689" s="541">
        <f>AB2689+AH2689+AN2689</f>
        <v>0</v>
      </c>
      <c r="AU2689" s="542"/>
      <c r="AV2689" s="545">
        <f>AD2689+AJ2689+AP2689</f>
        <v>0</v>
      </c>
      <c r="AW2689" s="546"/>
      <c r="AX2689" s="527">
        <f>IF(AT2689=0,0,(AV2689/AT2689)*100)</f>
        <v>0</v>
      </c>
      <c r="AY2689" s="528"/>
      <c r="AZ2689" s="519"/>
      <c r="BA2689" s="520"/>
      <c r="BB2689" s="523"/>
      <c r="BC2689" s="524"/>
      <c r="BD2689" s="527">
        <f>IF(AZ2689=0,0,(BB2689/AZ2689)*100)</f>
        <v>0</v>
      </c>
      <c r="BE2689" s="528"/>
      <c r="BF2689" s="541">
        <f>AT2689+AZ2689</f>
        <v>0</v>
      </c>
      <c r="BG2689" s="542"/>
      <c r="BH2689" s="545">
        <f>AV2689+BB2689</f>
        <v>0</v>
      </c>
      <c r="BI2689" s="546"/>
      <c r="BJ2689" s="527">
        <f>IF(BF2689=0,0,(BH2689/BF2689)*100)</f>
        <v>0</v>
      </c>
      <c r="BK2689" s="528"/>
      <c r="BL2689" s="549">
        <f>(AD2689*2)+(AJ2689*2)+(AP2689*3)+BB2689</f>
        <v>0</v>
      </c>
      <c r="BM2689" s="550"/>
      <c r="BN2689" s="551"/>
      <c r="BO2689" s="501" t="e">
        <f>(BL2689*BR$2468)+(N2689*BR$2469)+(X2689*BR$2470)+(R2689*BR$2471)+(V2689*BR$2472)+(Z2689*BR$2473)</f>
        <v>#REF!</v>
      </c>
      <c r="BP2689" s="501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06"/>
      <c r="C2690" s="503" t="str">
        <f>IF(ROSTER!D$40="","",ROSTER!D$40)</f>
        <v>Barcello</v>
      </c>
      <c r="D2690" s="504"/>
      <c r="E2690" s="510"/>
      <c r="F2690" s="512"/>
      <c r="G2690" s="514"/>
      <c r="H2690" s="517"/>
      <c r="I2690" s="518"/>
      <c r="J2690" s="521"/>
      <c r="K2690" s="522"/>
      <c r="L2690" s="525"/>
      <c r="M2690" s="526"/>
      <c r="N2690" s="539" t="s">
        <v>14</v>
      </c>
      <c r="O2690" s="540"/>
      <c r="P2690" s="521"/>
      <c r="Q2690" s="522"/>
      <c r="R2690" s="525"/>
      <c r="S2690" s="526"/>
      <c r="T2690" s="529"/>
      <c r="U2690" s="530"/>
      <c r="V2690" s="532"/>
      <c r="W2690" s="518"/>
      <c r="X2690" s="521"/>
      <c r="Y2690" s="518"/>
      <c r="Z2690" s="521"/>
      <c r="AA2690" s="518"/>
      <c r="AB2690" s="521"/>
      <c r="AC2690" s="522"/>
      <c r="AD2690" s="525"/>
      <c r="AE2690" s="526"/>
      <c r="AF2690" s="535"/>
      <c r="AG2690" s="536"/>
      <c r="AH2690" s="521"/>
      <c r="AI2690" s="522"/>
      <c r="AJ2690" s="525"/>
      <c r="AK2690" s="526"/>
      <c r="AL2690" s="529"/>
      <c r="AM2690" s="530"/>
      <c r="AN2690" s="521"/>
      <c r="AO2690" s="522"/>
      <c r="AP2690" s="525"/>
      <c r="AQ2690" s="526"/>
      <c r="AR2690" s="529"/>
      <c r="AS2690" s="530"/>
      <c r="AT2690" s="543"/>
      <c r="AU2690" s="544"/>
      <c r="AV2690" s="547"/>
      <c r="AW2690" s="548"/>
      <c r="AX2690" s="529"/>
      <c r="AY2690" s="530"/>
      <c r="AZ2690" s="521"/>
      <c r="BA2690" s="522"/>
      <c r="BB2690" s="525"/>
      <c r="BC2690" s="526"/>
      <c r="BD2690" s="529"/>
      <c r="BE2690" s="530"/>
      <c r="BF2690" s="543"/>
      <c r="BG2690" s="544"/>
      <c r="BH2690" s="547"/>
      <c r="BI2690" s="548"/>
      <c r="BJ2690" s="529"/>
      <c r="BK2690" s="530"/>
      <c r="BL2690" s="552"/>
      <c r="BM2690" s="553"/>
      <c r="BN2690" s="554"/>
      <c r="BO2690" s="502"/>
      <c r="BP2690" s="502"/>
      <c r="BQ2690" s="54"/>
      <c r="BR2690" s="54"/>
      <c r="BS2690" s="54"/>
    </row>
    <row r="2691" spans="1:71" ht="21.75" customHeight="1" x14ac:dyDescent="0.2">
      <c r="A2691" s="54"/>
      <c r="B2691" s="505" t="str">
        <f>IF(ROSTER!B$42="","",ROSTER!B$42)</f>
        <v>4</v>
      </c>
      <c r="C2691" s="507" t="str">
        <f>IF(ROSTER!C$42="","",ROSTER!C$42)</f>
        <v>Arielle</v>
      </c>
      <c r="D2691" s="508"/>
      <c r="E2691" s="509"/>
      <c r="F2691" s="511">
        <f>IF(E2691="y",1,IF(E2691="S",1,0))</f>
        <v>0</v>
      </c>
      <c r="G2691" s="513">
        <f>IF(E2691="S",1,0)</f>
        <v>0</v>
      </c>
      <c r="H2691" s="515"/>
      <c r="I2691" s="516"/>
      <c r="J2691" s="519"/>
      <c r="K2691" s="520"/>
      <c r="L2691" s="523"/>
      <c r="M2691" s="524"/>
      <c r="N2691" s="537">
        <f>L2691+J2691</f>
        <v>0</v>
      </c>
      <c r="O2691" s="538"/>
      <c r="P2691" s="519"/>
      <c r="Q2691" s="520"/>
      <c r="R2691" s="523"/>
      <c r="S2691" s="524"/>
      <c r="T2691" s="527">
        <f t="shared" ref="T2691" si="2410">R2691-P2691</f>
        <v>0</v>
      </c>
      <c r="U2691" s="528"/>
      <c r="V2691" s="531"/>
      <c r="W2691" s="516"/>
      <c r="X2691" s="519"/>
      <c r="Y2691" s="516"/>
      <c r="Z2691" s="519"/>
      <c r="AA2691" s="516"/>
      <c r="AB2691" s="519"/>
      <c r="AC2691" s="520"/>
      <c r="AD2691" s="523"/>
      <c r="AE2691" s="524"/>
      <c r="AF2691" s="533">
        <f>IF(AB2691=0,0,(AD2691/AB2691)*100)</f>
        <v>0</v>
      </c>
      <c r="AG2691" s="534"/>
      <c r="AH2691" s="519"/>
      <c r="AI2691" s="520"/>
      <c r="AJ2691" s="523"/>
      <c r="AK2691" s="524"/>
      <c r="AL2691" s="527">
        <f>IF(AH2691=0,0,(AJ2691/AH2691)*100)</f>
        <v>0</v>
      </c>
      <c r="AM2691" s="528"/>
      <c r="AN2691" s="519"/>
      <c r="AO2691" s="520"/>
      <c r="AP2691" s="523"/>
      <c r="AQ2691" s="524"/>
      <c r="AR2691" s="527">
        <f>IF(AN2691=0,0,(AP2691/AN2691)*100)</f>
        <v>0</v>
      </c>
      <c r="AS2691" s="528"/>
      <c r="AT2691" s="541">
        <f>AB2691+AH2691+AN2691</f>
        <v>0</v>
      </c>
      <c r="AU2691" s="542"/>
      <c r="AV2691" s="545">
        <f>AD2691+AJ2691+AP2691</f>
        <v>0</v>
      </c>
      <c r="AW2691" s="546"/>
      <c r="AX2691" s="527">
        <f>IF(AT2691=0,0,(AV2691/AT2691)*100)</f>
        <v>0</v>
      </c>
      <c r="AY2691" s="528"/>
      <c r="AZ2691" s="519"/>
      <c r="BA2691" s="520"/>
      <c r="BB2691" s="523"/>
      <c r="BC2691" s="524"/>
      <c r="BD2691" s="527">
        <f>IF(AZ2691=0,0,(BB2691/AZ2691)*100)</f>
        <v>0</v>
      </c>
      <c r="BE2691" s="528"/>
      <c r="BF2691" s="541">
        <f>AT2691+AZ2691</f>
        <v>0</v>
      </c>
      <c r="BG2691" s="542"/>
      <c r="BH2691" s="545">
        <f>AV2691+BB2691</f>
        <v>0</v>
      </c>
      <c r="BI2691" s="546"/>
      <c r="BJ2691" s="527">
        <f>IF(BF2691=0,0,(BH2691/BF2691)*100)</f>
        <v>0</v>
      </c>
      <c r="BK2691" s="528"/>
      <c r="BL2691" s="549">
        <f>(AD2691*2)+(AJ2691*2)+(AP2691*3)+BB2691</f>
        <v>0</v>
      </c>
      <c r="BM2691" s="550"/>
      <c r="BN2691" s="551"/>
      <c r="BO2691" s="501" t="e">
        <f>(BL2691*BR$2468)+(N2691*BR$2469)+(X2691*BR$2470)+(R2691*BR$2471)+(V2691*BR$2472)+(Z2691*BR$2473)</f>
        <v>#REF!</v>
      </c>
      <c r="BP2691" s="501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06"/>
      <c r="C2692" s="503" t="str">
        <f>IF(ROSTER!D$42="","",ROSTER!D$42)</f>
        <v>Mackey-Williams</v>
      </c>
      <c r="D2692" s="504"/>
      <c r="E2692" s="510"/>
      <c r="F2692" s="512"/>
      <c r="G2692" s="514"/>
      <c r="H2692" s="517"/>
      <c r="I2692" s="518"/>
      <c r="J2692" s="521"/>
      <c r="K2692" s="522"/>
      <c r="L2692" s="525"/>
      <c r="M2692" s="526"/>
      <c r="N2692" s="539" t="s">
        <v>14</v>
      </c>
      <c r="O2692" s="540"/>
      <c r="P2692" s="521"/>
      <c r="Q2692" s="522"/>
      <c r="R2692" s="525"/>
      <c r="S2692" s="526"/>
      <c r="T2692" s="529"/>
      <c r="U2692" s="530"/>
      <c r="V2692" s="532"/>
      <c r="W2692" s="518"/>
      <c r="X2692" s="521"/>
      <c r="Y2692" s="518"/>
      <c r="Z2692" s="521"/>
      <c r="AA2692" s="518"/>
      <c r="AB2692" s="521"/>
      <c r="AC2692" s="522"/>
      <c r="AD2692" s="525"/>
      <c r="AE2692" s="526"/>
      <c r="AF2692" s="535"/>
      <c r="AG2692" s="536"/>
      <c r="AH2692" s="521"/>
      <c r="AI2692" s="522"/>
      <c r="AJ2692" s="525"/>
      <c r="AK2692" s="526"/>
      <c r="AL2692" s="529"/>
      <c r="AM2692" s="530"/>
      <c r="AN2692" s="521"/>
      <c r="AO2692" s="522"/>
      <c r="AP2692" s="525"/>
      <c r="AQ2692" s="526"/>
      <c r="AR2692" s="529"/>
      <c r="AS2692" s="530"/>
      <c r="AT2692" s="543"/>
      <c r="AU2692" s="544"/>
      <c r="AV2692" s="547"/>
      <c r="AW2692" s="548"/>
      <c r="AX2692" s="529"/>
      <c r="AY2692" s="530"/>
      <c r="AZ2692" s="521"/>
      <c r="BA2692" s="522"/>
      <c r="BB2692" s="525"/>
      <c r="BC2692" s="526"/>
      <c r="BD2692" s="529"/>
      <c r="BE2692" s="530"/>
      <c r="BF2692" s="543"/>
      <c r="BG2692" s="544"/>
      <c r="BH2692" s="547"/>
      <c r="BI2692" s="548"/>
      <c r="BJ2692" s="529"/>
      <c r="BK2692" s="530"/>
      <c r="BL2692" s="552"/>
      <c r="BM2692" s="553"/>
      <c r="BN2692" s="554"/>
      <c r="BO2692" s="502"/>
      <c r="BP2692" s="502"/>
      <c r="BQ2692" s="54"/>
      <c r="BR2692" s="54"/>
      <c r="BS2692" s="54"/>
    </row>
    <row r="2693" spans="1:71" ht="21.75" customHeight="1" x14ac:dyDescent="0.2">
      <c r="A2693" s="54"/>
      <c r="B2693" s="505" t="str">
        <f>IF(ROSTER!B$44="","",ROSTER!B$44)</f>
        <v/>
      </c>
      <c r="C2693" s="507" t="str">
        <f>IF(ROSTER!C$44="","",ROSTER!C$44)</f>
        <v>Rose</v>
      </c>
      <c r="D2693" s="508"/>
      <c r="E2693" s="509"/>
      <c r="F2693" s="511">
        <f>IF(E2693="y",1,IF(E2693="S",1,0))</f>
        <v>0</v>
      </c>
      <c r="G2693" s="513">
        <f>IF(E2693="S",1,0)</f>
        <v>0</v>
      </c>
      <c r="H2693" s="515"/>
      <c r="I2693" s="516"/>
      <c r="J2693" s="519"/>
      <c r="K2693" s="520"/>
      <c r="L2693" s="523"/>
      <c r="M2693" s="524"/>
      <c r="N2693" s="537">
        <f>L2693+J2693</f>
        <v>0</v>
      </c>
      <c r="O2693" s="538"/>
      <c r="P2693" s="519"/>
      <c r="Q2693" s="520"/>
      <c r="R2693" s="523"/>
      <c r="S2693" s="524"/>
      <c r="T2693" s="527">
        <f t="shared" ref="T2693" si="2411">R2693-P2693</f>
        <v>0</v>
      </c>
      <c r="U2693" s="528"/>
      <c r="V2693" s="531"/>
      <c r="W2693" s="516"/>
      <c r="X2693" s="519"/>
      <c r="Y2693" s="516"/>
      <c r="Z2693" s="519"/>
      <c r="AA2693" s="516"/>
      <c r="AB2693" s="519"/>
      <c r="AC2693" s="520"/>
      <c r="AD2693" s="523"/>
      <c r="AE2693" s="524"/>
      <c r="AF2693" s="533">
        <f>IF(AB2693=0,0,(AD2693/AB2693)*100)</f>
        <v>0</v>
      </c>
      <c r="AG2693" s="534"/>
      <c r="AH2693" s="519"/>
      <c r="AI2693" s="520"/>
      <c r="AJ2693" s="523"/>
      <c r="AK2693" s="524"/>
      <c r="AL2693" s="527">
        <f>IF(AH2693=0,0,(AJ2693/AH2693)*100)</f>
        <v>0</v>
      </c>
      <c r="AM2693" s="528"/>
      <c r="AN2693" s="519"/>
      <c r="AO2693" s="520"/>
      <c r="AP2693" s="523"/>
      <c r="AQ2693" s="524"/>
      <c r="AR2693" s="527">
        <f>IF(AN2693=0,0,(AP2693/AN2693)*100)</f>
        <v>0</v>
      </c>
      <c r="AS2693" s="528"/>
      <c r="AT2693" s="541">
        <f>AB2693+AH2693+AN2693</f>
        <v>0</v>
      </c>
      <c r="AU2693" s="542"/>
      <c r="AV2693" s="545">
        <f>AD2693+AJ2693+AP2693</f>
        <v>0</v>
      </c>
      <c r="AW2693" s="546"/>
      <c r="AX2693" s="527">
        <f>IF(AT2693=0,0,(AV2693/AT2693)*100)</f>
        <v>0</v>
      </c>
      <c r="AY2693" s="528"/>
      <c r="AZ2693" s="519"/>
      <c r="BA2693" s="520"/>
      <c r="BB2693" s="523"/>
      <c r="BC2693" s="524"/>
      <c r="BD2693" s="527">
        <f>IF(AZ2693=0,0,(BB2693/AZ2693)*100)</f>
        <v>0</v>
      </c>
      <c r="BE2693" s="528"/>
      <c r="BF2693" s="541">
        <f>AT2693+AZ2693</f>
        <v>0</v>
      </c>
      <c r="BG2693" s="542"/>
      <c r="BH2693" s="545">
        <f>AV2693+BB2693</f>
        <v>0</v>
      </c>
      <c r="BI2693" s="546"/>
      <c r="BJ2693" s="527">
        <f>IF(BF2693=0,0,(BH2693/BF2693)*100)</f>
        <v>0</v>
      </c>
      <c r="BK2693" s="528"/>
      <c r="BL2693" s="549">
        <f>(AD2693*2)+(AJ2693*2)+(AP2693*3)+BB2693</f>
        <v>0</v>
      </c>
      <c r="BM2693" s="550"/>
      <c r="BN2693" s="551"/>
      <c r="BO2693" s="501" t="e">
        <f>(BL2693*BR$2468)+(N2693*BR$2469)+(X2693*BR$2470)+(R2693*BR$2471)+(V2693*BR$2472)+(Z2693*BR$2473)</f>
        <v>#REF!</v>
      </c>
      <c r="BP2693" s="501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06"/>
      <c r="C2694" s="503" t="str">
        <f>IF(ROSTER!D$44="","",ROSTER!D$44)</f>
        <v>Bubakar</v>
      </c>
      <c r="D2694" s="504"/>
      <c r="E2694" s="510"/>
      <c r="F2694" s="512"/>
      <c r="G2694" s="514"/>
      <c r="H2694" s="517"/>
      <c r="I2694" s="518"/>
      <c r="J2694" s="521"/>
      <c r="K2694" s="522"/>
      <c r="L2694" s="525"/>
      <c r="M2694" s="526"/>
      <c r="N2694" s="539" t="s">
        <v>14</v>
      </c>
      <c r="O2694" s="540"/>
      <c r="P2694" s="521"/>
      <c r="Q2694" s="522"/>
      <c r="R2694" s="525"/>
      <c r="S2694" s="526"/>
      <c r="T2694" s="529"/>
      <c r="U2694" s="530"/>
      <c r="V2694" s="532"/>
      <c r="W2694" s="518"/>
      <c r="X2694" s="521"/>
      <c r="Y2694" s="518"/>
      <c r="Z2694" s="521"/>
      <c r="AA2694" s="518"/>
      <c r="AB2694" s="521"/>
      <c r="AC2694" s="522"/>
      <c r="AD2694" s="525"/>
      <c r="AE2694" s="526"/>
      <c r="AF2694" s="535"/>
      <c r="AG2694" s="536"/>
      <c r="AH2694" s="521"/>
      <c r="AI2694" s="522"/>
      <c r="AJ2694" s="525"/>
      <c r="AK2694" s="526"/>
      <c r="AL2694" s="529"/>
      <c r="AM2694" s="530"/>
      <c r="AN2694" s="521"/>
      <c r="AO2694" s="522"/>
      <c r="AP2694" s="525"/>
      <c r="AQ2694" s="526"/>
      <c r="AR2694" s="529"/>
      <c r="AS2694" s="530"/>
      <c r="AT2694" s="543"/>
      <c r="AU2694" s="544"/>
      <c r="AV2694" s="547"/>
      <c r="AW2694" s="548"/>
      <c r="AX2694" s="529"/>
      <c r="AY2694" s="530"/>
      <c r="AZ2694" s="521"/>
      <c r="BA2694" s="522"/>
      <c r="BB2694" s="525"/>
      <c r="BC2694" s="526"/>
      <c r="BD2694" s="529"/>
      <c r="BE2694" s="530"/>
      <c r="BF2694" s="543"/>
      <c r="BG2694" s="544"/>
      <c r="BH2694" s="547"/>
      <c r="BI2694" s="548"/>
      <c r="BJ2694" s="529"/>
      <c r="BK2694" s="530"/>
      <c r="BL2694" s="552"/>
      <c r="BM2694" s="553"/>
      <c r="BN2694" s="554"/>
      <c r="BO2694" s="502"/>
      <c r="BP2694" s="502"/>
      <c r="BQ2694" s="54"/>
      <c r="BR2694" s="54"/>
      <c r="BS2694" s="54"/>
    </row>
    <row r="2695" spans="1:71" ht="21.75" customHeight="1" x14ac:dyDescent="0.2">
      <c r="A2695" s="54"/>
      <c r="B2695" s="505" t="str">
        <f>IF(ROSTER!B$46="","",ROSTER!B$46)</f>
        <v/>
      </c>
      <c r="C2695" s="507" t="str">
        <f>IF(ROSTER!C$46="","",ROSTER!C$46)</f>
        <v/>
      </c>
      <c r="D2695" s="508"/>
      <c r="E2695" s="509"/>
      <c r="F2695" s="511">
        <f>IF(E2695="y",1,IF(E2695="S",1,0))</f>
        <v>0</v>
      </c>
      <c r="G2695" s="513">
        <f>IF(E2695="S",1,0)</f>
        <v>0</v>
      </c>
      <c r="H2695" s="515"/>
      <c r="I2695" s="516"/>
      <c r="J2695" s="519"/>
      <c r="K2695" s="520"/>
      <c r="L2695" s="523"/>
      <c r="M2695" s="524"/>
      <c r="N2695" s="537">
        <f>L2695+J2695</f>
        <v>0</v>
      </c>
      <c r="O2695" s="538"/>
      <c r="P2695" s="519"/>
      <c r="Q2695" s="520"/>
      <c r="R2695" s="523"/>
      <c r="S2695" s="524"/>
      <c r="T2695" s="527">
        <f t="shared" ref="T2695" si="2412">R2695-P2695</f>
        <v>0</v>
      </c>
      <c r="U2695" s="528"/>
      <c r="V2695" s="531"/>
      <c r="W2695" s="516"/>
      <c r="X2695" s="519"/>
      <c r="Y2695" s="516"/>
      <c r="Z2695" s="519"/>
      <c r="AA2695" s="516"/>
      <c r="AB2695" s="519"/>
      <c r="AC2695" s="520"/>
      <c r="AD2695" s="523"/>
      <c r="AE2695" s="524"/>
      <c r="AF2695" s="533">
        <f>IF(AB2695=0,0,(AD2695/AB2695)*100)</f>
        <v>0</v>
      </c>
      <c r="AG2695" s="534"/>
      <c r="AH2695" s="519"/>
      <c r="AI2695" s="520"/>
      <c r="AJ2695" s="523"/>
      <c r="AK2695" s="524"/>
      <c r="AL2695" s="527">
        <f>IF(AH2695=0,0,(AJ2695/AH2695)*100)</f>
        <v>0</v>
      </c>
      <c r="AM2695" s="528"/>
      <c r="AN2695" s="519"/>
      <c r="AO2695" s="520"/>
      <c r="AP2695" s="523"/>
      <c r="AQ2695" s="524"/>
      <c r="AR2695" s="527">
        <f>IF(AN2695=0,0,(AP2695/AN2695)*100)</f>
        <v>0</v>
      </c>
      <c r="AS2695" s="528"/>
      <c r="AT2695" s="541">
        <f>AB2695+AH2695+AN2695</f>
        <v>0</v>
      </c>
      <c r="AU2695" s="542"/>
      <c r="AV2695" s="545">
        <f>AD2695+AJ2695+AP2695</f>
        <v>0</v>
      </c>
      <c r="AW2695" s="546"/>
      <c r="AX2695" s="527">
        <f>IF(AT2695=0,0,(AV2695/AT2695)*100)</f>
        <v>0</v>
      </c>
      <c r="AY2695" s="528"/>
      <c r="AZ2695" s="519"/>
      <c r="BA2695" s="520"/>
      <c r="BB2695" s="523"/>
      <c r="BC2695" s="524"/>
      <c r="BD2695" s="527">
        <f>IF(AZ2695=0,0,(BB2695/AZ2695)*100)</f>
        <v>0</v>
      </c>
      <c r="BE2695" s="528"/>
      <c r="BF2695" s="541">
        <f>AT2695+AZ2695</f>
        <v>0</v>
      </c>
      <c r="BG2695" s="542"/>
      <c r="BH2695" s="545">
        <f>AV2695+BB2695</f>
        <v>0</v>
      </c>
      <c r="BI2695" s="546"/>
      <c r="BJ2695" s="527">
        <f>IF(BF2695=0,0,(BH2695/BF2695)*100)</f>
        <v>0</v>
      </c>
      <c r="BK2695" s="528"/>
      <c r="BL2695" s="549">
        <f>(AD2695*2)+(AJ2695*2)+(AP2695*3)+BB2695</f>
        <v>0</v>
      </c>
      <c r="BM2695" s="550"/>
      <c r="BN2695" s="551"/>
      <c r="BO2695" s="499" t="e">
        <f>(BL2695*BR$74)+(N2695*BR$75)+(X2695*BR$76)+(R2695*BR$77)+(V2695*BR$78)+(Z2695*BR$79)</f>
        <v>#REF!</v>
      </c>
      <c r="BP2695" s="501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06"/>
      <c r="C2696" s="503" t="str">
        <f>IF(ROSTER!D$46="","",ROSTER!D$46)</f>
        <v/>
      </c>
      <c r="D2696" s="504"/>
      <c r="E2696" s="510"/>
      <c r="F2696" s="512"/>
      <c r="G2696" s="514"/>
      <c r="H2696" s="517"/>
      <c r="I2696" s="518"/>
      <c r="J2696" s="521"/>
      <c r="K2696" s="522"/>
      <c r="L2696" s="525"/>
      <c r="M2696" s="526"/>
      <c r="N2696" s="539" t="s">
        <v>14</v>
      </c>
      <c r="O2696" s="540"/>
      <c r="P2696" s="521"/>
      <c r="Q2696" s="522"/>
      <c r="R2696" s="525"/>
      <c r="S2696" s="526"/>
      <c r="T2696" s="529"/>
      <c r="U2696" s="530"/>
      <c r="V2696" s="532"/>
      <c r="W2696" s="518"/>
      <c r="X2696" s="521"/>
      <c r="Y2696" s="518"/>
      <c r="Z2696" s="521"/>
      <c r="AA2696" s="518"/>
      <c r="AB2696" s="521"/>
      <c r="AC2696" s="522"/>
      <c r="AD2696" s="525"/>
      <c r="AE2696" s="526"/>
      <c r="AF2696" s="535"/>
      <c r="AG2696" s="536"/>
      <c r="AH2696" s="521"/>
      <c r="AI2696" s="522"/>
      <c r="AJ2696" s="525"/>
      <c r="AK2696" s="526"/>
      <c r="AL2696" s="529"/>
      <c r="AM2696" s="530"/>
      <c r="AN2696" s="521"/>
      <c r="AO2696" s="522"/>
      <c r="AP2696" s="525"/>
      <c r="AQ2696" s="526"/>
      <c r="AR2696" s="529"/>
      <c r="AS2696" s="530"/>
      <c r="AT2696" s="543"/>
      <c r="AU2696" s="544"/>
      <c r="AV2696" s="547"/>
      <c r="AW2696" s="548"/>
      <c r="AX2696" s="529"/>
      <c r="AY2696" s="530"/>
      <c r="AZ2696" s="521"/>
      <c r="BA2696" s="522"/>
      <c r="BB2696" s="525"/>
      <c r="BC2696" s="526"/>
      <c r="BD2696" s="529"/>
      <c r="BE2696" s="530"/>
      <c r="BF2696" s="543"/>
      <c r="BG2696" s="544"/>
      <c r="BH2696" s="547"/>
      <c r="BI2696" s="548"/>
      <c r="BJ2696" s="529"/>
      <c r="BK2696" s="530"/>
      <c r="BL2696" s="552"/>
      <c r="BM2696" s="553"/>
      <c r="BN2696" s="554"/>
      <c r="BO2696" s="500"/>
      <c r="BP2696" s="502"/>
      <c r="BQ2696" s="54"/>
      <c r="BR2696" s="54"/>
      <c r="BS2696" s="54"/>
    </row>
    <row r="2697" spans="1:71" ht="21.75" customHeight="1" x14ac:dyDescent="0.2">
      <c r="A2697" s="54"/>
      <c r="B2697" s="505" t="str">
        <f>IF(ROSTER!B$48="","",ROSTER!B$48)</f>
        <v/>
      </c>
      <c r="C2697" s="507" t="str">
        <f>IF(ROSTER!C$48="","",ROSTER!C$48)</f>
        <v/>
      </c>
      <c r="D2697" s="508"/>
      <c r="E2697" s="509"/>
      <c r="F2697" s="511">
        <f t="shared" ref="F2697" si="2413">IF(E2697="y",1,IF(E2697="S",1,0))</f>
        <v>0</v>
      </c>
      <c r="G2697" s="513">
        <f t="shared" ref="G2697" si="2414">IF(E2697="S",1,0)</f>
        <v>0</v>
      </c>
      <c r="H2697" s="515"/>
      <c r="I2697" s="516"/>
      <c r="J2697" s="519"/>
      <c r="K2697" s="520"/>
      <c r="L2697" s="523"/>
      <c r="M2697" s="524"/>
      <c r="N2697" s="537">
        <f t="shared" ref="N2697" si="2415">L2697+J2697</f>
        <v>0</v>
      </c>
      <c r="O2697" s="538"/>
      <c r="P2697" s="519"/>
      <c r="Q2697" s="520"/>
      <c r="R2697" s="523"/>
      <c r="S2697" s="524"/>
      <c r="T2697" s="527">
        <f t="shared" ref="T2697" si="2416">R2697-P2697</f>
        <v>0</v>
      </c>
      <c r="U2697" s="528"/>
      <c r="V2697" s="531"/>
      <c r="W2697" s="516"/>
      <c r="X2697" s="519"/>
      <c r="Y2697" s="516"/>
      <c r="Z2697" s="519"/>
      <c r="AA2697" s="516"/>
      <c r="AB2697" s="519"/>
      <c r="AC2697" s="520"/>
      <c r="AD2697" s="523"/>
      <c r="AE2697" s="524"/>
      <c r="AF2697" s="533"/>
      <c r="AG2697" s="534"/>
      <c r="AH2697" s="519"/>
      <c r="AI2697" s="520"/>
      <c r="AJ2697" s="523"/>
      <c r="AK2697" s="524"/>
      <c r="AL2697" s="527">
        <f t="shared" ref="AL2697" si="2417">IF(AH2697=0,0,(AJ2697/AH2697)*100)</f>
        <v>0</v>
      </c>
      <c r="AM2697" s="528"/>
      <c r="AN2697" s="519"/>
      <c r="AO2697" s="520"/>
      <c r="AP2697" s="523"/>
      <c r="AQ2697" s="524"/>
      <c r="AR2697" s="527">
        <f t="shared" ref="AR2697" si="2418">IF(AN2697=0,0,(AP2697/AN2697)*100)</f>
        <v>0</v>
      </c>
      <c r="AS2697" s="528"/>
      <c r="AT2697" s="541">
        <f t="shared" ref="AT2697" si="2419">AB2697+AH2697+AN2697</f>
        <v>0</v>
      </c>
      <c r="AU2697" s="542"/>
      <c r="AV2697" s="545">
        <f t="shared" ref="AV2697" si="2420">AD2697+AJ2697+AP2697</f>
        <v>0</v>
      </c>
      <c r="AW2697" s="546"/>
      <c r="AX2697" s="527">
        <f t="shared" ref="AX2697" si="2421">IF(AT2697=0,0,(AV2697/AT2697)*100)</f>
        <v>0</v>
      </c>
      <c r="AY2697" s="528"/>
      <c r="AZ2697" s="519"/>
      <c r="BA2697" s="520"/>
      <c r="BB2697" s="523"/>
      <c r="BC2697" s="524"/>
      <c r="BD2697" s="527">
        <f t="shared" ref="BD2697" si="2422">IF(AZ2697=0,0,(BB2697/AZ2697)*100)</f>
        <v>0</v>
      </c>
      <c r="BE2697" s="528"/>
      <c r="BF2697" s="541">
        <f t="shared" ref="BF2697" si="2423">AT2697+AZ2697</f>
        <v>0</v>
      </c>
      <c r="BG2697" s="542"/>
      <c r="BH2697" s="545">
        <f t="shared" ref="BH2697" si="2424">AV2697+BB2697</f>
        <v>0</v>
      </c>
      <c r="BI2697" s="546"/>
      <c r="BJ2697" s="527">
        <f t="shared" ref="BJ2697" si="2425">IF(BF2697=0,0,(BH2697/BF2697)*100)</f>
        <v>0</v>
      </c>
      <c r="BK2697" s="528"/>
      <c r="BL2697" s="549">
        <f t="shared" ref="BL2697" si="2426">(AD2697*2)+(AJ2697*2)+(AP2697*3)+BB2697</f>
        <v>0</v>
      </c>
      <c r="BM2697" s="550"/>
      <c r="BN2697" s="551"/>
      <c r="BO2697" s="499" t="e">
        <f>(BL2697*BR$74)+(N2697*BR$75)+(X2697*BR$76)+(R2697*BR$77)+(V2697*BR$78)+(Z2697*BR$79)</f>
        <v>#REF!</v>
      </c>
      <c r="BP2697" s="501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06"/>
      <c r="C2698" s="503" t="str">
        <f>IF(ROSTER!D$48="","",ROSTER!D$48)</f>
        <v/>
      </c>
      <c r="D2698" s="504"/>
      <c r="E2698" s="510"/>
      <c r="F2698" s="512"/>
      <c r="G2698" s="514"/>
      <c r="H2698" s="517"/>
      <c r="I2698" s="518"/>
      <c r="J2698" s="521"/>
      <c r="K2698" s="522"/>
      <c r="L2698" s="525"/>
      <c r="M2698" s="526"/>
      <c r="N2698" s="539" t="s">
        <v>14</v>
      </c>
      <c r="O2698" s="540"/>
      <c r="P2698" s="521"/>
      <c r="Q2698" s="522"/>
      <c r="R2698" s="525"/>
      <c r="S2698" s="526"/>
      <c r="T2698" s="529"/>
      <c r="U2698" s="530"/>
      <c r="V2698" s="532"/>
      <c r="W2698" s="518"/>
      <c r="X2698" s="521"/>
      <c r="Y2698" s="518"/>
      <c r="Z2698" s="521"/>
      <c r="AA2698" s="518"/>
      <c r="AB2698" s="521"/>
      <c r="AC2698" s="522"/>
      <c r="AD2698" s="525"/>
      <c r="AE2698" s="526"/>
      <c r="AF2698" s="535"/>
      <c r="AG2698" s="536"/>
      <c r="AH2698" s="521"/>
      <c r="AI2698" s="522"/>
      <c r="AJ2698" s="525"/>
      <c r="AK2698" s="526"/>
      <c r="AL2698" s="529"/>
      <c r="AM2698" s="530"/>
      <c r="AN2698" s="521"/>
      <c r="AO2698" s="522"/>
      <c r="AP2698" s="525"/>
      <c r="AQ2698" s="526"/>
      <c r="AR2698" s="529"/>
      <c r="AS2698" s="530"/>
      <c r="AT2698" s="543"/>
      <c r="AU2698" s="544"/>
      <c r="AV2698" s="547"/>
      <c r="AW2698" s="548"/>
      <c r="AX2698" s="529"/>
      <c r="AY2698" s="530"/>
      <c r="AZ2698" s="521"/>
      <c r="BA2698" s="522"/>
      <c r="BB2698" s="525"/>
      <c r="BC2698" s="526"/>
      <c r="BD2698" s="529"/>
      <c r="BE2698" s="530"/>
      <c r="BF2698" s="543"/>
      <c r="BG2698" s="544"/>
      <c r="BH2698" s="547"/>
      <c r="BI2698" s="548"/>
      <c r="BJ2698" s="529"/>
      <c r="BK2698" s="530"/>
      <c r="BL2698" s="552"/>
      <c r="BM2698" s="553"/>
      <c r="BN2698" s="554"/>
      <c r="BO2698" s="500"/>
      <c r="BP2698" s="502"/>
      <c r="BQ2698" s="54"/>
      <c r="BR2698" s="54"/>
      <c r="BS2698" s="54"/>
    </row>
    <row r="2699" spans="1:71" ht="21.75" customHeight="1" x14ac:dyDescent="0.2">
      <c r="A2699" s="54"/>
      <c r="B2699" s="505" t="str">
        <f>IF(ROSTER!B$50="","",ROSTER!B$50)</f>
        <v/>
      </c>
      <c r="C2699" s="507" t="str">
        <f>IF(ROSTER!C$50="","",ROSTER!C$50)</f>
        <v/>
      </c>
      <c r="D2699" s="508"/>
      <c r="E2699" s="509"/>
      <c r="F2699" s="511">
        <f t="shared" ref="F2699" si="2427">IF(E2699="y",1,IF(E2699="S",1,0))</f>
        <v>0</v>
      </c>
      <c r="G2699" s="513">
        <f t="shared" ref="G2699" si="2428">IF(E2699="S",1,0)</f>
        <v>0</v>
      </c>
      <c r="H2699" s="515"/>
      <c r="I2699" s="516"/>
      <c r="J2699" s="519"/>
      <c r="K2699" s="520"/>
      <c r="L2699" s="523"/>
      <c r="M2699" s="524"/>
      <c r="N2699" s="537">
        <f t="shared" ref="N2699" si="2429">L2699+J2699</f>
        <v>0</v>
      </c>
      <c r="O2699" s="538"/>
      <c r="P2699" s="519"/>
      <c r="Q2699" s="520"/>
      <c r="R2699" s="523"/>
      <c r="S2699" s="524"/>
      <c r="T2699" s="527">
        <f t="shared" ref="T2699" si="2430">R2699-P2699</f>
        <v>0</v>
      </c>
      <c r="U2699" s="528"/>
      <c r="V2699" s="531"/>
      <c r="W2699" s="516"/>
      <c r="X2699" s="519"/>
      <c r="Y2699" s="516"/>
      <c r="Z2699" s="519"/>
      <c r="AA2699" s="516"/>
      <c r="AB2699" s="519"/>
      <c r="AC2699" s="520"/>
      <c r="AD2699" s="523"/>
      <c r="AE2699" s="524"/>
      <c r="AF2699" s="533"/>
      <c r="AG2699" s="534"/>
      <c r="AH2699" s="519"/>
      <c r="AI2699" s="520"/>
      <c r="AJ2699" s="523"/>
      <c r="AK2699" s="524"/>
      <c r="AL2699" s="527">
        <f t="shared" ref="AL2699" si="2431">IF(AH2699=0,0,(AJ2699/AH2699)*100)</f>
        <v>0</v>
      </c>
      <c r="AM2699" s="528"/>
      <c r="AN2699" s="519"/>
      <c r="AO2699" s="520"/>
      <c r="AP2699" s="523"/>
      <c r="AQ2699" s="524"/>
      <c r="AR2699" s="527">
        <f t="shared" ref="AR2699" si="2432">IF(AN2699=0,0,(AP2699/AN2699)*100)</f>
        <v>0</v>
      </c>
      <c r="AS2699" s="528"/>
      <c r="AT2699" s="541">
        <f t="shared" ref="AT2699" si="2433">AB2699+AH2699+AN2699</f>
        <v>0</v>
      </c>
      <c r="AU2699" s="542"/>
      <c r="AV2699" s="545">
        <f t="shared" ref="AV2699" si="2434">AD2699+AJ2699+AP2699</f>
        <v>0</v>
      </c>
      <c r="AW2699" s="546"/>
      <c r="AX2699" s="527">
        <f t="shared" ref="AX2699" si="2435">IF(AT2699=0,0,(AV2699/AT2699)*100)</f>
        <v>0</v>
      </c>
      <c r="AY2699" s="528"/>
      <c r="AZ2699" s="519"/>
      <c r="BA2699" s="520"/>
      <c r="BB2699" s="523"/>
      <c r="BC2699" s="524"/>
      <c r="BD2699" s="527">
        <f t="shared" ref="BD2699" si="2436">IF(AZ2699=0,0,(BB2699/AZ2699)*100)</f>
        <v>0</v>
      </c>
      <c r="BE2699" s="528"/>
      <c r="BF2699" s="541">
        <f t="shared" ref="BF2699" si="2437">AT2699+AZ2699</f>
        <v>0</v>
      </c>
      <c r="BG2699" s="542"/>
      <c r="BH2699" s="545">
        <f t="shared" ref="BH2699" si="2438">AV2699+BB2699</f>
        <v>0</v>
      </c>
      <c r="BI2699" s="546"/>
      <c r="BJ2699" s="527">
        <f t="shared" ref="BJ2699" si="2439">IF(BF2699=0,0,(BH2699/BF2699)*100)</f>
        <v>0</v>
      </c>
      <c r="BK2699" s="528"/>
      <c r="BL2699" s="549">
        <f t="shared" ref="BL2699" si="2440">(AD2699*2)+(AJ2699*2)+(AP2699*3)+BB2699</f>
        <v>0</v>
      </c>
      <c r="BM2699" s="550"/>
      <c r="BN2699" s="551"/>
      <c r="BO2699" s="499" t="e">
        <f>(BL2699*BR$74)+(N2699*BR$75)+(X2699*BR$76)+(R2699*BR$77)+(V2699*BR$78)+(Z2699*BR$79)</f>
        <v>#REF!</v>
      </c>
      <c r="BP2699" s="501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06"/>
      <c r="C2700" s="503" t="str">
        <f>IF(ROSTER!D$50="","",ROSTER!D$50)</f>
        <v/>
      </c>
      <c r="D2700" s="504"/>
      <c r="E2700" s="510"/>
      <c r="F2700" s="512"/>
      <c r="G2700" s="514"/>
      <c r="H2700" s="517"/>
      <c r="I2700" s="518"/>
      <c r="J2700" s="521"/>
      <c r="K2700" s="522"/>
      <c r="L2700" s="525"/>
      <c r="M2700" s="526"/>
      <c r="N2700" s="539" t="s">
        <v>14</v>
      </c>
      <c r="O2700" s="540"/>
      <c r="P2700" s="521"/>
      <c r="Q2700" s="522"/>
      <c r="R2700" s="525"/>
      <c r="S2700" s="526"/>
      <c r="T2700" s="529"/>
      <c r="U2700" s="530"/>
      <c r="V2700" s="532"/>
      <c r="W2700" s="518"/>
      <c r="X2700" s="521"/>
      <c r="Y2700" s="518"/>
      <c r="Z2700" s="521"/>
      <c r="AA2700" s="518"/>
      <c r="AB2700" s="521"/>
      <c r="AC2700" s="522"/>
      <c r="AD2700" s="525"/>
      <c r="AE2700" s="526"/>
      <c r="AF2700" s="535"/>
      <c r="AG2700" s="536"/>
      <c r="AH2700" s="521"/>
      <c r="AI2700" s="522"/>
      <c r="AJ2700" s="525"/>
      <c r="AK2700" s="526"/>
      <c r="AL2700" s="529"/>
      <c r="AM2700" s="530"/>
      <c r="AN2700" s="521"/>
      <c r="AO2700" s="522"/>
      <c r="AP2700" s="525"/>
      <c r="AQ2700" s="526"/>
      <c r="AR2700" s="529"/>
      <c r="AS2700" s="530"/>
      <c r="AT2700" s="543"/>
      <c r="AU2700" s="544"/>
      <c r="AV2700" s="547"/>
      <c r="AW2700" s="548"/>
      <c r="AX2700" s="529"/>
      <c r="AY2700" s="530"/>
      <c r="AZ2700" s="521"/>
      <c r="BA2700" s="522"/>
      <c r="BB2700" s="525"/>
      <c r="BC2700" s="526"/>
      <c r="BD2700" s="529"/>
      <c r="BE2700" s="530"/>
      <c r="BF2700" s="543"/>
      <c r="BG2700" s="544"/>
      <c r="BH2700" s="547"/>
      <c r="BI2700" s="548"/>
      <c r="BJ2700" s="529"/>
      <c r="BK2700" s="530"/>
      <c r="BL2700" s="552"/>
      <c r="BM2700" s="553"/>
      <c r="BN2700" s="554"/>
      <c r="BO2700" s="500"/>
      <c r="BP2700" s="502"/>
      <c r="BQ2700" s="54"/>
      <c r="BR2700" s="54"/>
      <c r="BS2700" s="54"/>
    </row>
    <row r="2701" spans="1:71" s="335" customFormat="1" ht="33.5" customHeight="1" x14ac:dyDescent="0.35">
      <c r="A2701" s="333"/>
      <c r="B2701" s="631"/>
      <c r="C2701" s="627"/>
      <c r="D2701" s="627" t="s">
        <v>10</v>
      </c>
      <c r="E2701" s="628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49"/>
      <c r="BL2701" s="643">
        <f>SUM(BL2657:BN2700)</f>
        <v>0</v>
      </c>
      <c r="BM2701" s="644"/>
      <c r="BN2701" s="645"/>
      <c r="BO2701" s="499" t="e">
        <f>(BL2701*BR$74)+(N2701*BR$75)+(X2701*BR$76)+(R2701*BR$77)+(V2701*BR$78)+(Z2701*BR$79)</f>
        <v>#REF!</v>
      </c>
      <c r="BP2701" s="501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32"/>
      <c r="C2702" s="629"/>
      <c r="D2702" s="629"/>
      <c r="E2702" s="630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50"/>
      <c r="BL2702" s="646"/>
      <c r="BM2702" s="647"/>
      <c r="BN2702" s="648"/>
      <c r="BO2702" s="500"/>
      <c r="BP2702" s="502"/>
      <c r="BQ2702" s="333"/>
      <c r="BR2702" s="333"/>
      <c r="BS2702" s="333"/>
    </row>
    <row r="2703" spans="1:71" s="341" customFormat="1" ht="48.25" customHeight="1" thickBot="1" x14ac:dyDescent="0.4">
      <c r="A2703" s="337"/>
      <c r="B2703" s="637"/>
      <c r="C2703" s="587"/>
      <c r="D2703" s="587" t="s">
        <v>13</v>
      </c>
      <c r="E2703" s="588"/>
      <c r="F2703" s="338"/>
      <c r="G2703" s="334"/>
      <c r="H2703" s="585"/>
      <c r="I2703" s="586"/>
      <c r="J2703" s="625"/>
      <c r="K2703" s="626"/>
      <c r="L2703" s="623"/>
      <c r="M2703" s="624"/>
      <c r="N2703" s="633">
        <f>J2703+L2703</f>
        <v>0</v>
      </c>
      <c r="O2703" s="634"/>
      <c r="P2703" s="625"/>
      <c r="Q2703" s="626"/>
      <c r="R2703" s="623"/>
      <c r="S2703" s="626"/>
      <c r="T2703" s="589">
        <f>R2703-P2703</f>
        <v>0</v>
      </c>
      <c r="U2703" s="590"/>
      <c r="V2703" s="625"/>
      <c r="W2703" s="638"/>
      <c r="X2703" s="639"/>
      <c r="Y2703" s="640"/>
      <c r="Z2703" s="625"/>
      <c r="AA2703" s="638"/>
      <c r="AB2703" s="625"/>
      <c r="AC2703" s="626"/>
      <c r="AD2703" s="623"/>
      <c r="AE2703" s="624"/>
      <c r="AF2703" s="635">
        <f>IF(AB2703=0,0,(AD2703/AB2703)*100)</f>
        <v>0</v>
      </c>
      <c r="AG2703" s="636"/>
      <c r="AH2703" s="625"/>
      <c r="AI2703" s="626"/>
      <c r="AJ2703" s="623"/>
      <c r="AK2703" s="624"/>
      <c r="AL2703" s="589">
        <f>IF(AH2703=0,0,(AJ2703/AH2703)*100)</f>
        <v>0</v>
      </c>
      <c r="AM2703" s="590"/>
      <c r="AN2703" s="625"/>
      <c r="AO2703" s="626"/>
      <c r="AP2703" s="623"/>
      <c r="AQ2703" s="624"/>
      <c r="AR2703" s="589">
        <f>IF(AN2703=0,0,(AP2703/AN2703)*100)</f>
        <v>0</v>
      </c>
      <c r="AS2703" s="590"/>
      <c r="AT2703" s="609">
        <f>AB2703+AH2703+AN2703</f>
        <v>0</v>
      </c>
      <c r="AU2703" s="610"/>
      <c r="AV2703" s="607">
        <f>AD2703+AJ2703+AP2703</f>
        <v>0</v>
      </c>
      <c r="AW2703" s="608"/>
      <c r="AX2703" s="589">
        <f>IF(AT2703=0,0,(AV2703/AT2703)*100)</f>
        <v>0</v>
      </c>
      <c r="AY2703" s="590"/>
      <c r="AZ2703" s="625"/>
      <c r="BA2703" s="626"/>
      <c r="BB2703" s="623"/>
      <c r="BC2703" s="624"/>
      <c r="BD2703" s="589">
        <f>IF(AZ2703=0,0,(BB2703/AZ2703)*100)</f>
        <v>0</v>
      </c>
      <c r="BE2703" s="590"/>
      <c r="BF2703" s="609">
        <f>AT2703+AZ2703</f>
        <v>0</v>
      </c>
      <c r="BG2703" s="610"/>
      <c r="BH2703" s="607">
        <f>AV2703+BB2703</f>
        <v>0</v>
      </c>
      <c r="BI2703" s="608"/>
      <c r="BJ2703" s="589">
        <f>IF(BF2703=0,0,(BH2703/BF2703)*100)</f>
        <v>0</v>
      </c>
      <c r="BK2703" s="590"/>
      <c r="BL2703" s="604"/>
      <c r="BM2703" s="605"/>
      <c r="BN2703" s="606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9" t="s">
        <v>95</v>
      </c>
      <c r="E2704" s="620"/>
      <c r="F2704" s="344"/>
      <c r="G2704" s="344"/>
      <c r="H2704" s="343"/>
      <c r="I2704" s="343"/>
      <c r="J2704" s="616">
        <f>IF((J2701+L2703)=0,0,J2701/(J2701+L2703)*100)</f>
        <v>0</v>
      </c>
      <c r="K2704" s="618"/>
      <c r="L2704" s="616">
        <f>IF((L2701+J2703)=0,0,L2701/(L2701+J2703)*100)</f>
        <v>0</v>
      </c>
      <c r="M2704" s="618"/>
      <c r="N2704" s="616">
        <f>IF((N2701+N2703)=0,0,N2701/(N2701+N2703)*100)</f>
        <v>0</v>
      </c>
      <c r="O2704" s="617"/>
      <c r="P2704" s="611"/>
      <c r="Q2704" s="583"/>
      <c r="R2704" s="583"/>
      <c r="S2704" s="583"/>
      <c r="T2704" s="612"/>
      <c r="U2704" s="612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14" t="s">
        <v>62</v>
      </c>
      <c r="C2706" s="615"/>
      <c r="D2706" s="613" t="s">
        <v>54</v>
      </c>
      <c r="E2706" s="613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21" t="s">
        <v>117</v>
      </c>
      <c r="BC2706" s="622"/>
      <c r="BD2706" s="622"/>
      <c r="BE2706" s="642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21" t="s">
        <v>47</v>
      </c>
      <c r="C2708" s="622"/>
      <c r="D2708" s="613" t="s">
        <v>55</v>
      </c>
      <c r="E2708" s="613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21" t="s">
        <v>118</v>
      </c>
      <c r="BC2708" s="622"/>
      <c r="BD2708" s="622"/>
      <c r="BE2708" s="642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41" t="s">
        <v>11</v>
      </c>
      <c r="AF2713" s="641"/>
      <c r="AG2713" s="641"/>
      <c r="AH2713" s="641"/>
      <c r="AI2713" s="641"/>
      <c r="AJ2713" s="641"/>
      <c r="AK2713" s="641"/>
      <c r="AL2713" s="641"/>
      <c r="AM2713" s="641"/>
      <c r="AN2713" s="651"/>
      <c r="AO2713" s="651"/>
      <c r="AP2713" s="651"/>
      <c r="AQ2713" s="651"/>
      <c r="AR2713" s="651"/>
      <c r="AS2713" s="651"/>
      <c r="AT2713" s="651"/>
      <c r="AU2713" s="651"/>
      <c r="AV2713" s="651"/>
      <c r="AW2713" s="651"/>
      <c r="AX2713" s="651"/>
      <c r="AY2713" s="651"/>
      <c r="AZ2713" s="651"/>
      <c r="BA2713" s="651"/>
      <c r="BB2713" s="651"/>
      <c r="BC2713" s="651"/>
      <c r="BD2713" s="651"/>
      <c r="BE2713" s="651"/>
      <c r="BF2713" s="651"/>
      <c r="BG2713" s="651"/>
      <c r="BH2713" s="651"/>
      <c r="BI2713" s="651"/>
      <c r="BJ2713" s="651"/>
      <c r="BK2713" s="651"/>
      <c r="BL2713" s="651"/>
      <c r="BM2713" s="651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51"/>
      <c r="F2715" s="651"/>
      <c r="G2715" s="651"/>
      <c r="H2715" s="651"/>
      <c r="I2715" s="651"/>
      <c r="J2715" s="651"/>
      <c r="K2715" s="651"/>
      <c r="L2715" s="651"/>
      <c r="M2715" s="651"/>
      <c r="N2715" s="651"/>
      <c r="O2715" s="651"/>
      <c r="P2715" s="651"/>
      <c r="Q2715" s="651"/>
      <c r="R2715" s="651"/>
      <c r="S2715" s="651"/>
      <c r="T2715" s="651"/>
      <c r="U2715" s="651"/>
      <c r="V2715" s="651"/>
      <c r="W2715" s="651"/>
      <c r="X2715" s="651"/>
      <c r="Y2715" s="651"/>
      <c r="Z2715" s="651"/>
      <c r="AA2715" s="651"/>
      <c r="AB2715" s="651"/>
      <c r="AC2715" s="651"/>
      <c r="AD2715" s="198"/>
      <c r="AE2715" s="239" t="s">
        <v>19</v>
      </c>
      <c r="AF2715" s="239"/>
      <c r="AG2715" s="239"/>
      <c r="AH2715" s="641" t="s">
        <v>19</v>
      </c>
      <c r="AI2715" s="641"/>
      <c r="AJ2715" s="641"/>
      <c r="AK2715" s="641"/>
      <c r="AL2715" s="641"/>
      <c r="AM2715" s="641"/>
      <c r="AN2715" s="651"/>
      <c r="AO2715" s="651"/>
      <c r="AP2715" s="651"/>
      <c r="AQ2715" s="651"/>
      <c r="AR2715" s="651"/>
      <c r="AS2715" s="651"/>
      <c r="AT2715" s="651"/>
      <c r="AU2715" s="651"/>
      <c r="AV2715" s="651"/>
      <c r="AW2715" s="651"/>
      <c r="AX2715" s="651"/>
      <c r="AY2715" s="651"/>
      <c r="AZ2715" s="651"/>
      <c r="BA2715" s="641" t="s">
        <v>12</v>
      </c>
      <c r="BB2715" s="641"/>
      <c r="BC2715" s="641"/>
      <c r="BD2715" s="652"/>
      <c r="BE2715" s="652"/>
      <c r="BF2715" s="652"/>
      <c r="BG2715" s="652"/>
      <c r="BH2715" s="652"/>
      <c r="BI2715" s="652"/>
      <c r="BJ2715" s="652"/>
      <c r="BK2715" s="652"/>
      <c r="BL2715" s="652"/>
      <c r="BM2715" s="652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53" t="s">
        <v>119</v>
      </c>
      <c r="BM2718" s="654"/>
      <c r="BN2718" s="655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56"/>
      <c r="BM2719" s="657"/>
      <c r="BN2719" s="658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07" t="str">
        <f>IF(ROSTER!C$8="","",ROSTER!C$8)</f>
        <v>Shaylee</v>
      </c>
      <c r="D2720" s="508"/>
      <c r="E2720" s="509"/>
      <c r="F2720" s="511">
        <f>IF(E2720="y",1,IF(E2720="S",1,0))</f>
        <v>0</v>
      </c>
      <c r="G2720" s="513">
        <f>IF(E2720="S",1,0)</f>
        <v>0</v>
      </c>
      <c r="H2720" s="515"/>
      <c r="I2720" s="516"/>
      <c r="J2720" s="519"/>
      <c r="K2720" s="520"/>
      <c r="L2720" s="523"/>
      <c r="M2720" s="524"/>
      <c r="N2720" s="537">
        <f>L2720+J2720</f>
        <v>0</v>
      </c>
      <c r="O2720" s="538"/>
      <c r="P2720" s="519"/>
      <c r="Q2720" s="520"/>
      <c r="R2720" s="523"/>
      <c r="S2720" s="524"/>
      <c r="T2720" s="527">
        <f>R2720-P2720</f>
        <v>0</v>
      </c>
      <c r="U2720" s="528"/>
      <c r="V2720" s="531"/>
      <c r="W2720" s="516"/>
      <c r="X2720" s="519"/>
      <c r="Y2720" s="516"/>
      <c r="Z2720" s="519"/>
      <c r="AA2720" s="516"/>
      <c r="AB2720" s="519"/>
      <c r="AC2720" s="520"/>
      <c r="AD2720" s="523"/>
      <c r="AE2720" s="524"/>
      <c r="AF2720" s="533">
        <f>IF(AB2720=0,0,(AD2720/AB2720)*100)</f>
        <v>0</v>
      </c>
      <c r="AG2720" s="534"/>
      <c r="AH2720" s="519"/>
      <c r="AI2720" s="520"/>
      <c r="AJ2720" s="523"/>
      <c r="AK2720" s="524"/>
      <c r="AL2720" s="527">
        <f>IF(AH2720=0,0,(AJ2720/AH2720)*100)</f>
        <v>0</v>
      </c>
      <c r="AM2720" s="528"/>
      <c r="AN2720" s="519"/>
      <c r="AO2720" s="520"/>
      <c r="AP2720" s="523"/>
      <c r="AQ2720" s="524"/>
      <c r="AR2720" s="527">
        <f>IF(AN2720=0,0,(AP2720/AN2720)*100)</f>
        <v>0</v>
      </c>
      <c r="AS2720" s="528"/>
      <c r="AT2720" s="541">
        <f>AB2720+AH2720+AN2720</f>
        <v>0</v>
      </c>
      <c r="AU2720" s="542"/>
      <c r="AV2720" s="545">
        <f>AD2720+AJ2720+AP2720</f>
        <v>0</v>
      </c>
      <c r="AW2720" s="546"/>
      <c r="AX2720" s="527">
        <f>IF(AT2720=0,0,(AV2720/AT2720)*100)</f>
        <v>0</v>
      </c>
      <c r="AY2720" s="528"/>
      <c r="AZ2720" s="519"/>
      <c r="BA2720" s="520"/>
      <c r="BB2720" s="523"/>
      <c r="BC2720" s="524"/>
      <c r="BD2720" s="527">
        <f>IF(AZ2720=0,0,(BB2720/AZ2720)*100)</f>
        <v>0</v>
      </c>
      <c r="BE2720" s="528"/>
      <c r="BF2720" s="541">
        <f>AT2720+AZ2720</f>
        <v>0</v>
      </c>
      <c r="BG2720" s="542"/>
      <c r="BH2720" s="545">
        <f>AV2720+BB2720</f>
        <v>0</v>
      </c>
      <c r="BI2720" s="546"/>
      <c r="BJ2720" s="527">
        <f>IF(BF2720=0,0,(BH2720/BF2720)*100)</f>
        <v>0</v>
      </c>
      <c r="BK2720" s="528"/>
      <c r="BL2720" s="549">
        <f>(AD2720*2)+(AJ2720*2)+(AP2720*3)+BB2720</f>
        <v>0</v>
      </c>
      <c r="BM2720" s="550"/>
      <c r="BN2720" s="551"/>
      <c r="BO2720" s="501" t="e">
        <f>(BL2720*BR$2468)+(N2720*BR$2469)+(X2720*BR$2470)+(R2720*BR$2471)+(V2720*BR$2472)+(Z2720*BR$2473)</f>
        <v>#REF!</v>
      </c>
      <c r="BP2720" s="501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03" t="str">
        <f>IF(ROSTER!D$8="","",ROSTER!D$8)</f>
        <v>Gonzales</v>
      </c>
      <c r="D2721" s="504"/>
      <c r="E2721" s="510"/>
      <c r="F2721" s="512"/>
      <c r="G2721" s="514"/>
      <c r="H2721" s="517"/>
      <c r="I2721" s="518"/>
      <c r="J2721" s="521"/>
      <c r="K2721" s="522"/>
      <c r="L2721" s="525"/>
      <c r="M2721" s="526"/>
      <c r="N2721" s="539" t="s">
        <v>14</v>
      </c>
      <c r="O2721" s="540"/>
      <c r="P2721" s="521"/>
      <c r="Q2721" s="522"/>
      <c r="R2721" s="525"/>
      <c r="S2721" s="526"/>
      <c r="T2721" s="529"/>
      <c r="U2721" s="530"/>
      <c r="V2721" s="532"/>
      <c r="W2721" s="518"/>
      <c r="X2721" s="521"/>
      <c r="Y2721" s="518"/>
      <c r="Z2721" s="521"/>
      <c r="AA2721" s="518"/>
      <c r="AB2721" s="521"/>
      <c r="AC2721" s="522"/>
      <c r="AD2721" s="525"/>
      <c r="AE2721" s="526"/>
      <c r="AF2721" s="535"/>
      <c r="AG2721" s="536"/>
      <c r="AH2721" s="521"/>
      <c r="AI2721" s="522"/>
      <c r="AJ2721" s="525"/>
      <c r="AK2721" s="526"/>
      <c r="AL2721" s="529"/>
      <c r="AM2721" s="530"/>
      <c r="AN2721" s="521"/>
      <c r="AO2721" s="522"/>
      <c r="AP2721" s="525"/>
      <c r="AQ2721" s="526"/>
      <c r="AR2721" s="529"/>
      <c r="AS2721" s="530"/>
      <c r="AT2721" s="543"/>
      <c r="AU2721" s="544"/>
      <c r="AV2721" s="547"/>
      <c r="AW2721" s="548"/>
      <c r="AX2721" s="529"/>
      <c r="AY2721" s="530"/>
      <c r="AZ2721" s="521"/>
      <c r="BA2721" s="522"/>
      <c r="BB2721" s="525"/>
      <c r="BC2721" s="526"/>
      <c r="BD2721" s="529"/>
      <c r="BE2721" s="530"/>
      <c r="BF2721" s="543"/>
      <c r="BG2721" s="544"/>
      <c r="BH2721" s="547"/>
      <c r="BI2721" s="548"/>
      <c r="BJ2721" s="529"/>
      <c r="BK2721" s="530"/>
      <c r="BL2721" s="552"/>
      <c r="BM2721" s="553"/>
      <c r="BN2721" s="554"/>
      <c r="BO2721" s="502"/>
      <c r="BP2721" s="502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07" t="str">
        <f>IF(ROSTER!C$10="","",ROSTER!C$10)</f>
        <v>Nani</v>
      </c>
      <c r="D2722" s="508"/>
      <c r="E2722" s="509"/>
      <c r="F2722" s="511">
        <f>IF(E2722="y",1,IF(E2722="S",1,0))</f>
        <v>0</v>
      </c>
      <c r="G2722" s="513">
        <f>IF(E2722="S",1,0)</f>
        <v>0</v>
      </c>
      <c r="H2722" s="515"/>
      <c r="I2722" s="516"/>
      <c r="J2722" s="519"/>
      <c r="K2722" s="520"/>
      <c r="L2722" s="523"/>
      <c r="M2722" s="524"/>
      <c r="N2722" s="537">
        <f>L2722+J2722</f>
        <v>0</v>
      </c>
      <c r="O2722" s="538"/>
      <c r="P2722" s="519"/>
      <c r="Q2722" s="520"/>
      <c r="R2722" s="523"/>
      <c r="S2722" s="524"/>
      <c r="T2722" s="527">
        <f t="shared" ref="T2722" si="2451">R2722-P2722</f>
        <v>0</v>
      </c>
      <c r="U2722" s="528"/>
      <c r="V2722" s="531"/>
      <c r="W2722" s="516"/>
      <c r="X2722" s="519"/>
      <c r="Y2722" s="516"/>
      <c r="Z2722" s="519"/>
      <c r="AA2722" s="516"/>
      <c r="AB2722" s="519"/>
      <c r="AC2722" s="520"/>
      <c r="AD2722" s="523"/>
      <c r="AE2722" s="524"/>
      <c r="AF2722" s="533">
        <f>IF(AB2722=0,0,(AD2722/AB2722)*100)</f>
        <v>0</v>
      </c>
      <c r="AG2722" s="534"/>
      <c r="AH2722" s="519"/>
      <c r="AI2722" s="520"/>
      <c r="AJ2722" s="523"/>
      <c r="AK2722" s="524"/>
      <c r="AL2722" s="527">
        <f>IF(AH2722=0,0,(AJ2722/AH2722)*100)</f>
        <v>0</v>
      </c>
      <c r="AM2722" s="528"/>
      <c r="AN2722" s="519"/>
      <c r="AO2722" s="520"/>
      <c r="AP2722" s="523"/>
      <c r="AQ2722" s="524"/>
      <c r="AR2722" s="527">
        <f>IF(AN2722=0,0,(AP2722/AN2722)*100)</f>
        <v>0</v>
      </c>
      <c r="AS2722" s="528"/>
      <c r="AT2722" s="541">
        <f>AB2722+AH2722+AN2722</f>
        <v>0</v>
      </c>
      <c r="AU2722" s="542"/>
      <c r="AV2722" s="545">
        <f>AD2722+AJ2722+AP2722</f>
        <v>0</v>
      </c>
      <c r="AW2722" s="546"/>
      <c r="AX2722" s="527">
        <f>IF(AT2722=0,0,(AV2722/AT2722)*100)</f>
        <v>0</v>
      </c>
      <c r="AY2722" s="528"/>
      <c r="AZ2722" s="519"/>
      <c r="BA2722" s="520"/>
      <c r="BB2722" s="523"/>
      <c r="BC2722" s="524"/>
      <c r="BD2722" s="527">
        <f>IF(AZ2722=0,0,(BB2722/AZ2722)*100)</f>
        <v>0</v>
      </c>
      <c r="BE2722" s="528"/>
      <c r="BF2722" s="541">
        <f>AT2722+AZ2722</f>
        <v>0</v>
      </c>
      <c r="BG2722" s="542"/>
      <c r="BH2722" s="545">
        <f>AV2722+BB2722</f>
        <v>0</v>
      </c>
      <c r="BI2722" s="546"/>
      <c r="BJ2722" s="527">
        <f>IF(BF2722=0,0,(BH2722/BF2722)*100)</f>
        <v>0</v>
      </c>
      <c r="BK2722" s="528"/>
      <c r="BL2722" s="549">
        <f>(AD2722*2)+(AJ2722*2)+(AP2722*3)+BB2722</f>
        <v>0</v>
      </c>
      <c r="BM2722" s="550"/>
      <c r="BN2722" s="551"/>
      <c r="BO2722" s="501" t="e">
        <f>(BL2722*BR$2468)+(N2722*BR$2469)+(X2722*BR$2470)+(R2722*BR$2471)+(V2722*BR$2472)+(Z2722*BR$2473)</f>
        <v>#REF!</v>
      </c>
      <c r="BP2722" s="501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03" t="str">
        <f>IF(ROSTER!D$10="","",ROSTER!D$10)</f>
        <v>Falatea</v>
      </c>
      <c r="D2723" s="504"/>
      <c r="E2723" s="510"/>
      <c r="F2723" s="512"/>
      <c r="G2723" s="514"/>
      <c r="H2723" s="517"/>
      <c r="I2723" s="518"/>
      <c r="J2723" s="521"/>
      <c r="K2723" s="522"/>
      <c r="L2723" s="525"/>
      <c r="M2723" s="526"/>
      <c r="N2723" s="539" t="s">
        <v>14</v>
      </c>
      <c r="O2723" s="540"/>
      <c r="P2723" s="521"/>
      <c r="Q2723" s="522"/>
      <c r="R2723" s="525"/>
      <c r="S2723" s="526"/>
      <c r="T2723" s="529"/>
      <c r="U2723" s="530"/>
      <c r="V2723" s="532"/>
      <c r="W2723" s="518"/>
      <c r="X2723" s="521"/>
      <c r="Y2723" s="518"/>
      <c r="Z2723" s="521"/>
      <c r="AA2723" s="518"/>
      <c r="AB2723" s="521"/>
      <c r="AC2723" s="522"/>
      <c r="AD2723" s="525"/>
      <c r="AE2723" s="526"/>
      <c r="AF2723" s="535"/>
      <c r="AG2723" s="536"/>
      <c r="AH2723" s="521"/>
      <c r="AI2723" s="522"/>
      <c r="AJ2723" s="525"/>
      <c r="AK2723" s="526"/>
      <c r="AL2723" s="529"/>
      <c r="AM2723" s="530"/>
      <c r="AN2723" s="521"/>
      <c r="AO2723" s="522"/>
      <c r="AP2723" s="525"/>
      <c r="AQ2723" s="526"/>
      <c r="AR2723" s="529"/>
      <c r="AS2723" s="530"/>
      <c r="AT2723" s="543"/>
      <c r="AU2723" s="544"/>
      <c r="AV2723" s="547"/>
      <c r="AW2723" s="548"/>
      <c r="AX2723" s="529"/>
      <c r="AY2723" s="530"/>
      <c r="AZ2723" s="521"/>
      <c r="BA2723" s="522"/>
      <c r="BB2723" s="525"/>
      <c r="BC2723" s="526"/>
      <c r="BD2723" s="529"/>
      <c r="BE2723" s="530"/>
      <c r="BF2723" s="543"/>
      <c r="BG2723" s="544"/>
      <c r="BH2723" s="547"/>
      <c r="BI2723" s="548"/>
      <c r="BJ2723" s="529"/>
      <c r="BK2723" s="530"/>
      <c r="BL2723" s="552"/>
      <c r="BM2723" s="553"/>
      <c r="BN2723" s="554"/>
      <c r="BO2723" s="502"/>
      <c r="BP2723" s="502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05" t="str">
        <f>IF(ROSTER!B$12="","",ROSTER!B$12)</f>
        <v>20</v>
      </c>
      <c r="C2724" s="507" t="str">
        <f>IF(ROSTER!C$12="","",ROSTER!C$12)</f>
        <v>Devry</v>
      </c>
      <c r="D2724" s="508"/>
      <c r="E2724" s="509"/>
      <c r="F2724" s="511">
        <f>IF(E2724="y",1,IF(E2724="S",1,0))</f>
        <v>0</v>
      </c>
      <c r="G2724" s="513">
        <f>IF(E2724="S",1,0)</f>
        <v>0</v>
      </c>
      <c r="H2724" s="515"/>
      <c r="I2724" s="516"/>
      <c r="J2724" s="519"/>
      <c r="K2724" s="520"/>
      <c r="L2724" s="523"/>
      <c r="M2724" s="524"/>
      <c r="N2724" s="537">
        <f>L2724+J2724</f>
        <v>0</v>
      </c>
      <c r="O2724" s="538"/>
      <c r="P2724" s="519"/>
      <c r="Q2724" s="520"/>
      <c r="R2724" s="523"/>
      <c r="S2724" s="524"/>
      <c r="T2724" s="527">
        <f t="shared" ref="T2724" si="2452">R2724-P2724</f>
        <v>0</v>
      </c>
      <c r="U2724" s="528"/>
      <c r="V2724" s="531"/>
      <c r="W2724" s="516"/>
      <c r="X2724" s="519"/>
      <c r="Y2724" s="516"/>
      <c r="Z2724" s="519"/>
      <c r="AA2724" s="516"/>
      <c r="AB2724" s="519"/>
      <c r="AC2724" s="520"/>
      <c r="AD2724" s="523"/>
      <c r="AE2724" s="524"/>
      <c r="AF2724" s="533">
        <f>IF(AB2724=0,0,(AD2724/AB2724)*100)</f>
        <v>0</v>
      </c>
      <c r="AG2724" s="534"/>
      <c r="AH2724" s="519"/>
      <c r="AI2724" s="520"/>
      <c r="AJ2724" s="523"/>
      <c r="AK2724" s="524"/>
      <c r="AL2724" s="527">
        <f>IF(AH2724=0,0,(AJ2724/AH2724)*100)</f>
        <v>0</v>
      </c>
      <c r="AM2724" s="528"/>
      <c r="AN2724" s="519"/>
      <c r="AO2724" s="520"/>
      <c r="AP2724" s="523"/>
      <c r="AQ2724" s="524"/>
      <c r="AR2724" s="527">
        <f>IF(AN2724=0,0,(AP2724/AN2724)*100)</f>
        <v>0</v>
      </c>
      <c r="AS2724" s="528"/>
      <c r="AT2724" s="541">
        <f>AB2724+AH2724+AN2724</f>
        <v>0</v>
      </c>
      <c r="AU2724" s="542"/>
      <c r="AV2724" s="545">
        <f>AD2724+AJ2724+AP2724</f>
        <v>0</v>
      </c>
      <c r="AW2724" s="546"/>
      <c r="AX2724" s="527">
        <f>IF(AT2724=0,0,(AV2724/AT2724)*100)</f>
        <v>0</v>
      </c>
      <c r="AY2724" s="528"/>
      <c r="AZ2724" s="519"/>
      <c r="BA2724" s="520"/>
      <c r="BB2724" s="523"/>
      <c r="BC2724" s="524"/>
      <c r="BD2724" s="527">
        <f>IF(AZ2724=0,0,(BB2724/AZ2724)*100)</f>
        <v>0</v>
      </c>
      <c r="BE2724" s="528"/>
      <c r="BF2724" s="541">
        <f>AT2724+AZ2724</f>
        <v>0</v>
      </c>
      <c r="BG2724" s="542"/>
      <c r="BH2724" s="545">
        <f>AV2724+BB2724</f>
        <v>0</v>
      </c>
      <c r="BI2724" s="546"/>
      <c r="BJ2724" s="527">
        <f>IF(BF2724=0,0,(BH2724/BF2724)*100)</f>
        <v>0</v>
      </c>
      <c r="BK2724" s="528"/>
      <c r="BL2724" s="549">
        <f>(AD2724*2)+(AJ2724*2)+(AP2724*3)+BB2724</f>
        <v>0</v>
      </c>
      <c r="BM2724" s="550"/>
      <c r="BN2724" s="551"/>
      <c r="BO2724" s="501" t="e">
        <f>(BL2724*BR$2468)+(N2724*BR$2469)+(X2724*BR$2470)+(R2724*BR$2471)+(V2724*BR$2472)+(Z2724*BR$2473)</f>
        <v>#REF!</v>
      </c>
      <c r="BP2724" s="501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06"/>
      <c r="C2725" s="503" t="str">
        <f>IF(ROSTER!D$12="","",ROSTER!D$12)</f>
        <v>Millett</v>
      </c>
      <c r="D2725" s="504"/>
      <c r="E2725" s="510"/>
      <c r="F2725" s="512"/>
      <c r="G2725" s="514"/>
      <c r="H2725" s="517"/>
      <c r="I2725" s="518"/>
      <c r="J2725" s="521"/>
      <c r="K2725" s="522"/>
      <c r="L2725" s="525"/>
      <c r="M2725" s="526"/>
      <c r="N2725" s="539" t="s">
        <v>14</v>
      </c>
      <c r="O2725" s="540"/>
      <c r="P2725" s="521"/>
      <c r="Q2725" s="522"/>
      <c r="R2725" s="525"/>
      <c r="S2725" s="526"/>
      <c r="T2725" s="529"/>
      <c r="U2725" s="530"/>
      <c r="V2725" s="532"/>
      <c r="W2725" s="518"/>
      <c r="X2725" s="521"/>
      <c r="Y2725" s="518"/>
      <c r="Z2725" s="521"/>
      <c r="AA2725" s="518"/>
      <c r="AB2725" s="521"/>
      <c r="AC2725" s="522"/>
      <c r="AD2725" s="525"/>
      <c r="AE2725" s="526"/>
      <c r="AF2725" s="535"/>
      <c r="AG2725" s="536"/>
      <c r="AH2725" s="521"/>
      <c r="AI2725" s="522"/>
      <c r="AJ2725" s="525"/>
      <c r="AK2725" s="526"/>
      <c r="AL2725" s="529"/>
      <c r="AM2725" s="530"/>
      <c r="AN2725" s="521"/>
      <c r="AO2725" s="522"/>
      <c r="AP2725" s="525"/>
      <c r="AQ2725" s="526"/>
      <c r="AR2725" s="529"/>
      <c r="AS2725" s="530"/>
      <c r="AT2725" s="543"/>
      <c r="AU2725" s="544"/>
      <c r="AV2725" s="547"/>
      <c r="AW2725" s="548"/>
      <c r="AX2725" s="529"/>
      <c r="AY2725" s="530"/>
      <c r="AZ2725" s="521"/>
      <c r="BA2725" s="522"/>
      <c r="BB2725" s="525"/>
      <c r="BC2725" s="526"/>
      <c r="BD2725" s="529"/>
      <c r="BE2725" s="530"/>
      <c r="BF2725" s="543"/>
      <c r="BG2725" s="544"/>
      <c r="BH2725" s="547"/>
      <c r="BI2725" s="548"/>
      <c r="BJ2725" s="529"/>
      <c r="BK2725" s="530"/>
      <c r="BL2725" s="552"/>
      <c r="BM2725" s="553"/>
      <c r="BN2725" s="554"/>
      <c r="BO2725" s="502"/>
      <c r="BP2725" s="502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05" t="str">
        <f>IF(ROSTER!B$14="","",ROSTER!B$14)</f>
        <v>5</v>
      </c>
      <c r="C2726" s="507" t="str">
        <f>IF(ROSTER!C$14="","",ROSTER!C$14)</f>
        <v>Maria</v>
      </c>
      <c r="D2726" s="508"/>
      <c r="E2726" s="509"/>
      <c r="F2726" s="511">
        <f>IF(E2726="y",1,IF(E2726="S",1,0))</f>
        <v>0</v>
      </c>
      <c r="G2726" s="513">
        <f>IF(E2726="S",1,0)</f>
        <v>0</v>
      </c>
      <c r="H2726" s="515"/>
      <c r="I2726" s="516"/>
      <c r="J2726" s="519"/>
      <c r="K2726" s="520"/>
      <c r="L2726" s="523"/>
      <c r="M2726" s="524"/>
      <c r="N2726" s="537">
        <f>L2726+J2726</f>
        <v>0</v>
      </c>
      <c r="O2726" s="538"/>
      <c r="P2726" s="519"/>
      <c r="Q2726" s="520"/>
      <c r="R2726" s="523"/>
      <c r="S2726" s="524"/>
      <c r="T2726" s="527">
        <f t="shared" ref="T2726" si="2453">R2726-P2726</f>
        <v>0</v>
      </c>
      <c r="U2726" s="528"/>
      <c r="V2726" s="531"/>
      <c r="W2726" s="516"/>
      <c r="X2726" s="519"/>
      <c r="Y2726" s="516"/>
      <c r="Z2726" s="519"/>
      <c r="AA2726" s="516"/>
      <c r="AB2726" s="519"/>
      <c r="AC2726" s="520"/>
      <c r="AD2726" s="523"/>
      <c r="AE2726" s="524"/>
      <c r="AF2726" s="533">
        <f>IF(AB2726=0,0,(AD2726/AB2726)*100)</f>
        <v>0</v>
      </c>
      <c r="AG2726" s="534"/>
      <c r="AH2726" s="519"/>
      <c r="AI2726" s="520"/>
      <c r="AJ2726" s="523"/>
      <c r="AK2726" s="524"/>
      <c r="AL2726" s="527">
        <f>IF(AH2726=0,0,(AJ2726/AH2726)*100)</f>
        <v>0</v>
      </c>
      <c r="AM2726" s="528"/>
      <c r="AN2726" s="519"/>
      <c r="AO2726" s="520"/>
      <c r="AP2726" s="523"/>
      <c r="AQ2726" s="524"/>
      <c r="AR2726" s="527">
        <f>IF(AN2726=0,0,(AP2726/AN2726)*100)</f>
        <v>0</v>
      </c>
      <c r="AS2726" s="528"/>
      <c r="AT2726" s="541">
        <f>AB2726+AH2726+AN2726</f>
        <v>0</v>
      </c>
      <c r="AU2726" s="542"/>
      <c r="AV2726" s="545">
        <f>AD2726+AJ2726+AP2726</f>
        <v>0</v>
      </c>
      <c r="AW2726" s="546"/>
      <c r="AX2726" s="527">
        <f>IF(AT2726=0,0,(AV2726/AT2726)*100)</f>
        <v>0</v>
      </c>
      <c r="AY2726" s="528"/>
      <c r="AZ2726" s="519"/>
      <c r="BA2726" s="520"/>
      <c r="BB2726" s="523"/>
      <c r="BC2726" s="524"/>
      <c r="BD2726" s="527">
        <f>IF(AZ2726=0,0,(BB2726/AZ2726)*100)</f>
        <v>0</v>
      </c>
      <c r="BE2726" s="528"/>
      <c r="BF2726" s="541">
        <f>AT2726+AZ2726</f>
        <v>0</v>
      </c>
      <c r="BG2726" s="542"/>
      <c r="BH2726" s="545">
        <f>AV2726+BB2726</f>
        <v>0</v>
      </c>
      <c r="BI2726" s="546"/>
      <c r="BJ2726" s="527">
        <f>IF(BF2726=0,0,(BH2726/BF2726)*100)</f>
        <v>0</v>
      </c>
      <c r="BK2726" s="528"/>
      <c r="BL2726" s="549">
        <f>(AD2726*2)+(AJ2726*2)+(AP2726*3)+BB2726</f>
        <v>0</v>
      </c>
      <c r="BM2726" s="550"/>
      <c r="BN2726" s="551"/>
      <c r="BO2726" s="501" t="e">
        <f>(BL2726*BR$2468)+(N2726*BR$2469)+(X2726*BR$2470)+(R2726*BR$2471)+(V2726*BR$2472)+(Z2726*BR$2473)</f>
        <v>#REF!</v>
      </c>
      <c r="BP2726" s="501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06"/>
      <c r="C2727" s="503" t="str">
        <f>IF(ROSTER!D$14="","",ROSTER!D$14)</f>
        <v>Albiero</v>
      </c>
      <c r="D2727" s="504"/>
      <c r="E2727" s="510"/>
      <c r="F2727" s="512"/>
      <c r="G2727" s="514"/>
      <c r="H2727" s="517"/>
      <c r="I2727" s="518"/>
      <c r="J2727" s="521"/>
      <c r="K2727" s="522"/>
      <c r="L2727" s="525"/>
      <c r="M2727" s="526"/>
      <c r="N2727" s="539" t="s">
        <v>14</v>
      </c>
      <c r="O2727" s="540"/>
      <c r="P2727" s="521"/>
      <c r="Q2727" s="522"/>
      <c r="R2727" s="525"/>
      <c r="S2727" s="526"/>
      <c r="T2727" s="529"/>
      <c r="U2727" s="530"/>
      <c r="V2727" s="532"/>
      <c r="W2727" s="518"/>
      <c r="X2727" s="521"/>
      <c r="Y2727" s="518"/>
      <c r="Z2727" s="521"/>
      <c r="AA2727" s="518"/>
      <c r="AB2727" s="521"/>
      <c r="AC2727" s="522"/>
      <c r="AD2727" s="525"/>
      <c r="AE2727" s="526"/>
      <c r="AF2727" s="535"/>
      <c r="AG2727" s="536"/>
      <c r="AH2727" s="521"/>
      <c r="AI2727" s="522"/>
      <c r="AJ2727" s="525"/>
      <c r="AK2727" s="526"/>
      <c r="AL2727" s="529"/>
      <c r="AM2727" s="530"/>
      <c r="AN2727" s="521"/>
      <c r="AO2727" s="522"/>
      <c r="AP2727" s="525"/>
      <c r="AQ2727" s="526"/>
      <c r="AR2727" s="529"/>
      <c r="AS2727" s="530"/>
      <c r="AT2727" s="543"/>
      <c r="AU2727" s="544"/>
      <c r="AV2727" s="547"/>
      <c r="AW2727" s="548"/>
      <c r="AX2727" s="529"/>
      <c r="AY2727" s="530"/>
      <c r="AZ2727" s="521"/>
      <c r="BA2727" s="522"/>
      <c r="BB2727" s="525"/>
      <c r="BC2727" s="526"/>
      <c r="BD2727" s="529"/>
      <c r="BE2727" s="530"/>
      <c r="BF2727" s="543"/>
      <c r="BG2727" s="544"/>
      <c r="BH2727" s="547"/>
      <c r="BI2727" s="548"/>
      <c r="BJ2727" s="529"/>
      <c r="BK2727" s="530"/>
      <c r="BL2727" s="552"/>
      <c r="BM2727" s="553"/>
      <c r="BN2727" s="554"/>
      <c r="BO2727" s="502"/>
      <c r="BP2727" s="502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05" t="str">
        <f>IF(ROSTER!B$16="","",ROSTER!B$16)</f>
        <v>10</v>
      </c>
      <c r="C2728" s="507" t="str">
        <f>IF(ROSTER!C$16="","",ROSTER!C$16)</f>
        <v>Tegan</v>
      </c>
      <c r="D2728" s="508"/>
      <c r="E2728" s="509"/>
      <c r="F2728" s="511">
        <f>IF(E2728="y",1,IF(E2728="S",1,0))</f>
        <v>0</v>
      </c>
      <c r="G2728" s="513">
        <f>IF(E2728="S",1,0)</f>
        <v>0</v>
      </c>
      <c r="H2728" s="515"/>
      <c r="I2728" s="516"/>
      <c r="J2728" s="519"/>
      <c r="K2728" s="520"/>
      <c r="L2728" s="523"/>
      <c r="M2728" s="524"/>
      <c r="N2728" s="537">
        <f>L2728+J2728</f>
        <v>0</v>
      </c>
      <c r="O2728" s="538"/>
      <c r="P2728" s="519"/>
      <c r="Q2728" s="520"/>
      <c r="R2728" s="523"/>
      <c r="S2728" s="524"/>
      <c r="T2728" s="527">
        <f t="shared" ref="T2728" si="2454">R2728-P2728</f>
        <v>0</v>
      </c>
      <c r="U2728" s="528"/>
      <c r="V2728" s="531"/>
      <c r="W2728" s="516"/>
      <c r="X2728" s="519"/>
      <c r="Y2728" s="516"/>
      <c r="Z2728" s="519"/>
      <c r="AA2728" s="516"/>
      <c r="AB2728" s="519"/>
      <c r="AC2728" s="520"/>
      <c r="AD2728" s="523"/>
      <c r="AE2728" s="524"/>
      <c r="AF2728" s="533">
        <f>IF(AB2728=0,0,(AD2728/AB2728)*100)</f>
        <v>0</v>
      </c>
      <c r="AG2728" s="534"/>
      <c r="AH2728" s="519"/>
      <c r="AI2728" s="520"/>
      <c r="AJ2728" s="523"/>
      <c r="AK2728" s="524"/>
      <c r="AL2728" s="527">
        <f>IF(AH2728=0,0,(AJ2728/AH2728)*100)</f>
        <v>0</v>
      </c>
      <c r="AM2728" s="528"/>
      <c r="AN2728" s="519"/>
      <c r="AO2728" s="520"/>
      <c r="AP2728" s="523"/>
      <c r="AQ2728" s="524"/>
      <c r="AR2728" s="527">
        <f>IF(AN2728=0,0,(AP2728/AN2728)*100)</f>
        <v>0</v>
      </c>
      <c r="AS2728" s="528"/>
      <c r="AT2728" s="541">
        <f>AB2728+AH2728+AN2728</f>
        <v>0</v>
      </c>
      <c r="AU2728" s="542"/>
      <c r="AV2728" s="545">
        <f>AD2728+AJ2728+AP2728</f>
        <v>0</v>
      </c>
      <c r="AW2728" s="546"/>
      <c r="AX2728" s="527">
        <f>IF(AT2728=0,0,(AV2728/AT2728)*100)</f>
        <v>0</v>
      </c>
      <c r="AY2728" s="528"/>
      <c r="AZ2728" s="519"/>
      <c r="BA2728" s="520"/>
      <c r="BB2728" s="523"/>
      <c r="BC2728" s="524"/>
      <c r="BD2728" s="527">
        <f>IF(AZ2728=0,0,(BB2728/AZ2728)*100)</f>
        <v>0</v>
      </c>
      <c r="BE2728" s="528"/>
      <c r="BF2728" s="541">
        <f>AT2728+AZ2728</f>
        <v>0</v>
      </c>
      <c r="BG2728" s="542"/>
      <c r="BH2728" s="545">
        <f>AV2728+BB2728</f>
        <v>0</v>
      </c>
      <c r="BI2728" s="546"/>
      <c r="BJ2728" s="527">
        <f>IF(BF2728=0,0,(BH2728/BF2728)*100)</f>
        <v>0</v>
      </c>
      <c r="BK2728" s="528"/>
      <c r="BL2728" s="549">
        <f>(AD2728*2)+(AJ2728*2)+(AP2728*3)+BB2728</f>
        <v>0</v>
      </c>
      <c r="BM2728" s="550"/>
      <c r="BN2728" s="551"/>
      <c r="BO2728" s="501" t="e">
        <f>(BL2728*BR$2468)+(N2728*BR$2469)+(X2728*BR$2470)+(R2728*BR$2471)+(V2728*BR$2472)+(Z2728*BR$2473)</f>
        <v>#REF!</v>
      </c>
      <c r="BP2728" s="501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06"/>
      <c r="C2729" s="503" t="str">
        <f>IF(ROSTER!D$16="","",ROSTER!D$16)</f>
        <v>Graham</v>
      </c>
      <c r="D2729" s="504"/>
      <c r="E2729" s="510"/>
      <c r="F2729" s="512"/>
      <c r="G2729" s="514"/>
      <c r="H2729" s="517"/>
      <c r="I2729" s="518"/>
      <c r="J2729" s="521"/>
      <c r="K2729" s="522"/>
      <c r="L2729" s="525"/>
      <c r="M2729" s="526"/>
      <c r="N2729" s="539" t="s">
        <v>14</v>
      </c>
      <c r="O2729" s="540"/>
      <c r="P2729" s="521"/>
      <c r="Q2729" s="522"/>
      <c r="R2729" s="525"/>
      <c r="S2729" s="526"/>
      <c r="T2729" s="529"/>
      <c r="U2729" s="530"/>
      <c r="V2729" s="532"/>
      <c r="W2729" s="518"/>
      <c r="X2729" s="521"/>
      <c r="Y2729" s="518"/>
      <c r="Z2729" s="521"/>
      <c r="AA2729" s="518"/>
      <c r="AB2729" s="521"/>
      <c r="AC2729" s="522"/>
      <c r="AD2729" s="525"/>
      <c r="AE2729" s="526"/>
      <c r="AF2729" s="535"/>
      <c r="AG2729" s="536"/>
      <c r="AH2729" s="521"/>
      <c r="AI2729" s="522"/>
      <c r="AJ2729" s="525"/>
      <c r="AK2729" s="526"/>
      <c r="AL2729" s="529"/>
      <c r="AM2729" s="530"/>
      <c r="AN2729" s="521"/>
      <c r="AO2729" s="522"/>
      <c r="AP2729" s="525"/>
      <c r="AQ2729" s="526"/>
      <c r="AR2729" s="529"/>
      <c r="AS2729" s="530"/>
      <c r="AT2729" s="543"/>
      <c r="AU2729" s="544"/>
      <c r="AV2729" s="547"/>
      <c r="AW2729" s="548"/>
      <c r="AX2729" s="529"/>
      <c r="AY2729" s="530"/>
      <c r="AZ2729" s="521"/>
      <c r="BA2729" s="522"/>
      <c r="BB2729" s="525"/>
      <c r="BC2729" s="526"/>
      <c r="BD2729" s="529"/>
      <c r="BE2729" s="530"/>
      <c r="BF2729" s="543"/>
      <c r="BG2729" s="544"/>
      <c r="BH2729" s="547"/>
      <c r="BI2729" s="548"/>
      <c r="BJ2729" s="529"/>
      <c r="BK2729" s="530"/>
      <c r="BL2729" s="552"/>
      <c r="BM2729" s="553"/>
      <c r="BN2729" s="554"/>
      <c r="BO2729" s="502"/>
      <c r="BP2729" s="502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05" t="str">
        <f>IF(ROSTER!B$18="","",ROSTER!B$18)</f>
        <v>11</v>
      </c>
      <c r="C2730" s="507" t="str">
        <f>IF(ROSTER!C$18="","",ROSTER!C$18)</f>
        <v>Kaylee</v>
      </c>
      <c r="D2730" s="508"/>
      <c r="E2730" s="509"/>
      <c r="F2730" s="511">
        <f>IF(E2730="y",1,IF(E2730="S",1,0))</f>
        <v>0</v>
      </c>
      <c r="G2730" s="513">
        <f>IF(E2730="S",1,0)</f>
        <v>0</v>
      </c>
      <c r="H2730" s="515"/>
      <c r="I2730" s="516"/>
      <c r="J2730" s="519"/>
      <c r="K2730" s="520"/>
      <c r="L2730" s="523"/>
      <c r="M2730" s="524"/>
      <c r="N2730" s="537">
        <f>L2730+J2730</f>
        <v>0</v>
      </c>
      <c r="O2730" s="538"/>
      <c r="P2730" s="519"/>
      <c r="Q2730" s="520"/>
      <c r="R2730" s="523"/>
      <c r="S2730" s="524"/>
      <c r="T2730" s="527">
        <f t="shared" ref="T2730" si="2455">R2730-P2730</f>
        <v>0</v>
      </c>
      <c r="U2730" s="528"/>
      <c r="V2730" s="531"/>
      <c r="W2730" s="516"/>
      <c r="X2730" s="519"/>
      <c r="Y2730" s="516"/>
      <c r="Z2730" s="519"/>
      <c r="AA2730" s="516"/>
      <c r="AB2730" s="519"/>
      <c r="AC2730" s="520"/>
      <c r="AD2730" s="523"/>
      <c r="AE2730" s="524"/>
      <c r="AF2730" s="533">
        <f>IF(AB2730=0,0,(AD2730/AB2730)*100)</f>
        <v>0</v>
      </c>
      <c r="AG2730" s="534"/>
      <c r="AH2730" s="519"/>
      <c r="AI2730" s="520"/>
      <c r="AJ2730" s="523"/>
      <c r="AK2730" s="524"/>
      <c r="AL2730" s="527">
        <f>IF(AH2730=0,0,(AJ2730/AH2730)*100)</f>
        <v>0</v>
      </c>
      <c r="AM2730" s="528"/>
      <c r="AN2730" s="519"/>
      <c r="AO2730" s="520"/>
      <c r="AP2730" s="523"/>
      <c r="AQ2730" s="524"/>
      <c r="AR2730" s="527">
        <f>IF(AN2730=0,0,(AP2730/AN2730)*100)</f>
        <v>0</v>
      </c>
      <c r="AS2730" s="528"/>
      <c r="AT2730" s="541">
        <f>AB2730+AH2730+AN2730</f>
        <v>0</v>
      </c>
      <c r="AU2730" s="542"/>
      <c r="AV2730" s="545">
        <f>AD2730+AJ2730+AP2730</f>
        <v>0</v>
      </c>
      <c r="AW2730" s="546"/>
      <c r="AX2730" s="527">
        <f>IF(AT2730=0,0,(AV2730/AT2730)*100)</f>
        <v>0</v>
      </c>
      <c r="AY2730" s="528"/>
      <c r="AZ2730" s="519"/>
      <c r="BA2730" s="520"/>
      <c r="BB2730" s="523"/>
      <c r="BC2730" s="524"/>
      <c r="BD2730" s="527">
        <f>IF(AZ2730=0,0,(BB2730/AZ2730)*100)</f>
        <v>0</v>
      </c>
      <c r="BE2730" s="528"/>
      <c r="BF2730" s="541">
        <f>AT2730+AZ2730</f>
        <v>0</v>
      </c>
      <c r="BG2730" s="542"/>
      <c r="BH2730" s="545">
        <f>AV2730+BB2730</f>
        <v>0</v>
      </c>
      <c r="BI2730" s="546"/>
      <c r="BJ2730" s="527">
        <f>IF(BF2730=0,0,(BH2730/BF2730)*100)</f>
        <v>0</v>
      </c>
      <c r="BK2730" s="528"/>
      <c r="BL2730" s="549">
        <f>(AD2730*2)+(AJ2730*2)+(AP2730*3)+BB2730</f>
        <v>0</v>
      </c>
      <c r="BM2730" s="550"/>
      <c r="BN2730" s="551"/>
      <c r="BO2730" s="501" t="e">
        <f>(BL2730*BR$2468)+(N2730*BR$2469)+(X2730*BR$2470)+(R2730*BR$2471)+(V2730*BR$2472)+(Z2730*BR$2473)</f>
        <v>#REF!</v>
      </c>
      <c r="BP2730" s="501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06"/>
      <c r="C2731" s="503" t="str">
        <f>IF(ROSTER!D$18="","",ROSTER!D$18)</f>
        <v>Smiler</v>
      </c>
      <c r="D2731" s="504"/>
      <c r="E2731" s="510"/>
      <c r="F2731" s="512"/>
      <c r="G2731" s="514"/>
      <c r="H2731" s="517"/>
      <c r="I2731" s="518"/>
      <c r="J2731" s="521"/>
      <c r="K2731" s="522"/>
      <c r="L2731" s="525"/>
      <c r="M2731" s="526"/>
      <c r="N2731" s="539"/>
      <c r="O2731" s="540"/>
      <c r="P2731" s="521"/>
      <c r="Q2731" s="522"/>
      <c r="R2731" s="525"/>
      <c r="S2731" s="526"/>
      <c r="T2731" s="529"/>
      <c r="U2731" s="530"/>
      <c r="V2731" s="532"/>
      <c r="W2731" s="518"/>
      <c r="X2731" s="521"/>
      <c r="Y2731" s="518"/>
      <c r="Z2731" s="521"/>
      <c r="AA2731" s="518"/>
      <c r="AB2731" s="521"/>
      <c r="AC2731" s="522"/>
      <c r="AD2731" s="525"/>
      <c r="AE2731" s="526"/>
      <c r="AF2731" s="535"/>
      <c r="AG2731" s="536"/>
      <c r="AH2731" s="521"/>
      <c r="AI2731" s="522"/>
      <c r="AJ2731" s="525"/>
      <c r="AK2731" s="526"/>
      <c r="AL2731" s="529"/>
      <c r="AM2731" s="530"/>
      <c r="AN2731" s="521"/>
      <c r="AO2731" s="522"/>
      <c r="AP2731" s="525"/>
      <c r="AQ2731" s="526"/>
      <c r="AR2731" s="529"/>
      <c r="AS2731" s="530"/>
      <c r="AT2731" s="543"/>
      <c r="AU2731" s="544"/>
      <c r="AV2731" s="547"/>
      <c r="AW2731" s="548"/>
      <c r="AX2731" s="529"/>
      <c r="AY2731" s="530"/>
      <c r="AZ2731" s="521"/>
      <c r="BA2731" s="522"/>
      <c r="BB2731" s="525"/>
      <c r="BC2731" s="526"/>
      <c r="BD2731" s="529"/>
      <c r="BE2731" s="530"/>
      <c r="BF2731" s="543"/>
      <c r="BG2731" s="544"/>
      <c r="BH2731" s="547"/>
      <c r="BI2731" s="548"/>
      <c r="BJ2731" s="529"/>
      <c r="BK2731" s="530"/>
      <c r="BL2731" s="552"/>
      <c r="BM2731" s="553"/>
      <c r="BN2731" s="554"/>
      <c r="BO2731" s="502"/>
      <c r="BP2731" s="502"/>
      <c r="BQ2731" s="54"/>
      <c r="BR2731" s="54"/>
      <c r="BS2731" s="54"/>
    </row>
    <row r="2732" spans="1:71" ht="21.75" customHeight="1" x14ac:dyDescent="0.2">
      <c r="A2732" s="54"/>
      <c r="B2732" s="505" t="str">
        <f>IF(ROSTER!B$20="","",ROSTER!B$20)</f>
        <v>12</v>
      </c>
      <c r="C2732" s="507" t="str">
        <f>IF(ROSTER!C$20="","",ROSTER!C$20)</f>
        <v>Lauren</v>
      </c>
      <c r="D2732" s="508"/>
      <c r="E2732" s="509"/>
      <c r="F2732" s="511">
        <f>IF(E2732="y",1,IF(E2732="S",1,0))</f>
        <v>0</v>
      </c>
      <c r="G2732" s="513">
        <f>IF(E2732="S",1,0)</f>
        <v>0</v>
      </c>
      <c r="H2732" s="515"/>
      <c r="I2732" s="516"/>
      <c r="J2732" s="519"/>
      <c r="K2732" s="520"/>
      <c r="L2732" s="523"/>
      <c r="M2732" s="524"/>
      <c r="N2732" s="537">
        <f>L2732+J2732</f>
        <v>0</v>
      </c>
      <c r="O2732" s="538"/>
      <c r="P2732" s="519"/>
      <c r="Q2732" s="520"/>
      <c r="R2732" s="523"/>
      <c r="S2732" s="524"/>
      <c r="T2732" s="527">
        <f t="shared" ref="T2732" si="2456">R2732-P2732</f>
        <v>0</v>
      </c>
      <c r="U2732" s="528"/>
      <c r="V2732" s="531"/>
      <c r="W2732" s="516"/>
      <c r="X2732" s="519"/>
      <c r="Y2732" s="516"/>
      <c r="Z2732" s="519"/>
      <c r="AA2732" s="516"/>
      <c r="AB2732" s="519"/>
      <c r="AC2732" s="520"/>
      <c r="AD2732" s="523"/>
      <c r="AE2732" s="524"/>
      <c r="AF2732" s="533">
        <f>IF(AB2732=0,0,(AD2732/AB2732)*100)</f>
        <v>0</v>
      </c>
      <c r="AG2732" s="534"/>
      <c r="AH2732" s="519"/>
      <c r="AI2732" s="520"/>
      <c r="AJ2732" s="523"/>
      <c r="AK2732" s="524"/>
      <c r="AL2732" s="527">
        <f>IF(AH2732=0,0,(AJ2732/AH2732)*100)</f>
        <v>0</v>
      </c>
      <c r="AM2732" s="528"/>
      <c r="AN2732" s="519"/>
      <c r="AO2732" s="520"/>
      <c r="AP2732" s="523"/>
      <c r="AQ2732" s="524"/>
      <c r="AR2732" s="527">
        <f>IF(AN2732=0,0,(AP2732/AN2732)*100)</f>
        <v>0</v>
      </c>
      <c r="AS2732" s="528"/>
      <c r="AT2732" s="541">
        <f>AB2732+AH2732+AN2732</f>
        <v>0</v>
      </c>
      <c r="AU2732" s="542"/>
      <c r="AV2732" s="545">
        <f>AD2732+AJ2732+AP2732</f>
        <v>0</v>
      </c>
      <c r="AW2732" s="546"/>
      <c r="AX2732" s="527">
        <f>IF(AT2732=0,0,(AV2732/AT2732)*100)</f>
        <v>0</v>
      </c>
      <c r="AY2732" s="528"/>
      <c r="AZ2732" s="519"/>
      <c r="BA2732" s="520"/>
      <c r="BB2732" s="523"/>
      <c r="BC2732" s="524"/>
      <c r="BD2732" s="527">
        <f>IF(AZ2732=0,0,(BB2732/AZ2732)*100)</f>
        <v>0</v>
      </c>
      <c r="BE2732" s="528"/>
      <c r="BF2732" s="541">
        <f>AT2732+AZ2732</f>
        <v>0</v>
      </c>
      <c r="BG2732" s="542"/>
      <c r="BH2732" s="545">
        <f>AV2732+BB2732</f>
        <v>0</v>
      </c>
      <c r="BI2732" s="546"/>
      <c r="BJ2732" s="527">
        <f>IF(BF2732=0,0,(BH2732/BF2732)*100)</f>
        <v>0</v>
      </c>
      <c r="BK2732" s="528"/>
      <c r="BL2732" s="549">
        <f>(AD2732*2)+(AJ2732*2)+(AP2732*3)+BB2732</f>
        <v>0</v>
      </c>
      <c r="BM2732" s="550"/>
      <c r="BN2732" s="551"/>
      <c r="BO2732" s="501" t="e">
        <f>(BL2732*BR$2468)+(N2732*BR$2469)+(X2732*BR$2470)+(R2732*BR$2471)+(V2732*BR$2472)+(Z2732*BR$2473)</f>
        <v>#REF!</v>
      </c>
      <c r="BP2732" s="501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06"/>
      <c r="C2733" s="503" t="str">
        <f>IF(ROSTER!D$20="","",ROSTER!D$20)</f>
        <v>Gustin</v>
      </c>
      <c r="D2733" s="504"/>
      <c r="E2733" s="510"/>
      <c r="F2733" s="512"/>
      <c r="G2733" s="514"/>
      <c r="H2733" s="517"/>
      <c r="I2733" s="518"/>
      <c r="J2733" s="521"/>
      <c r="K2733" s="522"/>
      <c r="L2733" s="525"/>
      <c r="M2733" s="526"/>
      <c r="N2733" s="539" t="s">
        <v>14</v>
      </c>
      <c r="O2733" s="540"/>
      <c r="P2733" s="521"/>
      <c r="Q2733" s="522"/>
      <c r="R2733" s="525"/>
      <c r="S2733" s="526"/>
      <c r="T2733" s="529"/>
      <c r="U2733" s="530"/>
      <c r="V2733" s="532"/>
      <c r="W2733" s="518"/>
      <c r="X2733" s="521"/>
      <c r="Y2733" s="518"/>
      <c r="Z2733" s="521"/>
      <c r="AA2733" s="518"/>
      <c r="AB2733" s="521"/>
      <c r="AC2733" s="522"/>
      <c r="AD2733" s="525"/>
      <c r="AE2733" s="526"/>
      <c r="AF2733" s="535"/>
      <c r="AG2733" s="536"/>
      <c r="AH2733" s="521"/>
      <c r="AI2733" s="522"/>
      <c r="AJ2733" s="525"/>
      <c r="AK2733" s="526"/>
      <c r="AL2733" s="529"/>
      <c r="AM2733" s="530"/>
      <c r="AN2733" s="521"/>
      <c r="AO2733" s="522"/>
      <c r="AP2733" s="525"/>
      <c r="AQ2733" s="526"/>
      <c r="AR2733" s="529"/>
      <c r="AS2733" s="530"/>
      <c r="AT2733" s="543"/>
      <c r="AU2733" s="544"/>
      <c r="AV2733" s="547"/>
      <c r="AW2733" s="548"/>
      <c r="AX2733" s="529"/>
      <c r="AY2733" s="530"/>
      <c r="AZ2733" s="521"/>
      <c r="BA2733" s="522"/>
      <c r="BB2733" s="525"/>
      <c r="BC2733" s="526"/>
      <c r="BD2733" s="529"/>
      <c r="BE2733" s="530"/>
      <c r="BF2733" s="543"/>
      <c r="BG2733" s="544"/>
      <c r="BH2733" s="547"/>
      <c r="BI2733" s="548"/>
      <c r="BJ2733" s="529"/>
      <c r="BK2733" s="530"/>
      <c r="BL2733" s="552"/>
      <c r="BM2733" s="553"/>
      <c r="BN2733" s="554"/>
      <c r="BO2733" s="502"/>
      <c r="BP2733" s="502"/>
      <c r="BQ2733" s="54"/>
      <c r="BR2733" s="54"/>
      <c r="BS2733" s="54"/>
    </row>
    <row r="2734" spans="1:71" ht="21.75" customHeight="1" x14ac:dyDescent="0.2">
      <c r="A2734" s="54"/>
      <c r="B2734" s="505" t="str">
        <f>IF(ROSTER!B$22="","",ROSTER!B$22)</f>
        <v>13</v>
      </c>
      <c r="C2734" s="507" t="str">
        <f>IF(ROSTER!C$22="","",ROSTER!C$22)</f>
        <v>Paisley</v>
      </c>
      <c r="D2734" s="508"/>
      <c r="E2734" s="509"/>
      <c r="F2734" s="511">
        <f>IF(E2734="y",1,IF(E2734="S",1,0))</f>
        <v>0</v>
      </c>
      <c r="G2734" s="513">
        <f>IF(E2734="S",1,0)</f>
        <v>0</v>
      </c>
      <c r="H2734" s="515"/>
      <c r="I2734" s="516"/>
      <c r="J2734" s="519"/>
      <c r="K2734" s="520"/>
      <c r="L2734" s="523"/>
      <c r="M2734" s="524"/>
      <c r="N2734" s="537">
        <f>L2734+J2734</f>
        <v>0</v>
      </c>
      <c r="O2734" s="538"/>
      <c r="P2734" s="519"/>
      <c r="Q2734" s="520"/>
      <c r="R2734" s="523"/>
      <c r="S2734" s="524"/>
      <c r="T2734" s="527">
        <f t="shared" ref="T2734" si="2457">R2734-P2734</f>
        <v>0</v>
      </c>
      <c r="U2734" s="528"/>
      <c r="V2734" s="531"/>
      <c r="W2734" s="516"/>
      <c r="X2734" s="519"/>
      <c r="Y2734" s="516"/>
      <c r="Z2734" s="519"/>
      <c r="AA2734" s="516"/>
      <c r="AB2734" s="519"/>
      <c r="AC2734" s="520"/>
      <c r="AD2734" s="523"/>
      <c r="AE2734" s="524"/>
      <c r="AF2734" s="533">
        <f>IF(AB2734=0,0,(AD2734/AB2734)*100)</f>
        <v>0</v>
      </c>
      <c r="AG2734" s="534"/>
      <c r="AH2734" s="519"/>
      <c r="AI2734" s="520"/>
      <c r="AJ2734" s="523"/>
      <c r="AK2734" s="524"/>
      <c r="AL2734" s="527">
        <f>IF(AH2734=0,0,(AJ2734/AH2734)*100)</f>
        <v>0</v>
      </c>
      <c r="AM2734" s="528"/>
      <c r="AN2734" s="519"/>
      <c r="AO2734" s="520"/>
      <c r="AP2734" s="523"/>
      <c r="AQ2734" s="524"/>
      <c r="AR2734" s="527">
        <f>IF(AN2734=0,0,(AP2734/AN2734)*100)</f>
        <v>0</v>
      </c>
      <c r="AS2734" s="528"/>
      <c r="AT2734" s="541">
        <f>AB2734+AH2734+AN2734</f>
        <v>0</v>
      </c>
      <c r="AU2734" s="542"/>
      <c r="AV2734" s="545">
        <f>AD2734+AJ2734+AP2734</f>
        <v>0</v>
      </c>
      <c r="AW2734" s="546"/>
      <c r="AX2734" s="527">
        <f>IF(AT2734=0,0,(AV2734/AT2734)*100)</f>
        <v>0</v>
      </c>
      <c r="AY2734" s="528"/>
      <c r="AZ2734" s="519"/>
      <c r="BA2734" s="520"/>
      <c r="BB2734" s="523"/>
      <c r="BC2734" s="524"/>
      <c r="BD2734" s="527">
        <f>IF(AZ2734=0,0,(BB2734/AZ2734)*100)</f>
        <v>0</v>
      </c>
      <c r="BE2734" s="528"/>
      <c r="BF2734" s="541">
        <f>AT2734+AZ2734</f>
        <v>0</v>
      </c>
      <c r="BG2734" s="542"/>
      <c r="BH2734" s="545">
        <f>AV2734+BB2734</f>
        <v>0</v>
      </c>
      <c r="BI2734" s="546"/>
      <c r="BJ2734" s="527">
        <f>IF(BF2734=0,0,(BH2734/BF2734)*100)</f>
        <v>0</v>
      </c>
      <c r="BK2734" s="528"/>
      <c r="BL2734" s="549">
        <f>(AD2734*2)+(AJ2734*2)+(AP2734*3)+BB2734</f>
        <v>0</v>
      </c>
      <c r="BM2734" s="550"/>
      <c r="BN2734" s="551"/>
      <c r="BO2734" s="501" t="e">
        <f>(BL2734*BR$2468)+(N2734*BR$2469)+(X2734*BR$2470)+(R2734*BR$2471)+(V2734*BR$2472)+(Z2734*BR$2473)</f>
        <v>#REF!</v>
      </c>
      <c r="BP2734" s="501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06"/>
      <c r="C2735" s="503" t="str">
        <f>IF(ROSTER!D$22="","",ROSTER!D$22)</f>
        <v>Harding</v>
      </c>
      <c r="D2735" s="504"/>
      <c r="E2735" s="510"/>
      <c r="F2735" s="512"/>
      <c r="G2735" s="514"/>
      <c r="H2735" s="517"/>
      <c r="I2735" s="518"/>
      <c r="J2735" s="521"/>
      <c r="K2735" s="522"/>
      <c r="L2735" s="525"/>
      <c r="M2735" s="526"/>
      <c r="N2735" s="539" t="s">
        <v>14</v>
      </c>
      <c r="O2735" s="540"/>
      <c r="P2735" s="521"/>
      <c r="Q2735" s="522"/>
      <c r="R2735" s="525"/>
      <c r="S2735" s="526"/>
      <c r="T2735" s="529"/>
      <c r="U2735" s="530"/>
      <c r="V2735" s="532"/>
      <c r="W2735" s="518"/>
      <c r="X2735" s="521"/>
      <c r="Y2735" s="518"/>
      <c r="Z2735" s="521"/>
      <c r="AA2735" s="518"/>
      <c r="AB2735" s="521"/>
      <c r="AC2735" s="522"/>
      <c r="AD2735" s="525"/>
      <c r="AE2735" s="526"/>
      <c r="AF2735" s="535"/>
      <c r="AG2735" s="536"/>
      <c r="AH2735" s="521"/>
      <c r="AI2735" s="522"/>
      <c r="AJ2735" s="525"/>
      <c r="AK2735" s="526"/>
      <c r="AL2735" s="529"/>
      <c r="AM2735" s="530"/>
      <c r="AN2735" s="521"/>
      <c r="AO2735" s="522"/>
      <c r="AP2735" s="525"/>
      <c r="AQ2735" s="526"/>
      <c r="AR2735" s="529"/>
      <c r="AS2735" s="530"/>
      <c r="AT2735" s="543"/>
      <c r="AU2735" s="544"/>
      <c r="AV2735" s="547"/>
      <c r="AW2735" s="548"/>
      <c r="AX2735" s="529"/>
      <c r="AY2735" s="530"/>
      <c r="AZ2735" s="521"/>
      <c r="BA2735" s="522"/>
      <c r="BB2735" s="525"/>
      <c r="BC2735" s="526"/>
      <c r="BD2735" s="529"/>
      <c r="BE2735" s="530"/>
      <c r="BF2735" s="543"/>
      <c r="BG2735" s="544"/>
      <c r="BH2735" s="547"/>
      <c r="BI2735" s="548"/>
      <c r="BJ2735" s="529"/>
      <c r="BK2735" s="530"/>
      <c r="BL2735" s="552"/>
      <c r="BM2735" s="553"/>
      <c r="BN2735" s="554"/>
      <c r="BO2735" s="502"/>
      <c r="BP2735" s="502"/>
      <c r="BQ2735" s="54"/>
      <c r="BR2735" s="54"/>
      <c r="BS2735" s="54"/>
    </row>
    <row r="2736" spans="1:71" ht="21.75" customHeight="1" x14ac:dyDescent="0.2">
      <c r="A2736" s="54"/>
      <c r="B2736" s="505" t="str">
        <f>IF(ROSTER!B$24="","",ROSTER!B$24)</f>
        <v>22</v>
      </c>
      <c r="C2736" s="507" t="str">
        <f>IF(ROSTER!C$24="","",ROSTER!C$24)</f>
        <v>Sara</v>
      </c>
      <c r="D2736" s="508"/>
      <c r="E2736" s="509"/>
      <c r="F2736" s="511">
        <f>IF(E2736="y",1,IF(E2736="S",1,0))</f>
        <v>0</v>
      </c>
      <c r="G2736" s="513">
        <f>IF(E2736="S",1,0)</f>
        <v>0</v>
      </c>
      <c r="H2736" s="515"/>
      <c r="I2736" s="516"/>
      <c r="J2736" s="519"/>
      <c r="K2736" s="520"/>
      <c r="L2736" s="523"/>
      <c r="M2736" s="524"/>
      <c r="N2736" s="537">
        <f>L2736+J2736</f>
        <v>0</v>
      </c>
      <c r="O2736" s="538"/>
      <c r="P2736" s="519"/>
      <c r="Q2736" s="520"/>
      <c r="R2736" s="523"/>
      <c r="S2736" s="524"/>
      <c r="T2736" s="527">
        <f t="shared" ref="T2736" si="2458">R2736-P2736</f>
        <v>0</v>
      </c>
      <c r="U2736" s="528"/>
      <c r="V2736" s="531"/>
      <c r="W2736" s="516"/>
      <c r="X2736" s="519"/>
      <c r="Y2736" s="516"/>
      <c r="Z2736" s="519"/>
      <c r="AA2736" s="516"/>
      <c r="AB2736" s="519"/>
      <c r="AC2736" s="520"/>
      <c r="AD2736" s="523"/>
      <c r="AE2736" s="524"/>
      <c r="AF2736" s="533">
        <f>IF(AB2736=0,0,(AD2736/AB2736)*100)</f>
        <v>0</v>
      </c>
      <c r="AG2736" s="534"/>
      <c r="AH2736" s="519"/>
      <c r="AI2736" s="520"/>
      <c r="AJ2736" s="523"/>
      <c r="AK2736" s="524"/>
      <c r="AL2736" s="527">
        <f>IF(AH2736=0,0,(AJ2736/AH2736)*100)</f>
        <v>0</v>
      </c>
      <c r="AM2736" s="528"/>
      <c r="AN2736" s="519"/>
      <c r="AO2736" s="520"/>
      <c r="AP2736" s="523"/>
      <c r="AQ2736" s="524"/>
      <c r="AR2736" s="527">
        <f>IF(AN2736=0,0,(AP2736/AN2736)*100)</f>
        <v>0</v>
      </c>
      <c r="AS2736" s="528"/>
      <c r="AT2736" s="541">
        <f>AB2736+AH2736+AN2736</f>
        <v>0</v>
      </c>
      <c r="AU2736" s="542"/>
      <c r="AV2736" s="545">
        <f>AD2736+AJ2736+AP2736</f>
        <v>0</v>
      </c>
      <c r="AW2736" s="546"/>
      <c r="AX2736" s="527">
        <f>IF(AT2736=0,0,(AV2736/AT2736)*100)</f>
        <v>0</v>
      </c>
      <c r="AY2736" s="528"/>
      <c r="AZ2736" s="519"/>
      <c r="BA2736" s="520"/>
      <c r="BB2736" s="523"/>
      <c r="BC2736" s="524"/>
      <c r="BD2736" s="527">
        <f>IF(AZ2736=0,0,(BB2736/AZ2736)*100)</f>
        <v>0</v>
      </c>
      <c r="BE2736" s="528"/>
      <c r="BF2736" s="541">
        <f>AT2736+AZ2736</f>
        <v>0</v>
      </c>
      <c r="BG2736" s="542"/>
      <c r="BH2736" s="545">
        <f>AV2736+BB2736</f>
        <v>0</v>
      </c>
      <c r="BI2736" s="546"/>
      <c r="BJ2736" s="527">
        <f>IF(BF2736=0,0,(BH2736/BF2736)*100)</f>
        <v>0</v>
      </c>
      <c r="BK2736" s="528"/>
      <c r="BL2736" s="549">
        <f>(AD2736*2)+(AJ2736*2)+(AP2736*3)+BB2736</f>
        <v>0</v>
      </c>
      <c r="BM2736" s="550"/>
      <c r="BN2736" s="551"/>
      <c r="BO2736" s="501" t="e">
        <f>(BL2736*BR$2468)+(N2736*BR$2469)+(X2736*BR$2470)+(R2736*BR$2471)+(V2736*BR$2472)+(Z2736*BR$2473)</f>
        <v>#REF!</v>
      </c>
      <c r="BP2736" s="501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06"/>
      <c r="C2737" s="503" t="str">
        <f>IF(ROSTER!D$24="","",ROSTER!D$24)</f>
        <v>Hamson</v>
      </c>
      <c r="D2737" s="504"/>
      <c r="E2737" s="510"/>
      <c r="F2737" s="512"/>
      <c r="G2737" s="514"/>
      <c r="H2737" s="517"/>
      <c r="I2737" s="518"/>
      <c r="J2737" s="521"/>
      <c r="K2737" s="522"/>
      <c r="L2737" s="525"/>
      <c r="M2737" s="526"/>
      <c r="N2737" s="539" t="s">
        <v>14</v>
      </c>
      <c r="O2737" s="540"/>
      <c r="P2737" s="521"/>
      <c r="Q2737" s="522"/>
      <c r="R2737" s="525"/>
      <c r="S2737" s="526"/>
      <c r="T2737" s="529"/>
      <c r="U2737" s="530"/>
      <c r="V2737" s="532"/>
      <c r="W2737" s="518"/>
      <c r="X2737" s="521"/>
      <c r="Y2737" s="518"/>
      <c r="Z2737" s="521"/>
      <c r="AA2737" s="518"/>
      <c r="AB2737" s="521"/>
      <c r="AC2737" s="522"/>
      <c r="AD2737" s="525"/>
      <c r="AE2737" s="526"/>
      <c r="AF2737" s="535"/>
      <c r="AG2737" s="536"/>
      <c r="AH2737" s="521"/>
      <c r="AI2737" s="522"/>
      <c r="AJ2737" s="525"/>
      <c r="AK2737" s="526"/>
      <c r="AL2737" s="529"/>
      <c r="AM2737" s="530"/>
      <c r="AN2737" s="521"/>
      <c r="AO2737" s="522"/>
      <c r="AP2737" s="525"/>
      <c r="AQ2737" s="526"/>
      <c r="AR2737" s="529"/>
      <c r="AS2737" s="530"/>
      <c r="AT2737" s="543"/>
      <c r="AU2737" s="544"/>
      <c r="AV2737" s="547"/>
      <c r="AW2737" s="548"/>
      <c r="AX2737" s="529"/>
      <c r="AY2737" s="530"/>
      <c r="AZ2737" s="521"/>
      <c r="BA2737" s="522"/>
      <c r="BB2737" s="525"/>
      <c r="BC2737" s="526"/>
      <c r="BD2737" s="529"/>
      <c r="BE2737" s="530"/>
      <c r="BF2737" s="543"/>
      <c r="BG2737" s="544"/>
      <c r="BH2737" s="547"/>
      <c r="BI2737" s="548"/>
      <c r="BJ2737" s="529"/>
      <c r="BK2737" s="530"/>
      <c r="BL2737" s="552"/>
      <c r="BM2737" s="553"/>
      <c r="BN2737" s="554"/>
      <c r="BO2737" s="502"/>
      <c r="BP2737" s="502"/>
      <c r="BQ2737" s="54"/>
      <c r="BR2737" s="54"/>
      <c r="BS2737" s="54"/>
    </row>
    <row r="2738" spans="1:71" ht="21.75" customHeight="1" x14ac:dyDescent="0.2">
      <c r="A2738" s="54"/>
      <c r="B2738" s="505" t="str">
        <f>IF(ROSTER!B$26="","",ROSTER!B$26)</f>
        <v>30</v>
      </c>
      <c r="C2738" s="507" t="str">
        <f>IF(ROSTER!C$26="","",ROSTER!C$26)</f>
        <v>Kate</v>
      </c>
      <c r="D2738" s="508"/>
      <c r="E2738" s="509"/>
      <c r="F2738" s="511">
        <f>IF(E2738="y",1,IF(E2738="S",1,0))</f>
        <v>0</v>
      </c>
      <c r="G2738" s="513">
        <f>IF(E2738="S",1,0)</f>
        <v>0</v>
      </c>
      <c r="H2738" s="515"/>
      <c r="I2738" s="516"/>
      <c r="J2738" s="519"/>
      <c r="K2738" s="520"/>
      <c r="L2738" s="523"/>
      <c r="M2738" s="524"/>
      <c r="N2738" s="537">
        <f>L2738+J2738</f>
        <v>0</v>
      </c>
      <c r="O2738" s="538"/>
      <c r="P2738" s="519"/>
      <c r="Q2738" s="520"/>
      <c r="R2738" s="523"/>
      <c r="S2738" s="524"/>
      <c r="T2738" s="527">
        <f t="shared" ref="T2738" si="2459">R2738-P2738</f>
        <v>0</v>
      </c>
      <c r="U2738" s="528"/>
      <c r="V2738" s="531"/>
      <c r="W2738" s="516"/>
      <c r="X2738" s="519"/>
      <c r="Y2738" s="516"/>
      <c r="Z2738" s="519"/>
      <c r="AA2738" s="516"/>
      <c r="AB2738" s="519"/>
      <c r="AC2738" s="520"/>
      <c r="AD2738" s="523"/>
      <c r="AE2738" s="524"/>
      <c r="AF2738" s="533">
        <f>IF(AB2738=0,0,(AD2738/AB2738)*100)</f>
        <v>0</v>
      </c>
      <c r="AG2738" s="534"/>
      <c r="AH2738" s="519"/>
      <c r="AI2738" s="520"/>
      <c r="AJ2738" s="523"/>
      <c r="AK2738" s="524"/>
      <c r="AL2738" s="527">
        <f>IF(AH2738=0,0,(AJ2738/AH2738)*100)</f>
        <v>0</v>
      </c>
      <c r="AM2738" s="528"/>
      <c r="AN2738" s="519"/>
      <c r="AO2738" s="520"/>
      <c r="AP2738" s="523"/>
      <c r="AQ2738" s="524"/>
      <c r="AR2738" s="527">
        <f>IF(AN2738=0,0,(AP2738/AN2738)*100)</f>
        <v>0</v>
      </c>
      <c r="AS2738" s="528"/>
      <c r="AT2738" s="541">
        <f>AB2738+AH2738+AN2738</f>
        <v>0</v>
      </c>
      <c r="AU2738" s="542"/>
      <c r="AV2738" s="545">
        <f>AD2738+AJ2738+AP2738</f>
        <v>0</v>
      </c>
      <c r="AW2738" s="546"/>
      <c r="AX2738" s="527">
        <f>IF(AT2738=0,0,(AV2738/AT2738)*100)</f>
        <v>0</v>
      </c>
      <c r="AY2738" s="528"/>
      <c r="AZ2738" s="519"/>
      <c r="BA2738" s="520"/>
      <c r="BB2738" s="523"/>
      <c r="BC2738" s="524"/>
      <c r="BD2738" s="527">
        <f>IF(AZ2738=0,0,(BB2738/AZ2738)*100)</f>
        <v>0</v>
      </c>
      <c r="BE2738" s="528"/>
      <c r="BF2738" s="541">
        <f>AT2738+AZ2738</f>
        <v>0</v>
      </c>
      <c r="BG2738" s="542"/>
      <c r="BH2738" s="545">
        <f>AV2738+BB2738</f>
        <v>0</v>
      </c>
      <c r="BI2738" s="546"/>
      <c r="BJ2738" s="527">
        <f>IF(BF2738=0,0,(BH2738/BF2738)*100)</f>
        <v>0</v>
      </c>
      <c r="BK2738" s="528"/>
      <c r="BL2738" s="549">
        <f>(AD2738*2)+(AJ2738*2)+(AP2738*3)+BB2738</f>
        <v>0</v>
      </c>
      <c r="BM2738" s="550"/>
      <c r="BN2738" s="551"/>
      <c r="BO2738" s="501" t="e">
        <f>(BL2738*BR$2468)+(N2738*BR$2469)+(X2738*BR$2470)+(R2738*BR$2471)+(V2738*BR$2472)+(Z2738*BR$2473)</f>
        <v>#REF!</v>
      </c>
      <c r="BP2738" s="501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06"/>
      <c r="C2739" s="503" t="str">
        <f>IF(ROSTER!D$26="","",ROSTER!D$26)</f>
        <v>Vorwaller</v>
      </c>
      <c r="D2739" s="504"/>
      <c r="E2739" s="510"/>
      <c r="F2739" s="512"/>
      <c r="G2739" s="514"/>
      <c r="H2739" s="517"/>
      <c r="I2739" s="518"/>
      <c r="J2739" s="521"/>
      <c r="K2739" s="522"/>
      <c r="L2739" s="525"/>
      <c r="M2739" s="526"/>
      <c r="N2739" s="539" t="s">
        <v>14</v>
      </c>
      <c r="O2739" s="540"/>
      <c r="P2739" s="521"/>
      <c r="Q2739" s="522"/>
      <c r="R2739" s="525"/>
      <c r="S2739" s="526"/>
      <c r="T2739" s="529"/>
      <c r="U2739" s="530"/>
      <c r="V2739" s="532"/>
      <c r="W2739" s="518"/>
      <c r="X2739" s="521"/>
      <c r="Y2739" s="518"/>
      <c r="Z2739" s="521"/>
      <c r="AA2739" s="518"/>
      <c r="AB2739" s="521"/>
      <c r="AC2739" s="522"/>
      <c r="AD2739" s="525"/>
      <c r="AE2739" s="526"/>
      <c r="AF2739" s="535"/>
      <c r="AG2739" s="536"/>
      <c r="AH2739" s="521"/>
      <c r="AI2739" s="522"/>
      <c r="AJ2739" s="525"/>
      <c r="AK2739" s="526"/>
      <c r="AL2739" s="529"/>
      <c r="AM2739" s="530"/>
      <c r="AN2739" s="521"/>
      <c r="AO2739" s="522"/>
      <c r="AP2739" s="525"/>
      <c r="AQ2739" s="526"/>
      <c r="AR2739" s="529"/>
      <c r="AS2739" s="530"/>
      <c r="AT2739" s="543"/>
      <c r="AU2739" s="544"/>
      <c r="AV2739" s="547"/>
      <c r="AW2739" s="548"/>
      <c r="AX2739" s="529"/>
      <c r="AY2739" s="530"/>
      <c r="AZ2739" s="521"/>
      <c r="BA2739" s="522"/>
      <c r="BB2739" s="525"/>
      <c r="BC2739" s="526"/>
      <c r="BD2739" s="529"/>
      <c r="BE2739" s="530"/>
      <c r="BF2739" s="543"/>
      <c r="BG2739" s="544"/>
      <c r="BH2739" s="547"/>
      <c r="BI2739" s="548"/>
      <c r="BJ2739" s="529"/>
      <c r="BK2739" s="530"/>
      <c r="BL2739" s="552"/>
      <c r="BM2739" s="553"/>
      <c r="BN2739" s="554"/>
      <c r="BO2739" s="502"/>
      <c r="BP2739" s="502"/>
      <c r="BQ2739" s="54"/>
      <c r="BR2739" s="54"/>
      <c r="BS2739" s="54"/>
    </row>
    <row r="2740" spans="1:71" ht="21.75" customHeight="1" x14ac:dyDescent="0.2">
      <c r="A2740" s="54"/>
      <c r="B2740" s="505" t="str">
        <f>IF(ROSTER!B$28="","",ROSTER!B$28)</f>
        <v>32</v>
      </c>
      <c r="C2740" s="507" t="str">
        <f>IF(ROSTER!C$28="","",ROSTER!C$28)</f>
        <v>Signe</v>
      </c>
      <c r="D2740" s="508"/>
      <c r="E2740" s="509"/>
      <c r="F2740" s="511">
        <f>IF(E2740="y",1,IF(E2740="S",1,0))</f>
        <v>0</v>
      </c>
      <c r="G2740" s="513">
        <f>IF(E2740="S",1,0)</f>
        <v>0</v>
      </c>
      <c r="H2740" s="515"/>
      <c r="I2740" s="516"/>
      <c r="J2740" s="519"/>
      <c r="K2740" s="520"/>
      <c r="L2740" s="523"/>
      <c r="M2740" s="524"/>
      <c r="N2740" s="537">
        <f>L2740+J2740</f>
        <v>0</v>
      </c>
      <c r="O2740" s="538"/>
      <c r="P2740" s="519"/>
      <c r="Q2740" s="520"/>
      <c r="R2740" s="523"/>
      <c r="S2740" s="524"/>
      <c r="T2740" s="527">
        <f t="shared" ref="T2740" si="2460">R2740-P2740</f>
        <v>0</v>
      </c>
      <c r="U2740" s="528"/>
      <c r="V2740" s="531"/>
      <c r="W2740" s="516"/>
      <c r="X2740" s="519"/>
      <c r="Y2740" s="516"/>
      <c r="Z2740" s="519"/>
      <c r="AA2740" s="516"/>
      <c r="AB2740" s="519"/>
      <c r="AC2740" s="520"/>
      <c r="AD2740" s="523"/>
      <c r="AE2740" s="524"/>
      <c r="AF2740" s="533">
        <f>IF(AB2740=0,0,(AD2740/AB2740)*100)</f>
        <v>0</v>
      </c>
      <c r="AG2740" s="534"/>
      <c r="AH2740" s="519"/>
      <c r="AI2740" s="520"/>
      <c r="AJ2740" s="523"/>
      <c r="AK2740" s="524"/>
      <c r="AL2740" s="527">
        <f>IF(AH2740=0,0,(AJ2740/AH2740)*100)</f>
        <v>0</v>
      </c>
      <c r="AM2740" s="528"/>
      <c r="AN2740" s="519"/>
      <c r="AO2740" s="520"/>
      <c r="AP2740" s="523"/>
      <c r="AQ2740" s="524"/>
      <c r="AR2740" s="527">
        <f>IF(AN2740=0,0,(AP2740/AN2740)*100)</f>
        <v>0</v>
      </c>
      <c r="AS2740" s="528"/>
      <c r="AT2740" s="541">
        <f>AB2740+AH2740+AN2740</f>
        <v>0</v>
      </c>
      <c r="AU2740" s="542"/>
      <c r="AV2740" s="545">
        <f>AD2740+AJ2740+AP2740</f>
        <v>0</v>
      </c>
      <c r="AW2740" s="546"/>
      <c r="AX2740" s="527">
        <f>IF(AT2740=0,0,(AV2740/AT2740)*100)</f>
        <v>0</v>
      </c>
      <c r="AY2740" s="528"/>
      <c r="AZ2740" s="519"/>
      <c r="BA2740" s="520"/>
      <c r="BB2740" s="523"/>
      <c r="BC2740" s="524"/>
      <c r="BD2740" s="527">
        <f>IF(AZ2740=0,0,(BB2740/AZ2740)*100)</f>
        <v>0</v>
      </c>
      <c r="BE2740" s="528"/>
      <c r="BF2740" s="541">
        <f>AT2740+AZ2740</f>
        <v>0</v>
      </c>
      <c r="BG2740" s="542"/>
      <c r="BH2740" s="545">
        <f>AV2740+BB2740</f>
        <v>0</v>
      </c>
      <c r="BI2740" s="546"/>
      <c r="BJ2740" s="527">
        <f>IF(BF2740=0,0,(BH2740/BF2740)*100)</f>
        <v>0</v>
      </c>
      <c r="BK2740" s="528"/>
      <c r="BL2740" s="549">
        <f>(AD2740*2)+(AJ2740*2)+(AP2740*3)+BB2740</f>
        <v>0</v>
      </c>
      <c r="BM2740" s="550"/>
      <c r="BN2740" s="551"/>
      <c r="BO2740" s="501" t="e">
        <f>(BL2740*BR$2468)+(N2740*BR$2469)+(X2740*BR$2470)+(R2740*BR$2471)+(V2740*BR$2472)+(Z2740*BR$2473)</f>
        <v>#REF!</v>
      </c>
      <c r="BP2740" s="501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06"/>
      <c r="C2741" s="503" t="str">
        <f>IF(ROSTER!D$28="","",ROSTER!D$28)</f>
        <v>Glantz</v>
      </c>
      <c r="D2741" s="504"/>
      <c r="E2741" s="510"/>
      <c r="F2741" s="512"/>
      <c r="G2741" s="514"/>
      <c r="H2741" s="517"/>
      <c r="I2741" s="518"/>
      <c r="J2741" s="521"/>
      <c r="K2741" s="522"/>
      <c r="L2741" s="525"/>
      <c r="M2741" s="526"/>
      <c r="N2741" s="539" t="s">
        <v>14</v>
      </c>
      <c r="O2741" s="540"/>
      <c r="P2741" s="521"/>
      <c r="Q2741" s="522"/>
      <c r="R2741" s="525"/>
      <c r="S2741" s="526"/>
      <c r="T2741" s="529"/>
      <c r="U2741" s="530"/>
      <c r="V2741" s="532"/>
      <c r="W2741" s="518"/>
      <c r="X2741" s="521"/>
      <c r="Y2741" s="518"/>
      <c r="Z2741" s="521"/>
      <c r="AA2741" s="518"/>
      <c r="AB2741" s="521"/>
      <c r="AC2741" s="522"/>
      <c r="AD2741" s="525"/>
      <c r="AE2741" s="526"/>
      <c r="AF2741" s="535"/>
      <c r="AG2741" s="536"/>
      <c r="AH2741" s="521"/>
      <c r="AI2741" s="522"/>
      <c r="AJ2741" s="525"/>
      <c r="AK2741" s="526"/>
      <c r="AL2741" s="529"/>
      <c r="AM2741" s="530"/>
      <c r="AN2741" s="521"/>
      <c r="AO2741" s="522"/>
      <c r="AP2741" s="525"/>
      <c r="AQ2741" s="526"/>
      <c r="AR2741" s="529"/>
      <c r="AS2741" s="530"/>
      <c r="AT2741" s="543"/>
      <c r="AU2741" s="544"/>
      <c r="AV2741" s="547"/>
      <c r="AW2741" s="548"/>
      <c r="AX2741" s="529"/>
      <c r="AY2741" s="530"/>
      <c r="AZ2741" s="521"/>
      <c r="BA2741" s="522"/>
      <c r="BB2741" s="525"/>
      <c r="BC2741" s="526"/>
      <c r="BD2741" s="529"/>
      <c r="BE2741" s="530"/>
      <c r="BF2741" s="543"/>
      <c r="BG2741" s="544"/>
      <c r="BH2741" s="547"/>
      <c r="BI2741" s="548"/>
      <c r="BJ2741" s="529"/>
      <c r="BK2741" s="530"/>
      <c r="BL2741" s="552"/>
      <c r="BM2741" s="553"/>
      <c r="BN2741" s="554"/>
      <c r="BO2741" s="502"/>
      <c r="BP2741" s="502"/>
      <c r="BQ2741" s="54"/>
      <c r="BR2741" s="54"/>
      <c r="BS2741" s="54"/>
    </row>
    <row r="2742" spans="1:71" ht="21.75" customHeight="1" x14ac:dyDescent="0.2">
      <c r="A2742" s="54"/>
      <c r="B2742" s="505" t="str">
        <f>IF(ROSTER!B$30="","",ROSTER!B$30)</f>
        <v>34</v>
      </c>
      <c r="C2742" s="507" t="str">
        <f>IF(ROSTER!C$30="","",ROSTER!C$30)</f>
        <v/>
      </c>
      <c r="D2742" s="508"/>
      <c r="E2742" s="509"/>
      <c r="F2742" s="511">
        <f>IF(E2742="y",1,IF(E2742="S",1,0))</f>
        <v>0</v>
      </c>
      <c r="G2742" s="513">
        <f>IF(E2742="S",1,0)</f>
        <v>0</v>
      </c>
      <c r="H2742" s="515"/>
      <c r="I2742" s="516"/>
      <c r="J2742" s="519"/>
      <c r="K2742" s="520"/>
      <c r="L2742" s="523"/>
      <c r="M2742" s="524"/>
      <c r="N2742" s="537">
        <f>L2742+J2742</f>
        <v>0</v>
      </c>
      <c r="O2742" s="538"/>
      <c r="P2742" s="519"/>
      <c r="Q2742" s="520"/>
      <c r="R2742" s="523"/>
      <c r="S2742" s="524"/>
      <c r="T2742" s="527">
        <f t="shared" ref="T2742" si="2461">R2742-P2742</f>
        <v>0</v>
      </c>
      <c r="U2742" s="528"/>
      <c r="V2742" s="531"/>
      <c r="W2742" s="516"/>
      <c r="X2742" s="519"/>
      <c r="Y2742" s="516"/>
      <c r="Z2742" s="519"/>
      <c r="AA2742" s="516"/>
      <c r="AB2742" s="519"/>
      <c r="AC2742" s="520"/>
      <c r="AD2742" s="523"/>
      <c r="AE2742" s="524"/>
      <c r="AF2742" s="533">
        <f>IF(AB2742=0,0,(AD2742/AB2742)*100)</f>
        <v>0</v>
      </c>
      <c r="AG2742" s="534"/>
      <c r="AH2742" s="519"/>
      <c r="AI2742" s="520"/>
      <c r="AJ2742" s="523"/>
      <c r="AK2742" s="524"/>
      <c r="AL2742" s="527">
        <f>IF(AH2742=0,0,(AJ2742/AH2742)*100)</f>
        <v>0</v>
      </c>
      <c r="AM2742" s="528"/>
      <c r="AN2742" s="519"/>
      <c r="AO2742" s="520"/>
      <c r="AP2742" s="523"/>
      <c r="AQ2742" s="524"/>
      <c r="AR2742" s="527">
        <f>IF(AN2742=0,0,(AP2742/AN2742)*100)</f>
        <v>0</v>
      </c>
      <c r="AS2742" s="528"/>
      <c r="AT2742" s="541">
        <f>AB2742+AH2742+AN2742</f>
        <v>0</v>
      </c>
      <c r="AU2742" s="542"/>
      <c r="AV2742" s="545">
        <f>AD2742+AJ2742+AP2742</f>
        <v>0</v>
      </c>
      <c r="AW2742" s="546"/>
      <c r="AX2742" s="527">
        <f>IF(AT2742=0,0,(AV2742/AT2742)*100)</f>
        <v>0</v>
      </c>
      <c r="AY2742" s="528"/>
      <c r="AZ2742" s="519"/>
      <c r="BA2742" s="520"/>
      <c r="BB2742" s="523"/>
      <c r="BC2742" s="524"/>
      <c r="BD2742" s="527">
        <f>IF(AZ2742=0,0,(BB2742/AZ2742)*100)</f>
        <v>0</v>
      </c>
      <c r="BE2742" s="528"/>
      <c r="BF2742" s="541">
        <f>AT2742+AZ2742</f>
        <v>0</v>
      </c>
      <c r="BG2742" s="542"/>
      <c r="BH2742" s="545">
        <f>AV2742+BB2742</f>
        <v>0</v>
      </c>
      <c r="BI2742" s="546"/>
      <c r="BJ2742" s="527">
        <f>IF(BF2742=0,0,(BH2742/BF2742)*100)</f>
        <v>0</v>
      </c>
      <c r="BK2742" s="528"/>
      <c r="BL2742" s="549">
        <f>(AD2742*2)+(AJ2742*2)+(AP2742*3)+BB2742</f>
        <v>0</v>
      </c>
      <c r="BM2742" s="550"/>
      <c r="BN2742" s="551"/>
      <c r="BO2742" s="501" t="e">
        <f>(BL2742*BR$2468)+(N2742*BR$2469)+(X2742*BR$2470)+(R2742*BR$2471)+(V2742*BR$2472)+(Z2742*BR$2473)</f>
        <v>#REF!</v>
      </c>
      <c r="BP2742" s="501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06"/>
      <c r="C2743" s="503" t="str">
        <f>IF(ROSTER!D$30="","",ROSTER!D$30)</f>
        <v/>
      </c>
      <c r="D2743" s="504"/>
      <c r="E2743" s="510"/>
      <c r="F2743" s="512"/>
      <c r="G2743" s="514"/>
      <c r="H2743" s="517"/>
      <c r="I2743" s="518"/>
      <c r="J2743" s="521"/>
      <c r="K2743" s="522"/>
      <c r="L2743" s="525"/>
      <c r="M2743" s="526"/>
      <c r="N2743" s="539" t="s">
        <v>14</v>
      </c>
      <c r="O2743" s="540"/>
      <c r="P2743" s="521"/>
      <c r="Q2743" s="522"/>
      <c r="R2743" s="525"/>
      <c r="S2743" s="526"/>
      <c r="T2743" s="529"/>
      <c r="U2743" s="530"/>
      <c r="V2743" s="532"/>
      <c r="W2743" s="518"/>
      <c r="X2743" s="521"/>
      <c r="Y2743" s="518"/>
      <c r="Z2743" s="521"/>
      <c r="AA2743" s="518"/>
      <c r="AB2743" s="521"/>
      <c r="AC2743" s="522"/>
      <c r="AD2743" s="525"/>
      <c r="AE2743" s="526"/>
      <c r="AF2743" s="535"/>
      <c r="AG2743" s="536"/>
      <c r="AH2743" s="521"/>
      <c r="AI2743" s="522"/>
      <c r="AJ2743" s="525"/>
      <c r="AK2743" s="526"/>
      <c r="AL2743" s="529"/>
      <c r="AM2743" s="530"/>
      <c r="AN2743" s="521"/>
      <c r="AO2743" s="522"/>
      <c r="AP2743" s="525"/>
      <c r="AQ2743" s="526"/>
      <c r="AR2743" s="529"/>
      <c r="AS2743" s="530"/>
      <c r="AT2743" s="543"/>
      <c r="AU2743" s="544"/>
      <c r="AV2743" s="547"/>
      <c r="AW2743" s="548"/>
      <c r="AX2743" s="529"/>
      <c r="AY2743" s="530"/>
      <c r="AZ2743" s="521"/>
      <c r="BA2743" s="522"/>
      <c r="BB2743" s="525"/>
      <c r="BC2743" s="526"/>
      <c r="BD2743" s="529"/>
      <c r="BE2743" s="530"/>
      <c r="BF2743" s="543"/>
      <c r="BG2743" s="544"/>
      <c r="BH2743" s="547"/>
      <c r="BI2743" s="548"/>
      <c r="BJ2743" s="529"/>
      <c r="BK2743" s="530"/>
      <c r="BL2743" s="552"/>
      <c r="BM2743" s="553"/>
      <c r="BN2743" s="554"/>
      <c r="BO2743" s="502"/>
      <c r="BP2743" s="502"/>
      <c r="BQ2743" s="54"/>
      <c r="BR2743" s="54"/>
      <c r="BS2743" s="54"/>
    </row>
    <row r="2744" spans="1:71" ht="21.75" customHeight="1" x14ac:dyDescent="0.2">
      <c r="A2744" s="54"/>
      <c r="B2744" s="505" t="str">
        <f>IF(ROSTER!B$32="","",ROSTER!B$32)</f>
        <v>42</v>
      </c>
      <c r="C2744" s="507" t="str">
        <f>IF(ROSTER!C$32="","",ROSTER!C$32)</f>
        <v/>
      </c>
      <c r="D2744" s="508"/>
      <c r="E2744" s="509"/>
      <c r="F2744" s="511">
        <f>IF(E2744="y",1,IF(E2744="S",1,0))</f>
        <v>0</v>
      </c>
      <c r="G2744" s="513">
        <f>IF(E2744="S",1,0)</f>
        <v>0</v>
      </c>
      <c r="H2744" s="515"/>
      <c r="I2744" s="516"/>
      <c r="J2744" s="519"/>
      <c r="K2744" s="520"/>
      <c r="L2744" s="523"/>
      <c r="M2744" s="524"/>
      <c r="N2744" s="537">
        <f>L2744+J2744</f>
        <v>0</v>
      </c>
      <c r="O2744" s="538"/>
      <c r="P2744" s="519"/>
      <c r="Q2744" s="520"/>
      <c r="R2744" s="523"/>
      <c r="S2744" s="524"/>
      <c r="T2744" s="527">
        <f t="shared" ref="T2744" si="2462">R2744-P2744</f>
        <v>0</v>
      </c>
      <c r="U2744" s="528"/>
      <c r="V2744" s="531"/>
      <c r="W2744" s="516"/>
      <c r="X2744" s="519"/>
      <c r="Y2744" s="516"/>
      <c r="Z2744" s="519"/>
      <c r="AA2744" s="516"/>
      <c r="AB2744" s="519"/>
      <c r="AC2744" s="520"/>
      <c r="AD2744" s="523"/>
      <c r="AE2744" s="524"/>
      <c r="AF2744" s="533">
        <f>IF(AB2744=0,0,(AD2744/AB2744)*100)</f>
        <v>0</v>
      </c>
      <c r="AG2744" s="534"/>
      <c r="AH2744" s="519"/>
      <c r="AI2744" s="520"/>
      <c r="AJ2744" s="523"/>
      <c r="AK2744" s="524"/>
      <c r="AL2744" s="527">
        <f>IF(AH2744=0,0,(AJ2744/AH2744)*100)</f>
        <v>0</v>
      </c>
      <c r="AM2744" s="528"/>
      <c r="AN2744" s="519"/>
      <c r="AO2744" s="520"/>
      <c r="AP2744" s="523"/>
      <c r="AQ2744" s="524"/>
      <c r="AR2744" s="527">
        <f>IF(AN2744=0,0,(AP2744/AN2744)*100)</f>
        <v>0</v>
      </c>
      <c r="AS2744" s="528"/>
      <c r="AT2744" s="541">
        <f>AB2744+AH2744+AN2744</f>
        <v>0</v>
      </c>
      <c r="AU2744" s="542"/>
      <c r="AV2744" s="545">
        <f>AD2744+AJ2744+AP2744</f>
        <v>0</v>
      </c>
      <c r="AW2744" s="546"/>
      <c r="AX2744" s="527">
        <f>IF(AT2744=0,0,(AV2744/AT2744)*100)</f>
        <v>0</v>
      </c>
      <c r="AY2744" s="528"/>
      <c r="AZ2744" s="519"/>
      <c r="BA2744" s="520"/>
      <c r="BB2744" s="523"/>
      <c r="BC2744" s="524"/>
      <c r="BD2744" s="527">
        <f>IF(AZ2744=0,0,(BB2744/AZ2744)*100)</f>
        <v>0</v>
      </c>
      <c r="BE2744" s="528"/>
      <c r="BF2744" s="541">
        <f>AT2744+AZ2744</f>
        <v>0</v>
      </c>
      <c r="BG2744" s="542"/>
      <c r="BH2744" s="545">
        <f>AV2744+BB2744</f>
        <v>0</v>
      </c>
      <c r="BI2744" s="546"/>
      <c r="BJ2744" s="527">
        <f>IF(BF2744=0,0,(BH2744/BF2744)*100)</f>
        <v>0</v>
      </c>
      <c r="BK2744" s="528"/>
      <c r="BL2744" s="549">
        <f>(AD2744*2)+(AJ2744*2)+(AP2744*3)+BB2744</f>
        <v>0</v>
      </c>
      <c r="BM2744" s="550"/>
      <c r="BN2744" s="551"/>
      <c r="BO2744" s="501" t="e">
        <f>(BL2744*BR$2468)+(N2744*BR$2469)+(X2744*BR$2470)+(R2744*BR$2471)+(V2744*BR$2472)+(Z2744*BR$2473)</f>
        <v>#REF!</v>
      </c>
      <c r="BP2744" s="501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06"/>
      <c r="C2745" s="503" t="str">
        <f>IF(ROSTER!D$32="","",ROSTER!D$32)</f>
        <v/>
      </c>
      <c r="D2745" s="504"/>
      <c r="E2745" s="510"/>
      <c r="F2745" s="512"/>
      <c r="G2745" s="514"/>
      <c r="H2745" s="517"/>
      <c r="I2745" s="518"/>
      <c r="J2745" s="521"/>
      <c r="K2745" s="522"/>
      <c r="L2745" s="525"/>
      <c r="M2745" s="526"/>
      <c r="N2745" s="539" t="s">
        <v>14</v>
      </c>
      <c r="O2745" s="540"/>
      <c r="P2745" s="521"/>
      <c r="Q2745" s="522"/>
      <c r="R2745" s="525"/>
      <c r="S2745" s="526"/>
      <c r="T2745" s="529"/>
      <c r="U2745" s="530"/>
      <c r="V2745" s="532"/>
      <c r="W2745" s="518"/>
      <c r="X2745" s="521"/>
      <c r="Y2745" s="518"/>
      <c r="Z2745" s="521"/>
      <c r="AA2745" s="518"/>
      <c r="AB2745" s="521"/>
      <c r="AC2745" s="522"/>
      <c r="AD2745" s="525"/>
      <c r="AE2745" s="526"/>
      <c r="AF2745" s="535"/>
      <c r="AG2745" s="536"/>
      <c r="AH2745" s="521"/>
      <c r="AI2745" s="522"/>
      <c r="AJ2745" s="525"/>
      <c r="AK2745" s="526"/>
      <c r="AL2745" s="529"/>
      <c r="AM2745" s="530"/>
      <c r="AN2745" s="521"/>
      <c r="AO2745" s="522"/>
      <c r="AP2745" s="525"/>
      <c r="AQ2745" s="526"/>
      <c r="AR2745" s="529"/>
      <c r="AS2745" s="530"/>
      <c r="AT2745" s="543"/>
      <c r="AU2745" s="544"/>
      <c r="AV2745" s="547"/>
      <c r="AW2745" s="548"/>
      <c r="AX2745" s="529"/>
      <c r="AY2745" s="530"/>
      <c r="AZ2745" s="521"/>
      <c r="BA2745" s="522"/>
      <c r="BB2745" s="525"/>
      <c r="BC2745" s="526"/>
      <c r="BD2745" s="529"/>
      <c r="BE2745" s="530"/>
      <c r="BF2745" s="543"/>
      <c r="BG2745" s="544"/>
      <c r="BH2745" s="547"/>
      <c r="BI2745" s="548"/>
      <c r="BJ2745" s="529"/>
      <c r="BK2745" s="530"/>
      <c r="BL2745" s="552"/>
      <c r="BM2745" s="553"/>
      <c r="BN2745" s="554"/>
      <c r="BO2745" s="502"/>
      <c r="BP2745" s="502"/>
      <c r="BQ2745" s="54"/>
      <c r="BR2745" s="54"/>
      <c r="BS2745" s="54"/>
    </row>
    <row r="2746" spans="1:71" ht="21.75" customHeight="1" x14ac:dyDescent="0.2">
      <c r="A2746" s="54"/>
      <c r="B2746" s="505" t="str">
        <f>IF(ROSTER!B$34="","",ROSTER!B$34)</f>
        <v/>
      </c>
      <c r="C2746" s="507" t="str">
        <f>IF(ROSTER!C$34="","",ROSTER!C$34)</f>
        <v/>
      </c>
      <c r="D2746" s="508"/>
      <c r="E2746" s="509"/>
      <c r="F2746" s="511">
        <f>IF(E2746="y",1,IF(E2746="S",1,0))</f>
        <v>0</v>
      </c>
      <c r="G2746" s="513">
        <f>IF(E2746="S",1,0)</f>
        <v>0</v>
      </c>
      <c r="H2746" s="515"/>
      <c r="I2746" s="516"/>
      <c r="J2746" s="519"/>
      <c r="K2746" s="520"/>
      <c r="L2746" s="523"/>
      <c r="M2746" s="524"/>
      <c r="N2746" s="537">
        <f>L2746+J2746</f>
        <v>0</v>
      </c>
      <c r="O2746" s="538"/>
      <c r="P2746" s="519"/>
      <c r="Q2746" s="520"/>
      <c r="R2746" s="523"/>
      <c r="S2746" s="524"/>
      <c r="T2746" s="527">
        <f t="shared" ref="T2746" si="2463">R2746-P2746</f>
        <v>0</v>
      </c>
      <c r="U2746" s="528"/>
      <c r="V2746" s="531"/>
      <c r="W2746" s="516"/>
      <c r="X2746" s="519"/>
      <c r="Y2746" s="516"/>
      <c r="Z2746" s="519"/>
      <c r="AA2746" s="516"/>
      <c r="AB2746" s="519"/>
      <c r="AC2746" s="520"/>
      <c r="AD2746" s="523"/>
      <c r="AE2746" s="524"/>
      <c r="AF2746" s="533">
        <f>IF(AB2746=0,0,(AD2746/AB2746)*100)</f>
        <v>0</v>
      </c>
      <c r="AG2746" s="534"/>
      <c r="AH2746" s="519"/>
      <c r="AI2746" s="520"/>
      <c r="AJ2746" s="523"/>
      <c r="AK2746" s="524"/>
      <c r="AL2746" s="527">
        <f>IF(AH2746=0,0,(AJ2746/AH2746)*100)</f>
        <v>0</v>
      </c>
      <c r="AM2746" s="528"/>
      <c r="AN2746" s="519"/>
      <c r="AO2746" s="520"/>
      <c r="AP2746" s="523"/>
      <c r="AQ2746" s="524"/>
      <c r="AR2746" s="527">
        <f>IF(AN2746=0,0,(AP2746/AN2746)*100)</f>
        <v>0</v>
      </c>
      <c r="AS2746" s="528"/>
      <c r="AT2746" s="541">
        <f>AB2746+AH2746+AN2746</f>
        <v>0</v>
      </c>
      <c r="AU2746" s="542"/>
      <c r="AV2746" s="545">
        <f>AD2746+AJ2746+AP2746</f>
        <v>0</v>
      </c>
      <c r="AW2746" s="546"/>
      <c r="AX2746" s="527">
        <f>IF(AT2746=0,0,(AV2746/AT2746)*100)</f>
        <v>0</v>
      </c>
      <c r="AY2746" s="528"/>
      <c r="AZ2746" s="519"/>
      <c r="BA2746" s="520"/>
      <c r="BB2746" s="523"/>
      <c r="BC2746" s="524"/>
      <c r="BD2746" s="527">
        <f>IF(AZ2746=0,0,(BB2746/AZ2746)*100)</f>
        <v>0</v>
      </c>
      <c r="BE2746" s="528"/>
      <c r="BF2746" s="541">
        <f>AT2746+AZ2746</f>
        <v>0</v>
      </c>
      <c r="BG2746" s="542"/>
      <c r="BH2746" s="545">
        <f>AV2746+BB2746</f>
        <v>0</v>
      </c>
      <c r="BI2746" s="546"/>
      <c r="BJ2746" s="527">
        <f>IF(BF2746=0,0,(BH2746/BF2746)*100)</f>
        <v>0</v>
      </c>
      <c r="BK2746" s="528"/>
      <c r="BL2746" s="549">
        <f>(AD2746*2)+(AJ2746*2)+(AP2746*3)+BB2746</f>
        <v>0</v>
      </c>
      <c r="BM2746" s="550"/>
      <c r="BN2746" s="551"/>
      <c r="BO2746" s="501" t="e">
        <f>(BL2746*BR$2468)+(N2746*BR$2469)+(X2746*BR$2470)+(R2746*BR$2471)+(V2746*BR$2472)+(Z2746*BR$2473)</f>
        <v>#REF!</v>
      </c>
      <c r="BP2746" s="501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06"/>
      <c r="C2747" s="503" t="str">
        <f>IF(ROSTER!D$34="","",ROSTER!D$34)</f>
        <v/>
      </c>
      <c r="D2747" s="504"/>
      <c r="E2747" s="510"/>
      <c r="F2747" s="512"/>
      <c r="G2747" s="514"/>
      <c r="H2747" s="517"/>
      <c r="I2747" s="518"/>
      <c r="J2747" s="521"/>
      <c r="K2747" s="522"/>
      <c r="L2747" s="525"/>
      <c r="M2747" s="526"/>
      <c r="N2747" s="539" t="s">
        <v>14</v>
      </c>
      <c r="O2747" s="540"/>
      <c r="P2747" s="521"/>
      <c r="Q2747" s="522"/>
      <c r="R2747" s="525"/>
      <c r="S2747" s="526"/>
      <c r="T2747" s="529"/>
      <c r="U2747" s="530"/>
      <c r="V2747" s="532"/>
      <c r="W2747" s="518"/>
      <c r="X2747" s="521"/>
      <c r="Y2747" s="518"/>
      <c r="Z2747" s="521"/>
      <c r="AA2747" s="518"/>
      <c r="AB2747" s="521"/>
      <c r="AC2747" s="522"/>
      <c r="AD2747" s="525"/>
      <c r="AE2747" s="526"/>
      <c r="AF2747" s="535"/>
      <c r="AG2747" s="536"/>
      <c r="AH2747" s="521"/>
      <c r="AI2747" s="522"/>
      <c r="AJ2747" s="525"/>
      <c r="AK2747" s="526"/>
      <c r="AL2747" s="529"/>
      <c r="AM2747" s="530"/>
      <c r="AN2747" s="521"/>
      <c r="AO2747" s="522"/>
      <c r="AP2747" s="525"/>
      <c r="AQ2747" s="526"/>
      <c r="AR2747" s="529"/>
      <c r="AS2747" s="530"/>
      <c r="AT2747" s="543"/>
      <c r="AU2747" s="544"/>
      <c r="AV2747" s="547"/>
      <c r="AW2747" s="548"/>
      <c r="AX2747" s="529"/>
      <c r="AY2747" s="530"/>
      <c r="AZ2747" s="521"/>
      <c r="BA2747" s="522"/>
      <c r="BB2747" s="525"/>
      <c r="BC2747" s="526"/>
      <c r="BD2747" s="529"/>
      <c r="BE2747" s="530"/>
      <c r="BF2747" s="543"/>
      <c r="BG2747" s="544"/>
      <c r="BH2747" s="547"/>
      <c r="BI2747" s="548"/>
      <c r="BJ2747" s="529"/>
      <c r="BK2747" s="530"/>
      <c r="BL2747" s="552"/>
      <c r="BM2747" s="553"/>
      <c r="BN2747" s="554"/>
      <c r="BO2747" s="502"/>
      <c r="BP2747" s="502"/>
      <c r="BQ2747" s="54"/>
      <c r="BR2747" s="54"/>
      <c r="BS2747" s="54"/>
    </row>
    <row r="2748" spans="1:71" ht="21.75" customHeight="1" x14ac:dyDescent="0.2">
      <c r="A2748" s="54"/>
      <c r="B2748" s="505" t="str">
        <f>IF(ROSTER!B$36="","",ROSTER!B$36)</f>
        <v/>
      </c>
      <c r="C2748" s="507" t="str">
        <f>IF(ROSTER!C$36="","",ROSTER!C$36)</f>
        <v>Heather</v>
      </c>
      <c r="D2748" s="508"/>
      <c r="E2748" s="509"/>
      <c r="F2748" s="511">
        <f>IF(E2748="y",1,IF(E2748="S",1,0))</f>
        <v>0</v>
      </c>
      <c r="G2748" s="513">
        <f>IF(E2748="S",1,0)</f>
        <v>0</v>
      </c>
      <c r="H2748" s="515"/>
      <c r="I2748" s="516"/>
      <c r="J2748" s="519"/>
      <c r="K2748" s="520"/>
      <c r="L2748" s="523"/>
      <c r="M2748" s="524"/>
      <c r="N2748" s="537">
        <f>L2748+J2748</f>
        <v>0</v>
      </c>
      <c r="O2748" s="538"/>
      <c r="P2748" s="519"/>
      <c r="Q2748" s="520"/>
      <c r="R2748" s="523"/>
      <c r="S2748" s="524"/>
      <c r="T2748" s="527">
        <f t="shared" ref="T2748" si="2464">R2748-P2748</f>
        <v>0</v>
      </c>
      <c r="U2748" s="528"/>
      <c r="V2748" s="531"/>
      <c r="W2748" s="516"/>
      <c r="X2748" s="519"/>
      <c r="Y2748" s="516"/>
      <c r="Z2748" s="519"/>
      <c r="AA2748" s="516"/>
      <c r="AB2748" s="519"/>
      <c r="AC2748" s="520"/>
      <c r="AD2748" s="523"/>
      <c r="AE2748" s="524"/>
      <c r="AF2748" s="533">
        <f>IF(AB2748=0,0,(AD2748/AB2748)*100)</f>
        <v>0</v>
      </c>
      <c r="AG2748" s="534"/>
      <c r="AH2748" s="519"/>
      <c r="AI2748" s="520"/>
      <c r="AJ2748" s="523"/>
      <c r="AK2748" s="524"/>
      <c r="AL2748" s="527">
        <f>IF(AH2748=0,0,(AJ2748/AH2748)*100)</f>
        <v>0</v>
      </c>
      <c r="AM2748" s="528"/>
      <c r="AN2748" s="519"/>
      <c r="AO2748" s="520"/>
      <c r="AP2748" s="523"/>
      <c r="AQ2748" s="524"/>
      <c r="AR2748" s="527">
        <f>IF(AN2748=0,0,(AP2748/AN2748)*100)</f>
        <v>0</v>
      </c>
      <c r="AS2748" s="528"/>
      <c r="AT2748" s="541">
        <f>AB2748+AH2748+AN2748</f>
        <v>0</v>
      </c>
      <c r="AU2748" s="542"/>
      <c r="AV2748" s="545">
        <f>AD2748+AJ2748+AP2748</f>
        <v>0</v>
      </c>
      <c r="AW2748" s="546"/>
      <c r="AX2748" s="527">
        <f>IF(AT2748=0,0,(AV2748/AT2748)*100)</f>
        <v>0</v>
      </c>
      <c r="AY2748" s="528"/>
      <c r="AZ2748" s="519"/>
      <c r="BA2748" s="520"/>
      <c r="BB2748" s="523"/>
      <c r="BC2748" s="524"/>
      <c r="BD2748" s="527">
        <f>IF(AZ2748=0,0,(BB2748/AZ2748)*100)</f>
        <v>0</v>
      </c>
      <c r="BE2748" s="528"/>
      <c r="BF2748" s="541">
        <f>AT2748+AZ2748</f>
        <v>0</v>
      </c>
      <c r="BG2748" s="542"/>
      <c r="BH2748" s="545">
        <f>AV2748+BB2748</f>
        <v>0</v>
      </c>
      <c r="BI2748" s="546"/>
      <c r="BJ2748" s="527">
        <f>IF(BF2748=0,0,(BH2748/BF2748)*100)</f>
        <v>0</v>
      </c>
      <c r="BK2748" s="528"/>
      <c r="BL2748" s="549">
        <f>(AD2748*2)+(AJ2748*2)+(AP2748*3)+BB2748</f>
        <v>0</v>
      </c>
      <c r="BM2748" s="550"/>
      <c r="BN2748" s="551"/>
      <c r="BO2748" s="501" t="e">
        <f>(BL2748*BR$2468)+(N2748*BR$2469)+(X2748*BR$2470)+(R2748*BR$2471)+(V2748*BR$2472)+(Z2748*BR$2473)</f>
        <v>#REF!</v>
      </c>
      <c r="BP2748" s="501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06"/>
      <c r="C2749" s="503" t="str">
        <f>IF(ROSTER!D$36="","",ROSTER!D$36)</f>
        <v>Hamson</v>
      </c>
      <c r="D2749" s="504"/>
      <c r="E2749" s="510"/>
      <c r="F2749" s="512"/>
      <c r="G2749" s="514"/>
      <c r="H2749" s="517"/>
      <c r="I2749" s="518"/>
      <c r="J2749" s="521"/>
      <c r="K2749" s="522"/>
      <c r="L2749" s="525"/>
      <c r="M2749" s="526"/>
      <c r="N2749" s="539" t="s">
        <v>14</v>
      </c>
      <c r="O2749" s="540"/>
      <c r="P2749" s="521"/>
      <c r="Q2749" s="522"/>
      <c r="R2749" s="525"/>
      <c r="S2749" s="526"/>
      <c r="T2749" s="529"/>
      <c r="U2749" s="530"/>
      <c r="V2749" s="532"/>
      <c r="W2749" s="518"/>
      <c r="X2749" s="521"/>
      <c r="Y2749" s="518"/>
      <c r="Z2749" s="521"/>
      <c r="AA2749" s="518"/>
      <c r="AB2749" s="521"/>
      <c r="AC2749" s="522"/>
      <c r="AD2749" s="525"/>
      <c r="AE2749" s="526"/>
      <c r="AF2749" s="535"/>
      <c r="AG2749" s="536"/>
      <c r="AH2749" s="521"/>
      <c r="AI2749" s="522"/>
      <c r="AJ2749" s="525"/>
      <c r="AK2749" s="526"/>
      <c r="AL2749" s="529"/>
      <c r="AM2749" s="530"/>
      <c r="AN2749" s="521"/>
      <c r="AO2749" s="522"/>
      <c r="AP2749" s="525"/>
      <c r="AQ2749" s="526"/>
      <c r="AR2749" s="529"/>
      <c r="AS2749" s="530"/>
      <c r="AT2749" s="543"/>
      <c r="AU2749" s="544"/>
      <c r="AV2749" s="547"/>
      <c r="AW2749" s="548"/>
      <c r="AX2749" s="529"/>
      <c r="AY2749" s="530"/>
      <c r="AZ2749" s="521"/>
      <c r="BA2749" s="522"/>
      <c r="BB2749" s="525"/>
      <c r="BC2749" s="526"/>
      <c r="BD2749" s="529"/>
      <c r="BE2749" s="530"/>
      <c r="BF2749" s="543"/>
      <c r="BG2749" s="544"/>
      <c r="BH2749" s="547"/>
      <c r="BI2749" s="548"/>
      <c r="BJ2749" s="529"/>
      <c r="BK2749" s="530"/>
      <c r="BL2749" s="552"/>
      <c r="BM2749" s="553"/>
      <c r="BN2749" s="554"/>
      <c r="BO2749" s="502"/>
      <c r="BP2749" s="502"/>
      <c r="BQ2749" s="54"/>
      <c r="BR2749" s="54"/>
      <c r="BS2749" s="54"/>
    </row>
    <row r="2750" spans="1:71" ht="21.75" customHeight="1" x14ac:dyDescent="0.2">
      <c r="A2750" s="54"/>
      <c r="B2750" s="505" t="str">
        <f>IF(ROSTER!B$38="","",ROSTER!B$38)</f>
        <v/>
      </c>
      <c r="C2750" s="507" t="str">
        <f>IF(ROSTER!C$38="","",ROSTER!C$38)</f>
        <v>Emma</v>
      </c>
      <c r="D2750" s="508"/>
      <c r="E2750" s="509"/>
      <c r="F2750" s="511">
        <f>IF(E2750="y",1,IF(E2750="S",1,0))</f>
        <v>0</v>
      </c>
      <c r="G2750" s="513">
        <f>IF(E2750="S",1,0)</f>
        <v>0</v>
      </c>
      <c r="H2750" s="515"/>
      <c r="I2750" s="516"/>
      <c r="J2750" s="519"/>
      <c r="K2750" s="520"/>
      <c r="L2750" s="523"/>
      <c r="M2750" s="524"/>
      <c r="N2750" s="537">
        <f>L2750+J2750</f>
        <v>0</v>
      </c>
      <c r="O2750" s="538"/>
      <c r="P2750" s="519"/>
      <c r="Q2750" s="520"/>
      <c r="R2750" s="523"/>
      <c r="S2750" s="524"/>
      <c r="T2750" s="527">
        <f t="shared" ref="T2750" si="2465">R2750-P2750</f>
        <v>0</v>
      </c>
      <c r="U2750" s="528"/>
      <c r="V2750" s="531"/>
      <c r="W2750" s="516"/>
      <c r="X2750" s="519"/>
      <c r="Y2750" s="516"/>
      <c r="Z2750" s="519"/>
      <c r="AA2750" s="516"/>
      <c r="AB2750" s="519"/>
      <c r="AC2750" s="520"/>
      <c r="AD2750" s="523"/>
      <c r="AE2750" s="524"/>
      <c r="AF2750" s="533">
        <f>IF(AB2750=0,0,(AD2750/AB2750)*100)</f>
        <v>0</v>
      </c>
      <c r="AG2750" s="534"/>
      <c r="AH2750" s="519"/>
      <c r="AI2750" s="520"/>
      <c r="AJ2750" s="523"/>
      <c r="AK2750" s="524"/>
      <c r="AL2750" s="527">
        <f>IF(AH2750=0,0,(AJ2750/AH2750)*100)</f>
        <v>0</v>
      </c>
      <c r="AM2750" s="528"/>
      <c r="AN2750" s="519"/>
      <c r="AO2750" s="520"/>
      <c r="AP2750" s="523"/>
      <c r="AQ2750" s="524"/>
      <c r="AR2750" s="527">
        <f>IF(AN2750=0,0,(AP2750/AN2750)*100)</f>
        <v>0</v>
      </c>
      <c r="AS2750" s="528"/>
      <c r="AT2750" s="541">
        <f>AB2750+AH2750+AN2750</f>
        <v>0</v>
      </c>
      <c r="AU2750" s="542"/>
      <c r="AV2750" s="545">
        <f>AD2750+AJ2750+AP2750</f>
        <v>0</v>
      </c>
      <c r="AW2750" s="546"/>
      <c r="AX2750" s="527">
        <f>IF(AT2750=0,0,(AV2750/AT2750)*100)</f>
        <v>0</v>
      </c>
      <c r="AY2750" s="528"/>
      <c r="AZ2750" s="519"/>
      <c r="BA2750" s="520"/>
      <c r="BB2750" s="523"/>
      <c r="BC2750" s="524"/>
      <c r="BD2750" s="527">
        <f>IF(AZ2750=0,0,(BB2750/AZ2750)*100)</f>
        <v>0</v>
      </c>
      <c r="BE2750" s="528"/>
      <c r="BF2750" s="541">
        <f>AT2750+AZ2750</f>
        <v>0</v>
      </c>
      <c r="BG2750" s="542"/>
      <c r="BH2750" s="545">
        <f>AV2750+BB2750</f>
        <v>0</v>
      </c>
      <c r="BI2750" s="546"/>
      <c r="BJ2750" s="527">
        <f>IF(BF2750=0,0,(BH2750/BF2750)*100)</f>
        <v>0</v>
      </c>
      <c r="BK2750" s="528"/>
      <c r="BL2750" s="549">
        <f>(AD2750*2)+(AJ2750*2)+(AP2750*3)+BB2750</f>
        <v>0</v>
      </c>
      <c r="BM2750" s="550"/>
      <c r="BN2750" s="551"/>
      <c r="BO2750" s="501" t="e">
        <f>(BL2750*BR$2468)+(N2750*BR$2469)+(X2750*BR$2470)+(R2750*BR$2471)+(V2750*BR$2472)+(Z2750*BR$2473)</f>
        <v>#REF!</v>
      </c>
      <c r="BP2750" s="501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06"/>
      <c r="C2751" s="503" t="str">
        <f>IF(ROSTER!D$38="","",ROSTER!D$38)</f>
        <v>Calvert</v>
      </c>
      <c r="D2751" s="504"/>
      <c r="E2751" s="510"/>
      <c r="F2751" s="512"/>
      <c r="G2751" s="514"/>
      <c r="H2751" s="517"/>
      <c r="I2751" s="518"/>
      <c r="J2751" s="521"/>
      <c r="K2751" s="522"/>
      <c r="L2751" s="525"/>
      <c r="M2751" s="526"/>
      <c r="N2751" s="539" t="s">
        <v>14</v>
      </c>
      <c r="O2751" s="540"/>
      <c r="P2751" s="521"/>
      <c r="Q2751" s="522"/>
      <c r="R2751" s="525"/>
      <c r="S2751" s="526"/>
      <c r="T2751" s="529"/>
      <c r="U2751" s="530"/>
      <c r="V2751" s="532"/>
      <c r="W2751" s="518"/>
      <c r="X2751" s="521"/>
      <c r="Y2751" s="518"/>
      <c r="Z2751" s="521"/>
      <c r="AA2751" s="518"/>
      <c r="AB2751" s="521"/>
      <c r="AC2751" s="522"/>
      <c r="AD2751" s="525"/>
      <c r="AE2751" s="526"/>
      <c r="AF2751" s="535"/>
      <c r="AG2751" s="536"/>
      <c r="AH2751" s="521"/>
      <c r="AI2751" s="522"/>
      <c r="AJ2751" s="525"/>
      <c r="AK2751" s="526"/>
      <c r="AL2751" s="529"/>
      <c r="AM2751" s="530"/>
      <c r="AN2751" s="521"/>
      <c r="AO2751" s="522"/>
      <c r="AP2751" s="525"/>
      <c r="AQ2751" s="526"/>
      <c r="AR2751" s="529"/>
      <c r="AS2751" s="530"/>
      <c r="AT2751" s="543"/>
      <c r="AU2751" s="544"/>
      <c r="AV2751" s="547"/>
      <c r="AW2751" s="548"/>
      <c r="AX2751" s="529"/>
      <c r="AY2751" s="530"/>
      <c r="AZ2751" s="521"/>
      <c r="BA2751" s="522"/>
      <c r="BB2751" s="525"/>
      <c r="BC2751" s="526"/>
      <c r="BD2751" s="529"/>
      <c r="BE2751" s="530"/>
      <c r="BF2751" s="543"/>
      <c r="BG2751" s="544"/>
      <c r="BH2751" s="547"/>
      <c r="BI2751" s="548"/>
      <c r="BJ2751" s="529"/>
      <c r="BK2751" s="530"/>
      <c r="BL2751" s="552"/>
      <c r="BM2751" s="553"/>
      <c r="BN2751" s="554"/>
      <c r="BO2751" s="502"/>
      <c r="BP2751" s="502"/>
      <c r="BQ2751" s="54"/>
      <c r="BR2751" s="54"/>
      <c r="BS2751" s="54"/>
    </row>
    <row r="2752" spans="1:71" ht="21.75" customHeight="1" x14ac:dyDescent="0.2">
      <c r="A2752" s="54"/>
      <c r="B2752" s="505" t="str">
        <f>IF(ROSTER!B$40="","",ROSTER!B$40)</f>
        <v>1</v>
      </c>
      <c r="C2752" s="507" t="str">
        <f>IF(ROSTER!C$40="","",ROSTER!C$40)</f>
        <v>Amanda</v>
      </c>
      <c r="D2752" s="508"/>
      <c r="E2752" s="509"/>
      <c r="F2752" s="511">
        <f>IF(E2752="y",1,IF(E2752="S",1,0))</f>
        <v>0</v>
      </c>
      <c r="G2752" s="513">
        <f>IF(E2752="S",1,0)</f>
        <v>0</v>
      </c>
      <c r="H2752" s="515"/>
      <c r="I2752" s="516"/>
      <c r="J2752" s="519"/>
      <c r="K2752" s="520"/>
      <c r="L2752" s="523"/>
      <c r="M2752" s="524"/>
      <c r="N2752" s="537">
        <f>L2752+J2752</f>
        <v>0</v>
      </c>
      <c r="O2752" s="538"/>
      <c r="P2752" s="519"/>
      <c r="Q2752" s="520"/>
      <c r="R2752" s="523"/>
      <c r="S2752" s="524"/>
      <c r="T2752" s="527">
        <f t="shared" ref="T2752" si="2466">R2752-P2752</f>
        <v>0</v>
      </c>
      <c r="U2752" s="528"/>
      <c r="V2752" s="531"/>
      <c r="W2752" s="516"/>
      <c r="X2752" s="519"/>
      <c r="Y2752" s="516"/>
      <c r="Z2752" s="519"/>
      <c r="AA2752" s="516"/>
      <c r="AB2752" s="519"/>
      <c r="AC2752" s="520"/>
      <c r="AD2752" s="523"/>
      <c r="AE2752" s="524"/>
      <c r="AF2752" s="533">
        <f>IF(AB2752=0,0,(AD2752/AB2752)*100)</f>
        <v>0</v>
      </c>
      <c r="AG2752" s="534"/>
      <c r="AH2752" s="519"/>
      <c r="AI2752" s="520"/>
      <c r="AJ2752" s="523"/>
      <c r="AK2752" s="524"/>
      <c r="AL2752" s="527">
        <f>IF(AH2752=0,0,(AJ2752/AH2752)*100)</f>
        <v>0</v>
      </c>
      <c r="AM2752" s="528"/>
      <c r="AN2752" s="519"/>
      <c r="AO2752" s="520"/>
      <c r="AP2752" s="523"/>
      <c r="AQ2752" s="524"/>
      <c r="AR2752" s="527">
        <f>IF(AN2752=0,0,(AP2752/AN2752)*100)</f>
        <v>0</v>
      </c>
      <c r="AS2752" s="528"/>
      <c r="AT2752" s="541">
        <f>AB2752+AH2752+AN2752</f>
        <v>0</v>
      </c>
      <c r="AU2752" s="542"/>
      <c r="AV2752" s="545">
        <f>AD2752+AJ2752+AP2752</f>
        <v>0</v>
      </c>
      <c r="AW2752" s="546"/>
      <c r="AX2752" s="527">
        <f>IF(AT2752=0,0,(AV2752/AT2752)*100)</f>
        <v>0</v>
      </c>
      <c r="AY2752" s="528"/>
      <c r="AZ2752" s="519"/>
      <c r="BA2752" s="520"/>
      <c r="BB2752" s="523"/>
      <c r="BC2752" s="524"/>
      <c r="BD2752" s="527">
        <f>IF(AZ2752=0,0,(BB2752/AZ2752)*100)</f>
        <v>0</v>
      </c>
      <c r="BE2752" s="528"/>
      <c r="BF2752" s="541">
        <f>AT2752+AZ2752</f>
        <v>0</v>
      </c>
      <c r="BG2752" s="542"/>
      <c r="BH2752" s="545">
        <f>AV2752+BB2752</f>
        <v>0</v>
      </c>
      <c r="BI2752" s="546"/>
      <c r="BJ2752" s="527">
        <f>IF(BF2752=0,0,(BH2752/BF2752)*100)</f>
        <v>0</v>
      </c>
      <c r="BK2752" s="528"/>
      <c r="BL2752" s="549">
        <f>(AD2752*2)+(AJ2752*2)+(AP2752*3)+BB2752</f>
        <v>0</v>
      </c>
      <c r="BM2752" s="550"/>
      <c r="BN2752" s="551"/>
      <c r="BO2752" s="501" t="e">
        <f>(BL2752*BR$2468)+(N2752*BR$2469)+(X2752*BR$2470)+(R2752*BR$2471)+(V2752*BR$2472)+(Z2752*BR$2473)</f>
        <v>#REF!</v>
      </c>
      <c r="BP2752" s="501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06"/>
      <c r="C2753" s="503" t="str">
        <f>IF(ROSTER!D$40="","",ROSTER!D$40)</f>
        <v>Barcello</v>
      </c>
      <c r="D2753" s="504"/>
      <c r="E2753" s="510"/>
      <c r="F2753" s="512"/>
      <c r="G2753" s="514"/>
      <c r="H2753" s="517"/>
      <c r="I2753" s="518"/>
      <c r="J2753" s="521"/>
      <c r="K2753" s="522"/>
      <c r="L2753" s="525"/>
      <c r="M2753" s="526"/>
      <c r="N2753" s="539" t="s">
        <v>14</v>
      </c>
      <c r="O2753" s="540"/>
      <c r="P2753" s="521"/>
      <c r="Q2753" s="522"/>
      <c r="R2753" s="525"/>
      <c r="S2753" s="526"/>
      <c r="T2753" s="529"/>
      <c r="U2753" s="530"/>
      <c r="V2753" s="532"/>
      <c r="W2753" s="518"/>
      <c r="X2753" s="521"/>
      <c r="Y2753" s="518"/>
      <c r="Z2753" s="521"/>
      <c r="AA2753" s="518"/>
      <c r="AB2753" s="521"/>
      <c r="AC2753" s="522"/>
      <c r="AD2753" s="525"/>
      <c r="AE2753" s="526"/>
      <c r="AF2753" s="535"/>
      <c r="AG2753" s="536"/>
      <c r="AH2753" s="521"/>
      <c r="AI2753" s="522"/>
      <c r="AJ2753" s="525"/>
      <c r="AK2753" s="526"/>
      <c r="AL2753" s="529"/>
      <c r="AM2753" s="530"/>
      <c r="AN2753" s="521"/>
      <c r="AO2753" s="522"/>
      <c r="AP2753" s="525"/>
      <c r="AQ2753" s="526"/>
      <c r="AR2753" s="529"/>
      <c r="AS2753" s="530"/>
      <c r="AT2753" s="543"/>
      <c r="AU2753" s="544"/>
      <c r="AV2753" s="547"/>
      <c r="AW2753" s="548"/>
      <c r="AX2753" s="529"/>
      <c r="AY2753" s="530"/>
      <c r="AZ2753" s="521"/>
      <c r="BA2753" s="522"/>
      <c r="BB2753" s="525"/>
      <c r="BC2753" s="526"/>
      <c r="BD2753" s="529"/>
      <c r="BE2753" s="530"/>
      <c r="BF2753" s="543"/>
      <c r="BG2753" s="544"/>
      <c r="BH2753" s="547"/>
      <c r="BI2753" s="548"/>
      <c r="BJ2753" s="529"/>
      <c r="BK2753" s="530"/>
      <c r="BL2753" s="552"/>
      <c r="BM2753" s="553"/>
      <c r="BN2753" s="554"/>
      <c r="BO2753" s="502"/>
      <c r="BP2753" s="502"/>
      <c r="BQ2753" s="54"/>
      <c r="BR2753" s="54"/>
      <c r="BS2753" s="54"/>
    </row>
    <row r="2754" spans="1:71" ht="21.75" customHeight="1" x14ac:dyDescent="0.2">
      <c r="A2754" s="54"/>
      <c r="B2754" s="505" t="str">
        <f>IF(ROSTER!B$42="","",ROSTER!B$42)</f>
        <v>4</v>
      </c>
      <c r="C2754" s="507" t="str">
        <f>IF(ROSTER!C$42="","",ROSTER!C$42)</f>
        <v>Arielle</v>
      </c>
      <c r="D2754" s="508"/>
      <c r="E2754" s="509"/>
      <c r="F2754" s="511">
        <f>IF(E2754="y",1,IF(E2754="S",1,0))</f>
        <v>0</v>
      </c>
      <c r="G2754" s="513">
        <f>IF(E2754="S",1,0)</f>
        <v>0</v>
      </c>
      <c r="H2754" s="515"/>
      <c r="I2754" s="516"/>
      <c r="J2754" s="519"/>
      <c r="K2754" s="520"/>
      <c r="L2754" s="523"/>
      <c r="M2754" s="524"/>
      <c r="N2754" s="537">
        <f>L2754+J2754</f>
        <v>0</v>
      </c>
      <c r="O2754" s="538"/>
      <c r="P2754" s="519"/>
      <c r="Q2754" s="520"/>
      <c r="R2754" s="523"/>
      <c r="S2754" s="524"/>
      <c r="T2754" s="527">
        <f t="shared" ref="T2754" si="2467">R2754-P2754</f>
        <v>0</v>
      </c>
      <c r="U2754" s="528"/>
      <c r="V2754" s="531"/>
      <c r="W2754" s="516"/>
      <c r="X2754" s="519"/>
      <c r="Y2754" s="516"/>
      <c r="Z2754" s="519"/>
      <c r="AA2754" s="516"/>
      <c r="AB2754" s="519"/>
      <c r="AC2754" s="520"/>
      <c r="AD2754" s="523"/>
      <c r="AE2754" s="524"/>
      <c r="AF2754" s="533">
        <f>IF(AB2754=0,0,(AD2754/AB2754)*100)</f>
        <v>0</v>
      </c>
      <c r="AG2754" s="534"/>
      <c r="AH2754" s="519"/>
      <c r="AI2754" s="520"/>
      <c r="AJ2754" s="523"/>
      <c r="AK2754" s="524"/>
      <c r="AL2754" s="527">
        <f>IF(AH2754=0,0,(AJ2754/AH2754)*100)</f>
        <v>0</v>
      </c>
      <c r="AM2754" s="528"/>
      <c r="AN2754" s="519"/>
      <c r="AO2754" s="520"/>
      <c r="AP2754" s="523"/>
      <c r="AQ2754" s="524"/>
      <c r="AR2754" s="527">
        <f>IF(AN2754=0,0,(AP2754/AN2754)*100)</f>
        <v>0</v>
      </c>
      <c r="AS2754" s="528"/>
      <c r="AT2754" s="541">
        <f>AB2754+AH2754+AN2754</f>
        <v>0</v>
      </c>
      <c r="AU2754" s="542"/>
      <c r="AV2754" s="545">
        <f>AD2754+AJ2754+AP2754</f>
        <v>0</v>
      </c>
      <c r="AW2754" s="546"/>
      <c r="AX2754" s="527">
        <f>IF(AT2754=0,0,(AV2754/AT2754)*100)</f>
        <v>0</v>
      </c>
      <c r="AY2754" s="528"/>
      <c r="AZ2754" s="519"/>
      <c r="BA2754" s="520"/>
      <c r="BB2754" s="523"/>
      <c r="BC2754" s="524"/>
      <c r="BD2754" s="527">
        <f>IF(AZ2754=0,0,(BB2754/AZ2754)*100)</f>
        <v>0</v>
      </c>
      <c r="BE2754" s="528"/>
      <c r="BF2754" s="541">
        <f>AT2754+AZ2754</f>
        <v>0</v>
      </c>
      <c r="BG2754" s="542"/>
      <c r="BH2754" s="545">
        <f>AV2754+BB2754</f>
        <v>0</v>
      </c>
      <c r="BI2754" s="546"/>
      <c r="BJ2754" s="527">
        <f>IF(BF2754=0,0,(BH2754/BF2754)*100)</f>
        <v>0</v>
      </c>
      <c r="BK2754" s="528"/>
      <c r="BL2754" s="549">
        <f>(AD2754*2)+(AJ2754*2)+(AP2754*3)+BB2754</f>
        <v>0</v>
      </c>
      <c r="BM2754" s="550"/>
      <c r="BN2754" s="551"/>
      <c r="BO2754" s="501" t="e">
        <f>(BL2754*BR$2468)+(N2754*BR$2469)+(X2754*BR$2470)+(R2754*BR$2471)+(V2754*BR$2472)+(Z2754*BR$2473)</f>
        <v>#REF!</v>
      </c>
      <c r="BP2754" s="501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06"/>
      <c r="C2755" s="503" t="str">
        <f>IF(ROSTER!D$42="","",ROSTER!D$42)</f>
        <v>Mackey-Williams</v>
      </c>
      <c r="D2755" s="504"/>
      <c r="E2755" s="510"/>
      <c r="F2755" s="512"/>
      <c r="G2755" s="514"/>
      <c r="H2755" s="517"/>
      <c r="I2755" s="518"/>
      <c r="J2755" s="521"/>
      <c r="K2755" s="522"/>
      <c r="L2755" s="525"/>
      <c r="M2755" s="526"/>
      <c r="N2755" s="539" t="s">
        <v>14</v>
      </c>
      <c r="O2755" s="540"/>
      <c r="P2755" s="521"/>
      <c r="Q2755" s="522"/>
      <c r="R2755" s="525"/>
      <c r="S2755" s="526"/>
      <c r="T2755" s="529"/>
      <c r="U2755" s="530"/>
      <c r="V2755" s="532"/>
      <c r="W2755" s="518"/>
      <c r="X2755" s="521"/>
      <c r="Y2755" s="518"/>
      <c r="Z2755" s="521"/>
      <c r="AA2755" s="518"/>
      <c r="AB2755" s="521"/>
      <c r="AC2755" s="522"/>
      <c r="AD2755" s="525"/>
      <c r="AE2755" s="526"/>
      <c r="AF2755" s="535"/>
      <c r="AG2755" s="536"/>
      <c r="AH2755" s="521"/>
      <c r="AI2755" s="522"/>
      <c r="AJ2755" s="525"/>
      <c r="AK2755" s="526"/>
      <c r="AL2755" s="529"/>
      <c r="AM2755" s="530"/>
      <c r="AN2755" s="521"/>
      <c r="AO2755" s="522"/>
      <c r="AP2755" s="525"/>
      <c r="AQ2755" s="526"/>
      <c r="AR2755" s="529"/>
      <c r="AS2755" s="530"/>
      <c r="AT2755" s="543"/>
      <c r="AU2755" s="544"/>
      <c r="AV2755" s="547"/>
      <c r="AW2755" s="548"/>
      <c r="AX2755" s="529"/>
      <c r="AY2755" s="530"/>
      <c r="AZ2755" s="521"/>
      <c r="BA2755" s="522"/>
      <c r="BB2755" s="525"/>
      <c r="BC2755" s="526"/>
      <c r="BD2755" s="529"/>
      <c r="BE2755" s="530"/>
      <c r="BF2755" s="543"/>
      <c r="BG2755" s="544"/>
      <c r="BH2755" s="547"/>
      <c r="BI2755" s="548"/>
      <c r="BJ2755" s="529"/>
      <c r="BK2755" s="530"/>
      <c r="BL2755" s="552"/>
      <c r="BM2755" s="553"/>
      <c r="BN2755" s="554"/>
      <c r="BO2755" s="502"/>
      <c r="BP2755" s="502"/>
      <c r="BQ2755" s="54"/>
      <c r="BR2755" s="54"/>
      <c r="BS2755" s="54"/>
    </row>
    <row r="2756" spans="1:71" ht="21.75" customHeight="1" x14ac:dyDescent="0.2">
      <c r="A2756" s="54"/>
      <c r="B2756" s="505" t="str">
        <f>IF(ROSTER!B$44="","",ROSTER!B$44)</f>
        <v/>
      </c>
      <c r="C2756" s="507" t="str">
        <f>IF(ROSTER!C$44="","",ROSTER!C$44)</f>
        <v>Rose</v>
      </c>
      <c r="D2756" s="508"/>
      <c r="E2756" s="509"/>
      <c r="F2756" s="511">
        <f>IF(E2756="y",1,IF(E2756="S",1,0))</f>
        <v>0</v>
      </c>
      <c r="G2756" s="513">
        <f>IF(E2756="S",1,0)</f>
        <v>0</v>
      </c>
      <c r="H2756" s="515"/>
      <c r="I2756" s="516"/>
      <c r="J2756" s="519"/>
      <c r="K2756" s="520"/>
      <c r="L2756" s="523"/>
      <c r="M2756" s="524"/>
      <c r="N2756" s="537">
        <f>L2756+J2756</f>
        <v>0</v>
      </c>
      <c r="O2756" s="538"/>
      <c r="P2756" s="519"/>
      <c r="Q2756" s="520"/>
      <c r="R2756" s="523"/>
      <c r="S2756" s="524"/>
      <c r="T2756" s="527">
        <f t="shared" ref="T2756" si="2468">R2756-P2756</f>
        <v>0</v>
      </c>
      <c r="U2756" s="528"/>
      <c r="V2756" s="531"/>
      <c r="W2756" s="516"/>
      <c r="X2756" s="519"/>
      <c r="Y2756" s="516"/>
      <c r="Z2756" s="519"/>
      <c r="AA2756" s="516"/>
      <c r="AB2756" s="519"/>
      <c r="AC2756" s="520"/>
      <c r="AD2756" s="523"/>
      <c r="AE2756" s="524"/>
      <c r="AF2756" s="533">
        <f>IF(AB2756=0,0,(AD2756/AB2756)*100)</f>
        <v>0</v>
      </c>
      <c r="AG2756" s="534"/>
      <c r="AH2756" s="519"/>
      <c r="AI2756" s="520"/>
      <c r="AJ2756" s="523"/>
      <c r="AK2756" s="524"/>
      <c r="AL2756" s="527">
        <f>IF(AH2756=0,0,(AJ2756/AH2756)*100)</f>
        <v>0</v>
      </c>
      <c r="AM2756" s="528"/>
      <c r="AN2756" s="519"/>
      <c r="AO2756" s="520"/>
      <c r="AP2756" s="523"/>
      <c r="AQ2756" s="524"/>
      <c r="AR2756" s="527">
        <f>IF(AN2756=0,0,(AP2756/AN2756)*100)</f>
        <v>0</v>
      </c>
      <c r="AS2756" s="528"/>
      <c r="AT2756" s="541">
        <f>AB2756+AH2756+AN2756</f>
        <v>0</v>
      </c>
      <c r="AU2756" s="542"/>
      <c r="AV2756" s="545">
        <f>AD2756+AJ2756+AP2756</f>
        <v>0</v>
      </c>
      <c r="AW2756" s="546"/>
      <c r="AX2756" s="527">
        <f>IF(AT2756=0,0,(AV2756/AT2756)*100)</f>
        <v>0</v>
      </c>
      <c r="AY2756" s="528"/>
      <c r="AZ2756" s="519"/>
      <c r="BA2756" s="520"/>
      <c r="BB2756" s="523"/>
      <c r="BC2756" s="524"/>
      <c r="BD2756" s="527">
        <f>IF(AZ2756=0,0,(BB2756/AZ2756)*100)</f>
        <v>0</v>
      </c>
      <c r="BE2756" s="528"/>
      <c r="BF2756" s="541">
        <f>AT2756+AZ2756</f>
        <v>0</v>
      </c>
      <c r="BG2756" s="542"/>
      <c r="BH2756" s="545">
        <f>AV2756+BB2756</f>
        <v>0</v>
      </c>
      <c r="BI2756" s="546"/>
      <c r="BJ2756" s="527">
        <f>IF(BF2756=0,0,(BH2756/BF2756)*100)</f>
        <v>0</v>
      </c>
      <c r="BK2756" s="528"/>
      <c r="BL2756" s="549">
        <f>(AD2756*2)+(AJ2756*2)+(AP2756*3)+BB2756</f>
        <v>0</v>
      </c>
      <c r="BM2756" s="550"/>
      <c r="BN2756" s="551"/>
      <c r="BO2756" s="501" t="e">
        <f>(BL2756*BR$2468)+(N2756*BR$2469)+(X2756*BR$2470)+(R2756*BR$2471)+(V2756*BR$2472)+(Z2756*BR$2473)</f>
        <v>#REF!</v>
      </c>
      <c r="BP2756" s="501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06"/>
      <c r="C2757" s="503" t="str">
        <f>IF(ROSTER!D$44="","",ROSTER!D$44)</f>
        <v>Bubakar</v>
      </c>
      <c r="D2757" s="504"/>
      <c r="E2757" s="510"/>
      <c r="F2757" s="512"/>
      <c r="G2757" s="514"/>
      <c r="H2757" s="517"/>
      <c r="I2757" s="518"/>
      <c r="J2757" s="521"/>
      <c r="K2757" s="522"/>
      <c r="L2757" s="525"/>
      <c r="M2757" s="526"/>
      <c r="N2757" s="539" t="s">
        <v>14</v>
      </c>
      <c r="O2757" s="540"/>
      <c r="P2757" s="521"/>
      <c r="Q2757" s="522"/>
      <c r="R2757" s="525"/>
      <c r="S2757" s="526"/>
      <c r="T2757" s="529"/>
      <c r="U2757" s="530"/>
      <c r="V2757" s="532"/>
      <c r="W2757" s="518"/>
      <c r="X2757" s="521"/>
      <c r="Y2757" s="518"/>
      <c r="Z2757" s="521"/>
      <c r="AA2757" s="518"/>
      <c r="AB2757" s="521"/>
      <c r="AC2757" s="522"/>
      <c r="AD2757" s="525"/>
      <c r="AE2757" s="526"/>
      <c r="AF2757" s="535"/>
      <c r="AG2757" s="536"/>
      <c r="AH2757" s="521"/>
      <c r="AI2757" s="522"/>
      <c r="AJ2757" s="525"/>
      <c r="AK2757" s="526"/>
      <c r="AL2757" s="529"/>
      <c r="AM2757" s="530"/>
      <c r="AN2757" s="521"/>
      <c r="AO2757" s="522"/>
      <c r="AP2757" s="525"/>
      <c r="AQ2757" s="526"/>
      <c r="AR2757" s="529"/>
      <c r="AS2757" s="530"/>
      <c r="AT2757" s="543"/>
      <c r="AU2757" s="544"/>
      <c r="AV2757" s="547"/>
      <c r="AW2757" s="548"/>
      <c r="AX2757" s="529"/>
      <c r="AY2757" s="530"/>
      <c r="AZ2757" s="521"/>
      <c r="BA2757" s="522"/>
      <c r="BB2757" s="525"/>
      <c r="BC2757" s="526"/>
      <c r="BD2757" s="529"/>
      <c r="BE2757" s="530"/>
      <c r="BF2757" s="543"/>
      <c r="BG2757" s="544"/>
      <c r="BH2757" s="547"/>
      <c r="BI2757" s="548"/>
      <c r="BJ2757" s="529"/>
      <c r="BK2757" s="530"/>
      <c r="BL2757" s="552"/>
      <c r="BM2757" s="553"/>
      <c r="BN2757" s="554"/>
      <c r="BO2757" s="502"/>
      <c r="BP2757" s="502"/>
      <c r="BQ2757" s="54"/>
      <c r="BR2757" s="54"/>
      <c r="BS2757" s="54"/>
    </row>
    <row r="2758" spans="1:71" ht="21.75" customHeight="1" x14ac:dyDescent="0.2">
      <c r="A2758" s="54"/>
      <c r="B2758" s="505" t="str">
        <f>IF(ROSTER!B$46="","",ROSTER!B$46)</f>
        <v/>
      </c>
      <c r="C2758" s="507" t="str">
        <f>IF(ROSTER!C$46="","",ROSTER!C$46)</f>
        <v/>
      </c>
      <c r="D2758" s="508"/>
      <c r="E2758" s="509"/>
      <c r="F2758" s="511">
        <f>IF(E2758="y",1,IF(E2758="S",1,0))</f>
        <v>0</v>
      </c>
      <c r="G2758" s="513">
        <f>IF(E2758="S",1,0)</f>
        <v>0</v>
      </c>
      <c r="H2758" s="515"/>
      <c r="I2758" s="516"/>
      <c r="J2758" s="519"/>
      <c r="K2758" s="520"/>
      <c r="L2758" s="523"/>
      <c r="M2758" s="524"/>
      <c r="N2758" s="537">
        <f>L2758+J2758</f>
        <v>0</v>
      </c>
      <c r="O2758" s="538"/>
      <c r="P2758" s="519"/>
      <c r="Q2758" s="520"/>
      <c r="R2758" s="523"/>
      <c r="S2758" s="524"/>
      <c r="T2758" s="527">
        <f t="shared" ref="T2758" si="2469">R2758-P2758</f>
        <v>0</v>
      </c>
      <c r="U2758" s="528"/>
      <c r="V2758" s="531"/>
      <c r="W2758" s="516"/>
      <c r="X2758" s="519"/>
      <c r="Y2758" s="516"/>
      <c r="Z2758" s="519"/>
      <c r="AA2758" s="516"/>
      <c r="AB2758" s="519"/>
      <c r="AC2758" s="520"/>
      <c r="AD2758" s="523"/>
      <c r="AE2758" s="524"/>
      <c r="AF2758" s="533">
        <f>IF(AB2758=0,0,(AD2758/AB2758)*100)</f>
        <v>0</v>
      </c>
      <c r="AG2758" s="534"/>
      <c r="AH2758" s="519"/>
      <c r="AI2758" s="520"/>
      <c r="AJ2758" s="523"/>
      <c r="AK2758" s="524"/>
      <c r="AL2758" s="527">
        <f>IF(AH2758=0,0,(AJ2758/AH2758)*100)</f>
        <v>0</v>
      </c>
      <c r="AM2758" s="528"/>
      <c r="AN2758" s="519"/>
      <c r="AO2758" s="520"/>
      <c r="AP2758" s="523"/>
      <c r="AQ2758" s="524"/>
      <c r="AR2758" s="527">
        <f>IF(AN2758=0,0,(AP2758/AN2758)*100)</f>
        <v>0</v>
      </c>
      <c r="AS2758" s="528"/>
      <c r="AT2758" s="541">
        <f>AB2758+AH2758+AN2758</f>
        <v>0</v>
      </c>
      <c r="AU2758" s="542"/>
      <c r="AV2758" s="545">
        <f>AD2758+AJ2758+AP2758</f>
        <v>0</v>
      </c>
      <c r="AW2758" s="546"/>
      <c r="AX2758" s="527">
        <f>IF(AT2758=0,0,(AV2758/AT2758)*100)</f>
        <v>0</v>
      </c>
      <c r="AY2758" s="528"/>
      <c r="AZ2758" s="519"/>
      <c r="BA2758" s="520"/>
      <c r="BB2758" s="523"/>
      <c r="BC2758" s="524"/>
      <c r="BD2758" s="527">
        <f>IF(AZ2758=0,0,(BB2758/AZ2758)*100)</f>
        <v>0</v>
      </c>
      <c r="BE2758" s="528"/>
      <c r="BF2758" s="541">
        <f>AT2758+AZ2758</f>
        <v>0</v>
      </c>
      <c r="BG2758" s="542"/>
      <c r="BH2758" s="545">
        <f>AV2758+BB2758</f>
        <v>0</v>
      </c>
      <c r="BI2758" s="546"/>
      <c r="BJ2758" s="527">
        <f>IF(BF2758=0,0,(BH2758/BF2758)*100)</f>
        <v>0</v>
      </c>
      <c r="BK2758" s="528"/>
      <c r="BL2758" s="549">
        <f>(AD2758*2)+(AJ2758*2)+(AP2758*3)+BB2758</f>
        <v>0</v>
      </c>
      <c r="BM2758" s="550"/>
      <c r="BN2758" s="551"/>
      <c r="BO2758" s="499" t="e">
        <f>(BL2758*BR$74)+(N2758*BR$75)+(X2758*BR$76)+(R2758*BR$77)+(V2758*BR$78)+(Z2758*BR$79)</f>
        <v>#REF!</v>
      </c>
      <c r="BP2758" s="501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06"/>
      <c r="C2759" s="503" t="str">
        <f>IF(ROSTER!D$46="","",ROSTER!D$46)</f>
        <v/>
      </c>
      <c r="D2759" s="504"/>
      <c r="E2759" s="510"/>
      <c r="F2759" s="512"/>
      <c r="G2759" s="514"/>
      <c r="H2759" s="517"/>
      <c r="I2759" s="518"/>
      <c r="J2759" s="521"/>
      <c r="K2759" s="522"/>
      <c r="L2759" s="525"/>
      <c r="M2759" s="526"/>
      <c r="N2759" s="539" t="s">
        <v>14</v>
      </c>
      <c r="O2759" s="540"/>
      <c r="P2759" s="521"/>
      <c r="Q2759" s="522"/>
      <c r="R2759" s="525"/>
      <c r="S2759" s="526"/>
      <c r="T2759" s="529"/>
      <c r="U2759" s="530"/>
      <c r="V2759" s="532"/>
      <c r="W2759" s="518"/>
      <c r="X2759" s="521"/>
      <c r="Y2759" s="518"/>
      <c r="Z2759" s="521"/>
      <c r="AA2759" s="518"/>
      <c r="AB2759" s="521"/>
      <c r="AC2759" s="522"/>
      <c r="AD2759" s="525"/>
      <c r="AE2759" s="526"/>
      <c r="AF2759" s="535"/>
      <c r="AG2759" s="536"/>
      <c r="AH2759" s="521"/>
      <c r="AI2759" s="522"/>
      <c r="AJ2759" s="525"/>
      <c r="AK2759" s="526"/>
      <c r="AL2759" s="529"/>
      <c r="AM2759" s="530"/>
      <c r="AN2759" s="521"/>
      <c r="AO2759" s="522"/>
      <c r="AP2759" s="525"/>
      <c r="AQ2759" s="526"/>
      <c r="AR2759" s="529"/>
      <c r="AS2759" s="530"/>
      <c r="AT2759" s="543"/>
      <c r="AU2759" s="544"/>
      <c r="AV2759" s="547"/>
      <c r="AW2759" s="548"/>
      <c r="AX2759" s="529"/>
      <c r="AY2759" s="530"/>
      <c r="AZ2759" s="521"/>
      <c r="BA2759" s="522"/>
      <c r="BB2759" s="525"/>
      <c r="BC2759" s="526"/>
      <c r="BD2759" s="529"/>
      <c r="BE2759" s="530"/>
      <c r="BF2759" s="543"/>
      <c r="BG2759" s="544"/>
      <c r="BH2759" s="547"/>
      <c r="BI2759" s="548"/>
      <c r="BJ2759" s="529"/>
      <c r="BK2759" s="530"/>
      <c r="BL2759" s="552"/>
      <c r="BM2759" s="553"/>
      <c r="BN2759" s="554"/>
      <c r="BO2759" s="500"/>
      <c r="BP2759" s="502"/>
      <c r="BQ2759" s="54"/>
      <c r="BR2759" s="54"/>
      <c r="BS2759" s="54"/>
    </row>
    <row r="2760" spans="1:71" ht="21.75" customHeight="1" x14ac:dyDescent="0.2">
      <c r="A2760" s="54"/>
      <c r="B2760" s="505" t="str">
        <f>IF(ROSTER!B$48="","",ROSTER!B$48)</f>
        <v/>
      </c>
      <c r="C2760" s="507" t="str">
        <f>IF(ROSTER!C$48="","",ROSTER!C$48)</f>
        <v/>
      </c>
      <c r="D2760" s="508"/>
      <c r="E2760" s="509"/>
      <c r="F2760" s="511">
        <f t="shared" ref="F2760" si="2470">IF(E2760="y",1,IF(E2760="S",1,0))</f>
        <v>0</v>
      </c>
      <c r="G2760" s="513">
        <f t="shared" ref="G2760" si="2471">IF(E2760="S",1,0)</f>
        <v>0</v>
      </c>
      <c r="H2760" s="515"/>
      <c r="I2760" s="516"/>
      <c r="J2760" s="519"/>
      <c r="K2760" s="520"/>
      <c r="L2760" s="523"/>
      <c r="M2760" s="524"/>
      <c r="N2760" s="537">
        <f t="shared" ref="N2760" si="2472">L2760+J2760</f>
        <v>0</v>
      </c>
      <c r="O2760" s="538"/>
      <c r="P2760" s="519"/>
      <c r="Q2760" s="520"/>
      <c r="R2760" s="523"/>
      <c r="S2760" s="524"/>
      <c r="T2760" s="527">
        <f t="shared" ref="T2760" si="2473">R2760-P2760</f>
        <v>0</v>
      </c>
      <c r="U2760" s="528"/>
      <c r="V2760" s="531"/>
      <c r="W2760" s="516"/>
      <c r="X2760" s="519"/>
      <c r="Y2760" s="516"/>
      <c r="Z2760" s="519"/>
      <c r="AA2760" s="516"/>
      <c r="AB2760" s="519"/>
      <c r="AC2760" s="520"/>
      <c r="AD2760" s="523"/>
      <c r="AE2760" s="524"/>
      <c r="AF2760" s="533"/>
      <c r="AG2760" s="534"/>
      <c r="AH2760" s="519"/>
      <c r="AI2760" s="520"/>
      <c r="AJ2760" s="523"/>
      <c r="AK2760" s="524"/>
      <c r="AL2760" s="527">
        <f t="shared" ref="AL2760" si="2474">IF(AH2760=0,0,(AJ2760/AH2760)*100)</f>
        <v>0</v>
      </c>
      <c r="AM2760" s="528"/>
      <c r="AN2760" s="519"/>
      <c r="AO2760" s="520"/>
      <c r="AP2760" s="523"/>
      <c r="AQ2760" s="524"/>
      <c r="AR2760" s="527">
        <f t="shared" ref="AR2760" si="2475">IF(AN2760=0,0,(AP2760/AN2760)*100)</f>
        <v>0</v>
      </c>
      <c r="AS2760" s="528"/>
      <c r="AT2760" s="541">
        <f t="shared" ref="AT2760" si="2476">AB2760+AH2760+AN2760</f>
        <v>0</v>
      </c>
      <c r="AU2760" s="542"/>
      <c r="AV2760" s="545">
        <f t="shared" ref="AV2760" si="2477">AD2760+AJ2760+AP2760</f>
        <v>0</v>
      </c>
      <c r="AW2760" s="546"/>
      <c r="AX2760" s="527">
        <f t="shared" ref="AX2760" si="2478">IF(AT2760=0,0,(AV2760/AT2760)*100)</f>
        <v>0</v>
      </c>
      <c r="AY2760" s="528"/>
      <c r="AZ2760" s="519"/>
      <c r="BA2760" s="520"/>
      <c r="BB2760" s="523"/>
      <c r="BC2760" s="524"/>
      <c r="BD2760" s="527">
        <f t="shared" ref="BD2760" si="2479">IF(AZ2760=0,0,(BB2760/AZ2760)*100)</f>
        <v>0</v>
      </c>
      <c r="BE2760" s="528"/>
      <c r="BF2760" s="541">
        <f t="shared" ref="BF2760" si="2480">AT2760+AZ2760</f>
        <v>0</v>
      </c>
      <c r="BG2760" s="542"/>
      <c r="BH2760" s="545">
        <f t="shared" ref="BH2760" si="2481">AV2760+BB2760</f>
        <v>0</v>
      </c>
      <c r="BI2760" s="546"/>
      <c r="BJ2760" s="527">
        <f t="shared" ref="BJ2760" si="2482">IF(BF2760=0,0,(BH2760/BF2760)*100)</f>
        <v>0</v>
      </c>
      <c r="BK2760" s="528"/>
      <c r="BL2760" s="549">
        <f t="shared" ref="BL2760" si="2483">(AD2760*2)+(AJ2760*2)+(AP2760*3)+BB2760</f>
        <v>0</v>
      </c>
      <c r="BM2760" s="550"/>
      <c r="BN2760" s="551"/>
      <c r="BO2760" s="499" t="e">
        <f>(BL2760*BR$74)+(N2760*BR$75)+(X2760*BR$76)+(R2760*BR$77)+(V2760*BR$78)+(Z2760*BR$79)</f>
        <v>#REF!</v>
      </c>
      <c r="BP2760" s="501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06"/>
      <c r="C2761" s="503" t="str">
        <f>IF(ROSTER!D$48="","",ROSTER!D$48)</f>
        <v/>
      </c>
      <c r="D2761" s="504"/>
      <c r="E2761" s="510"/>
      <c r="F2761" s="512"/>
      <c r="G2761" s="514"/>
      <c r="H2761" s="517"/>
      <c r="I2761" s="518"/>
      <c r="J2761" s="521"/>
      <c r="K2761" s="522"/>
      <c r="L2761" s="525"/>
      <c r="M2761" s="526"/>
      <c r="N2761" s="539" t="s">
        <v>14</v>
      </c>
      <c r="O2761" s="540"/>
      <c r="P2761" s="521"/>
      <c r="Q2761" s="522"/>
      <c r="R2761" s="525"/>
      <c r="S2761" s="526"/>
      <c r="T2761" s="529"/>
      <c r="U2761" s="530"/>
      <c r="V2761" s="532"/>
      <c r="W2761" s="518"/>
      <c r="X2761" s="521"/>
      <c r="Y2761" s="518"/>
      <c r="Z2761" s="521"/>
      <c r="AA2761" s="518"/>
      <c r="AB2761" s="521"/>
      <c r="AC2761" s="522"/>
      <c r="AD2761" s="525"/>
      <c r="AE2761" s="526"/>
      <c r="AF2761" s="535"/>
      <c r="AG2761" s="536"/>
      <c r="AH2761" s="521"/>
      <c r="AI2761" s="522"/>
      <c r="AJ2761" s="525"/>
      <c r="AK2761" s="526"/>
      <c r="AL2761" s="529"/>
      <c r="AM2761" s="530"/>
      <c r="AN2761" s="521"/>
      <c r="AO2761" s="522"/>
      <c r="AP2761" s="525"/>
      <c r="AQ2761" s="526"/>
      <c r="AR2761" s="529"/>
      <c r="AS2761" s="530"/>
      <c r="AT2761" s="543"/>
      <c r="AU2761" s="544"/>
      <c r="AV2761" s="547"/>
      <c r="AW2761" s="548"/>
      <c r="AX2761" s="529"/>
      <c r="AY2761" s="530"/>
      <c r="AZ2761" s="521"/>
      <c r="BA2761" s="522"/>
      <c r="BB2761" s="525"/>
      <c r="BC2761" s="526"/>
      <c r="BD2761" s="529"/>
      <c r="BE2761" s="530"/>
      <c r="BF2761" s="543"/>
      <c r="BG2761" s="544"/>
      <c r="BH2761" s="547"/>
      <c r="BI2761" s="548"/>
      <c r="BJ2761" s="529"/>
      <c r="BK2761" s="530"/>
      <c r="BL2761" s="552"/>
      <c r="BM2761" s="553"/>
      <c r="BN2761" s="554"/>
      <c r="BO2761" s="500"/>
      <c r="BP2761" s="502"/>
      <c r="BQ2761" s="54"/>
      <c r="BR2761" s="54"/>
      <c r="BS2761" s="54"/>
    </row>
    <row r="2762" spans="1:71" ht="21.75" customHeight="1" x14ac:dyDescent="0.2">
      <c r="A2762" s="54"/>
      <c r="B2762" s="505" t="str">
        <f>IF(ROSTER!B$50="","",ROSTER!B$50)</f>
        <v/>
      </c>
      <c r="C2762" s="507" t="str">
        <f>IF(ROSTER!C$50="","",ROSTER!C$50)</f>
        <v/>
      </c>
      <c r="D2762" s="508"/>
      <c r="E2762" s="509"/>
      <c r="F2762" s="511">
        <f t="shared" ref="F2762" si="2484">IF(E2762="y",1,IF(E2762="S",1,0))</f>
        <v>0</v>
      </c>
      <c r="G2762" s="513">
        <f t="shared" ref="G2762" si="2485">IF(E2762="S",1,0)</f>
        <v>0</v>
      </c>
      <c r="H2762" s="515"/>
      <c r="I2762" s="516"/>
      <c r="J2762" s="519"/>
      <c r="K2762" s="520"/>
      <c r="L2762" s="523"/>
      <c r="M2762" s="524"/>
      <c r="N2762" s="537">
        <f t="shared" ref="N2762" si="2486">L2762+J2762</f>
        <v>0</v>
      </c>
      <c r="O2762" s="538"/>
      <c r="P2762" s="519"/>
      <c r="Q2762" s="520"/>
      <c r="R2762" s="523"/>
      <c r="S2762" s="524"/>
      <c r="T2762" s="527">
        <f t="shared" ref="T2762" si="2487">R2762-P2762</f>
        <v>0</v>
      </c>
      <c r="U2762" s="528"/>
      <c r="V2762" s="531"/>
      <c r="W2762" s="516"/>
      <c r="X2762" s="519"/>
      <c r="Y2762" s="516"/>
      <c r="Z2762" s="519"/>
      <c r="AA2762" s="516"/>
      <c r="AB2762" s="519"/>
      <c r="AC2762" s="520"/>
      <c r="AD2762" s="523"/>
      <c r="AE2762" s="524"/>
      <c r="AF2762" s="533"/>
      <c r="AG2762" s="534"/>
      <c r="AH2762" s="519"/>
      <c r="AI2762" s="520"/>
      <c r="AJ2762" s="523"/>
      <c r="AK2762" s="524"/>
      <c r="AL2762" s="527">
        <f t="shared" ref="AL2762" si="2488">IF(AH2762=0,0,(AJ2762/AH2762)*100)</f>
        <v>0</v>
      </c>
      <c r="AM2762" s="528"/>
      <c r="AN2762" s="519"/>
      <c r="AO2762" s="520"/>
      <c r="AP2762" s="523"/>
      <c r="AQ2762" s="524"/>
      <c r="AR2762" s="527">
        <f t="shared" ref="AR2762" si="2489">IF(AN2762=0,0,(AP2762/AN2762)*100)</f>
        <v>0</v>
      </c>
      <c r="AS2762" s="528"/>
      <c r="AT2762" s="541">
        <f t="shared" ref="AT2762" si="2490">AB2762+AH2762+AN2762</f>
        <v>0</v>
      </c>
      <c r="AU2762" s="542"/>
      <c r="AV2762" s="545">
        <f t="shared" ref="AV2762" si="2491">AD2762+AJ2762+AP2762</f>
        <v>0</v>
      </c>
      <c r="AW2762" s="546"/>
      <c r="AX2762" s="527">
        <f t="shared" ref="AX2762" si="2492">IF(AT2762=0,0,(AV2762/AT2762)*100)</f>
        <v>0</v>
      </c>
      <c r="AY2762" s="528"/>
      <c r="AZ2762" s="519"/>
      <c r="BA2762" s="520"/>
      <c r="BB2762" s="523"/>
      <c r="BC2762" s="524"/>
      <c r="BD2762" s="527">
        <f t="shared" ref="BD2762" si="2493">IF(AZ2762=0,0,(BB2762/AZ2762)*100)</f>
        <v>0</v>
      </c>
      <c r="BE2762" s="528"/>
      <c r="BF2762" s="541">
        <f t="shared" ref="BF2762" si="2494">AT2762+AZ2762</f>
        <v>0</v>
      </c>
      <c r="BG2762" s="542"/>
      <c r="BH2762" s="545">
        <f t="shared" ref="BH2762" si="2495">AV2762+BB2762</f>
        <v>0</v>
      </c>
      <c r="BI2762" s="546"/>
      <c r="BJ2762" s="527">
        <f t="shared" ref="BJ2762" si="2496">IF(BF2762=0,0,(BH2762/BF2762)*100)</f>
        <v>0</v>
      </c>
      <c r="BK2762" s="528"/>
      <c r="BL2762" s="549">
        <f t="shared" ref="BL2762" si="2497">(AD2762*2)+(AJ2762*2)+(AP2762*3)+BB2762</f>
        <v>0</v>
      </c>
      <c r="BM2762" s="550"/>
      <c r="BN2762" s="551"/>
      <c r="BO2762" s="499" t="e">
        <f>(BL2762*BR$74)+(N2762*BR$75)+(X2762*BR$76)+(R2762*BR$77)+(V2762*BR$78)+(Z2762*BR$79)</f>
        <v>#REF!</v>
      </c>
      <c r="BP2762" s="501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06"/>
      <c r="C2763" s="503" t="str">
        <f>IF(ROSTER!D$50="","",ROSTER!D$50)</f>
        <v/>
      </c>
      <c r="D2763" s="504"/>
      <c r="E2763" s="510"/>
      <c r="F2763" s="512"/>
      <c r="G2763" s="514"/>
      <c r="H2763" s="517"/>
      <c r="I2763" s="518"/>
      <c r="J2763" s="521"/>
      <c r="K2763" s="522"/>
      <c r="L2763" s="525"/>
      <c r="M2763" s="526"/>
      <c r="N2763" s="539" t="s">
        <v>14</v>
      </c>
      <c r="O2763" s="540"/>
      <c r="P2763" s="521"/>
      <c r="Q2763" s="522"/>
      <c r="R2763" s="525"/>
      <c r="S2763" s="526"/>
      <c r="T2763" s="529"/>
      <c r="U2763" s="530"/>
      <c r="V2763" s="532"/>
      <c r="W2763" s="518"/>
      <c r="X2763" s="521"/>
      <c r="Y2763" s="518"/>
      <c r="Z2763" s="521"/>
      <c r="AA2763" s="518"/>
      <c r="AB2763" s="521"/>
      <c r="AC2763" s="522"/>
      <c r="AD2763" s="525"/>
      <c r="AE2763" s="526"/>
      <c r="AF2763" s="535"/>
      <c r="AG2763" s="536"/>
      <c r="AH2763" s="521"/>
      <c r="AI2763" s="522"/>
      <c r="AJ2763" s="525"/>
      <c r="AK2763" s="526"/>
      <c r="AL2763" s="529"/>
      <c r="AM2763" s="530"/>
      <c r="AN2763" s="521"/>
      <c r="AO2763" s="522"/>
      <c r="AP2763" s="525"/>
      <c r="AQ2763" s="526"/>
      <c r="AR2763" s="529"/>
      <c r="AS2763" s="530"/>
      <c r="AT2763" s="543"/>
      <c r="AU2763" s="544"/>
      <c r="AV2763" s="547"/>
      <c r="AW2763" s="548"/>
      <c r="AX2763" s="529"/>
      <c r="AY2763" s="530"/>
      <c r="AZ2763" s="521"/>
      <c r="BA2763" s="522"/>
      <c r="BB2763" s="525"/>
      <c r="BC2763" s="526"/>
      <c r="BD2763" s="529"/>
      <c r="BE2763" s="530"/>
      <c r="BF2763" s="543"/>
      <c r="BG2763" s="544"/>
      <c r="BH2763" s="547"/>
      <c r="BI2763" s="548"/>
      <c r="BJ2763" s="529"/>
      <c r="BK2763" s="530"/>
      <c r="BL2763" s="552"/>
      <c r="BM2763" s="553"/>
      <c r="BN2763" s="554"/>
      <c r="BO2763" s="500"/>
      <c r="BP2763" s="502"/>
      <c r="BQ2763" s="54"/>
      <c r="BR2763" s="54"/>
      <c r="BS2763" s="54"/>
    </row>
    <row r="2764" spans="1:71" s="335" customFormat="1" ht="33.5" customHeight="1" x14ac:dyDescent="0.35">
      <c r="A2764" s="333"/>
      <c r="B2764" s="631"/>
      <c r="C2764" s="627"/>
      <c r="D2764" s="627" t="s">
        <v>10</v>
      </c>
      <c r="E2764" s="628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49"/>
      <c r="BL2764" s="643">
        <f>SUM(BL2720:BN2763)</f>
        <v>0</v>
      </c>
      <c r="BM2764" s="644"/>
      <c r="BN2764" s="645"/>
      <c r="BO2764" s="499" t="e">
        <f>(BL2764*BR$74)+(N2764*BR$75)+(X2764*BR$76)+(R2764*BR$77)+(V2764*BR$78)+(Z2764*BR$79)</f>
        <v>#REF!</v>
      </c>
      <c r="BP2764" s="501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32"/>
      <c r="C2765" s="629"/>
      <c r="D2765" s="629"/>
      <c r="E2765" s="630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50"/>
      <c r="BL2765" s="646"/>
      <c r="BM2765" s="647"/>
      <c r="BN2765" s="648"/>
      <c r="BO2765" s="500"/>
      <c r="BP2765" s="502"/>
      <c r="BQ2765" s="333"/>
      <c r="BR2765" s="333"/>
      <c r="BS2765" s="333"/>
    </row>
    <row r="2766" spans="1:71" s="341" customFormat="1" ht="48.25" customHeight="1" thickBot="1" x14ac:dyDescent="0.4">
      <c r="A2766" s="337"/>
      <c r="B2766" s="637"/>
      <c r="C2766" s="587"/>
      <c r="D2766" s="587" t="s">
        <v>13</v>
      </c>
      <c r="E2766" s="588"/>
      <c r="F2766" s="338"/>
      <c r="G2766" s="334"/>
      <c r="H2766" s="585"/>
      <c r="I2766" s="586"/>
      <c r="J2766" s="625"/>
      <c r="K2766" s="626"/>
      <c r="L2766" s="623"/>
      <c r="M2766" s="624"/>
      <c r="N2766" s="633">
        <f>J2766+L2766</f>
        <v>0</v>
      </c>
      <c r="O2766" s="634"/>
      <c r="P2766" s="625"/>
      <c r="Q2766" s="626"/>
      <c r="R2766" s="623"/>
      <c r="S2766" s="626"/>
      <c r="T2766" s="589">
        <f>R2766-P2766</f>
        <v>0</v>
      </c>
      <c r="U2766" s="590"/>
      <c r="V2766" s="625"/>
      <c r="W2766" s="638"/>
      <c r="X2766" s="639"/>
      <c r="Y2766" s="640"/>
      <c r="Z2766" s="625"/>
      <c r="AA2766" s="638"/>
      <c r="AB2766" s="625"/>
      <c r="AC2766" s="626"/>
      <c r="AD2766" s="623"/>
      <c r="AE2766" s="624"/>
      <c r="AF2766" s="635">
        <f>IF(AB2766=0,0,(AD2766/AB2766)*100)</f>
        <v>0</v>
      </c>
      <c r="AG2766" s="636"/>
      <c r="AH2766" s="625"/>
      <c r="AI2766" s="626"/>
      <c r="AJ2766" s="623"/>
      <c r="AK2766" s="624"/>
      <c r="AL2766" s="589">
        <f>IF(AH2766=0,0,(AJ2766/AH2766)*100)</f>
        <v>0</v>
      </c>
      <c r="AM2766" s="590"/>
      <c r="AN2766" s="625"/>
      <c r="AO2766" s="626"/>
      <c r="AP2766" s="623"/>
      <c r="AQ2766" s="624"/>
      <c r="AR2766" s="589">
        <f>IF(AN2766=0,0,(AP2766/AN2766)*100)</f>
        <v>0</v>
      </c>
      <c r="AS2766" s="590"/>
      <c r="AT2766" s="609">
        <f>AB2766+AH2766+AN2766</f>
        <v>0</v>
      </c>
      <c r="AU2766" s="610"/>
      <c r="AV2766" s="607">
        <f>AD2766+AJ2766+AP2766</f>
        <v>0</v>
      </c>
      <c r="AW2766" s="608"/>
      <c r="AX2766" s="589">
        <f>IF(AT2766=0,0,(AV2766/AT2766)*100)</f>
        <v>0</v>
      </c>
      <c r="AY2766" s="590"/>
      <c r="AZ2766" s="625"/>
      <c r="BA2766" s="626"/>
      <c r="BB2766" s="623"/>
      <c r="BC2766" s="624"/>
      <c r="BD2766" s="589">
        <f>IF(AZ2766=0,0,(BB2766/AZ2766)*100)</f>
        <v>0</v>
      </c>
      <c r="BE2766" s="590"/>
      <c r="BF2766" s="609">
        <f>AT2766+AZ2766</f>
        <v>0</v>
      </c>
      <c r="BG2766" s="610"/>
      <c r="BH2766" s="607">
        <f>AV2766+BB2766</f>
        <v>0</v>
      </c>
      <c r="BI2766" s="608"/>
      <c r="BJ2766" s="589">
        <f>IF(BF2766=0,0,(BH2766/BF2766)*100)</f>
        <v>0</v>
      </c>
      <c r="BK2766" s="590"/>
      <c r="BL2766" s="604"/>
      <c r="BM2766" s="605"/>
      <c r="BN2766" s="606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9" t="s">
        <v>95</v>
      </c>
      <c r="E2767" s="620"/>
      <c r="F2767" s="344"/>
      <c r="G2767" s="344"/>
      <c r="H2767" s="343"/>
      <c r="I2767" s="343"/>
      <c r="J2767" s="616">
        <f>IF((J2764+L2766)=0,0,J2764/(J2764+L2766)*100)</f>
        <v>0</v>
      </c>
      <c r="K2767" s="618"/>
      <c r="L2767" s="616">
        <f>IF((L2764+J2766)=0,0,L2764/(L2764+J2766)*100)</f>
        <v>0</v>
      </c>
      <c r="M2767" s="618"/>
      <c r="N2767" s="616">
        <f>IF((N2764+N2766)=0,0,N2764/(N2764+N2766)*100)</f>
        <v>0</v>
      </c>
      <c r="O2767" s="617"/>
      <c r="P2767" s="611"/>
      <c r="Q2767" s="583"/>
      <c r="R2767" s="583"/>
      <c r="S2767" s="583"/>
      <c r="T2767" s="612"/>
      <c r="U2767" s="612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14" t="s">
        <v>62</v>
      </c>
      <c r="C2769" s="615"/>
      <c r="D2769" s="613" t="s">
        <v>54</v>
      </c>
      <c r="E2769" s="613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21" t="s">
        <v>117</v>
      </c>
      <c r="BC2769" s="622"/>
      <c r="BD2769" s="622"/>
      <c r="BE2769" s="642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21" t="s">
        <v>47</v>
      </c>
      <c r="C2771" s="622"/>
      <c r="D2771" s="613" t="s">
        <v>55</v>
      </c>
      <c r="E2771" s="613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21" t="s">
        <v>118</v>
      </c>
      <c r="BC2771" s="622"/>
      <c r="BD2771" s="622"/>
      <c r="BE2771" s="642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41" t="s">
        <v>11</v>
      </c>
      <c r="AF2776" s="641"/>
      <c r="AG2776" s="641"/>
      <c r="AH2776" s="641"/>
      <c r="AI2776" s="641"/>
      <c r="AJ2776" s="641"/>
      <c r="AK2776" s="641"/>
      <c r="AL2776" s="641"/>
      <c r="AM2776" s="641"/>
      <c r="AN2776" s="651"/>
      <c r="AO2776" s="651"/>
      <c r="AP2776" s="651"/>
      <c r="AQ2776" s="651"/>
      <c r="AR2776" s="651"/>
      <c r="AS2776" s="651"/>
      <c r="AT2776" s="651"/>
      <c r="AU2776" s="651"/>
      <c r="AV2776" s="651"/>
      <c r="AW2776" s="651"/>
      <c r="AX2776" s="651"/>
      <c r="AY2776" s="651"/>
      <c r="AZ2776" s="651"/>
      <c r="BA2776" s="651"/>
      <c r="BB2776" s="651"/>
      <c r="BC2776" s="651"/>
      <c r="BD2776" s="651"/>
      <c r="BE2776" s="651"/>
      <c r="BF2776" s="651"/>
      <c r="BG2776" s="651"/>
      <c r="BH2776" s="651"/>
      <c r="BI2776" s="651"/>
      <c r="BJ2776" s="651"/>
      <c r="BK2776" s="651"/>
      <c r="BL2776" s="651"/>
      <c r="BM2776" s="651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51"/>
      <c r="F2778" s="651"/>
      <c r="G2778" s="651"/>
      <c r="H2778" s="651"/>
      <c r="I2778" s="651"/>
      <c r="J2778" s="651"/>
      <c r="K2778" s="651"/>
      <c r="L2778" s="651"/>
      <c r="M2778" s="651"/>
      <c r="N2778" s="651"/>
      <c r="O2778" s="651"/>
      <c r="P2778" s="651"/>
      <c r="Q2778" s="651"/>
      <c r="R2778" s="651"/>
      <c r="S2778" s="651"/>
      <c r="T2778" s="651"/>
      <c r="U2778" s="651"/>
      <c r="V2778" s="651"/>
      <c r="W2778" s="651"/>
      <c r="X2778" s="651"/>
      <c r="Y2778" s="651"/>
      <c r="Z2778" s="651"/>
      <c r="AA2778" s="651"/>
      <c r="AB2778" s="651"/>
      <c r="AC2778" s="651"/>
      <c r="AD2778" s="198"/>
      <c r="AE2778" s="239" t="s">
        <v>19</v>
      </c>
      <c r="AF2778" s="239"/>
      <c r="AG2778" s="239"/>
      <c r="AH2778" s="641" t="s">
        <v>19</v>
      </c>
      <c r="AI2778" s="641"/>
      <c r="AJ2778" s="641"/>
      <c r="AK2778" s="641"/>
      <c r="AL2778" s="641"/>
      <c r="AM2778" s="641"/>
      <c r="AN2778" s="651"/>
      <c r="AO2778" s="651"/>
      <c r="AP2778" s="651"/>
      <c r="AQ2778" s="651"/>
      <c r="AR2778" s="651"/>
      <c r="AS2778" s="651"/>
      <c r="AT2778" s="651"/>
      <c r="AU2778" s="651"/>
      <c r="AV2778" s="651"/>
      <c r="AW2778" s="651"/>
      <c r="AX2778" s="651"/>
      <c r="AY2778" s="651"/>
      <c r="AZ2778" s="651"/>
      <c r="BA2778" s="641" t="s">
        <v>12</v>
      </c>
      <c r="BB2778" s="641"/>
      <c r="BC2778" s="641"/>
      <c r="BD2778" s="652"/>
      <c r="BE2778" s="652"/>
      <c r="BF2778" s="652"/>
      <c r="BG2778" s="652"/>
      <c r="BH2778" s="652"/>
      <c r="BI2778" s="652"/>
      <c r="BJ2778" s="652"/>
      <c r="BK2778" s="652"/>
      <c r="BL2778" s="652"/>
      <c r="BM2778" s="652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53" t="s">
        <v>119</v>
      </c>
      <c r="BM2781" s="654"/>
      <c r="BN2781" s="655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56"/>
      <c r="BM2782" s="657"/>
      <c r="BN2782" s="658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07" t="str">
        <f>IF(ROSTER!C$8="","",ROSTER!C$8)</f>
        <v>Shaylee</v>
      </c>
      <c r="D2783" s="508"/>
      <c r="E2783" s="509"/>
      <c r="F2783" s="511">
        <f>IF(E2783="y",1,IF(E2783="S",1,0))</f>
        <v>0</v>
      </c>
      <c r="G2783" s="513">
        <f>IF(E2783="S",1,0)</f>
        <v>0</v>
      </c>
      <c r="H2783" s="515"/>
      <c r="I2783" s="516"/>
      <c r="J2783" s="519"/>
      <c r="K2783" s="520"/>
      <c r="L2783" s="523"/>
      <c r="M2783" s="524"/>
      <c r="N2783" s="537">
        <f>L2783+J2783</f>
        <v>0</v>
      </c>
      <c r="O2783" s="538"/>
      <c r="P2783" s="519"/>
      <c r="Q2783" s="520"/>
      <c r="R2783" s="523"/>
      <c r="S2783" s="524"/>
      <c r="T2783" s="527">
        <f>R2783-P2783</f>
        <v>0</v>
      </c>
      <c r="U2783" s="528"/>
      <c r="V2783" s="531"/>
      <c r="W2783" s="516"/>
      <c r="X2783" s="519"/>
      <c r="Y2783" s="516"/>
      <c r="Z2783" s="519"/>
      <c r="AA2783" s="516"/>
      <c r="AB2783" s="519"/>
      <c r="AC2783" s="520"/>
      <c r="AD2783" s="523"/>
      <c r="AE2783" s="524"/>
      <c r="AF2783" s="533">
        <f>IF(AB2783=0,0,(AD2783/AB2783)*100)</f>
        <v>0</v>
      </c>
      <c r="AG2783" s="534"/>
      <c r="AH2783" s="519"/>
      <c r="AI2783" s="520"/>
      <c r="AJ2783" s="523"/>
      <c r="AK2783" s="524"/>
      <c r="AL2783" s="527">
        <f>IF(AH2783=0,0,(AJ2783/AH2783)*100)</f>
        <v>0</v>
      </c>
      <c r="AM2783" s="528"/>
      <c r="AN2783" s="519"/>
      <c r="AO2783" s="520"/>
      <c r="AP2783" s="523"/>
      <c r="AQ2783" s="524"/>
      <c r="AR2783" s="527">
        <f>IF(AN2783=0,0,(AP2783/AN2783)*100)</f>
        <v>0</v>
      </c>
      <c r="AS2783" s="528"/>
      <c r="AT2783" s="541">
        <f>AB2783+AH2783+AN2783</f>
        <v>0</v>
      </c>
      <c r="AU2783" s="542"/>
      <c r="AV2783" s="545">
        <f>AD2783+AJ2783+AP2783</f>
        <v>0</v>
      </c>
      <c r="AW2783" s="546"/>
      <c r="AX2783" s="527">
        <f>IF(AT2783=0,0,(AV2783/AT2783)*100)</f>
        <v>0</v>
      </c>
      <c r="AY2783" s="528"/>
      <c r="AZ2783" s="519"/>
      <c r="BA2783" s="520"/>
      <c r="BB2783" s="523"/>
      <c r="BC2783" s="524"/>
      <c r="BD2783" s="527">
        <f>IF(AZ2783=0,0,(BB2783/AZ2783)*100)</f>
        <v>0</v>
      </c>
      <c r="BE2783" s="528"/>
      <c r="BF2783" s="541">
        <f>AT2783+AZ2783</f>
        <v>0</v>
      </c>
      <c r="BG2783" s="542"/>
      <c r="BH2783" s="545">
        <f>AV2783+BB2783</f>
        <v>0</v>
      </c>
      <c r="BI2783" s="546"/>
      <c r="BJ2783" s="527">
        <f>IF(BF2783=0,0,(BH2783/BF2783)*100)</f>
        <v>0</v>
      </c>
      <c r="BK2783" s="528"/>
      <c r="BL2783" s="549">
        <f>(AD2783*2)+(AJ2783*2)+(AP2783*3)+BB2783</f>
        <v>0</v>
      </c>
      <c r="BM2783" s="550"/>
      <c r="BN2783" s="551"/>
      <c r="BO2783" s="501" t="e">
        <f>(BL2783*BR$2468)+(N2783*BR$2469)+(X2783*BR$2470)+(R2783*BR$2471)+(V2783*BR$2472)+(Z2783*BR$2473)</f>
        <v>#REF!</v>
      </c>
      <c r="BP2783" s="501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03" t="str">
        <f>IF(ROSTER!D$8="","",ROSTER!D$8)</f>
        <v>Gonzales</v>
      </c>
      <c r="D2784" s="504"/>
      <c r="E2784" s="510"/>
      <c r="F2784" s="512"/>
      <c r="G2784" s="514"/>
      <c r="H2784" s="517"/>
      <c r="I2784" s="518"/>
      <c r="J2784" s="521"/>
      <c r="K2784" s="522"/>
      <c r="L2784" s="525"/>
      <c r="M2784" s="526"/>
      <c r="N2784" s="539" t="s">
        <v>14</v>
      </c>
      <c r="O2784" s="540"/>
      <c r="P2784" s="521"/>
      <c r="Q2784" s="522"/>
      <c r="R2784" s="525"/>
      <c r="S2784" s="526"/>
      <c r="T2784" s="529"/>
      <c r="U2784" s="530"/>
      <c r="V2784" s="532"/>
      <c r="W2784" s="518"/>
      <c r="X2784" s="521"/>
      <c r="Y2784" s="518"/>
      <c r="Z2784" s="521"/>
      <c r="AA2784" s="518"/>
      <c r="AB2784" s="521"/>
      <c r="AC2784" s="522"/>
      <c r="AD2784" s="525"/>
      <c r="AE2784" s="526"/>
      <c r="AF2784" s="535"/>
      <c r="AG2784" s="536"/>
      <c r="AH2784" s="521"/>
      <c r="AI2784" s="522"/>
      <c r="AJ2784" s="525"/>
      <c r="AK2784" s="526"/>
      <c r="AL2784" s="529"/>
      <c r="AM2784" s="530"/>
      <c r="AN2784" s="521"/>
      <c r="AO2784" s="522"/>
      <c r="AP2784" s="525"/>
      <c r="AQ2784" s="526"/>
      <c r="AR2784" s="529"/>
      <c r="AS2784" s="530"/>
      <c r="AT2784" s="543"/>
      <c r="AU2784" s="544"/>
      <c r="AV2784" s="547"/>
      <c r="AW2784" s="548"/>
      <c r="AX2784" s="529"/>
      <c r="AY2784" s="530"/>
      <c r="AZ2784" s="521"/>
      <c r="BA2784" s="522"/>
      <c r="BB2784" s="525"/>
      <c r="BC2784" s="526"/>
      <c r="BD2784" s="529"/>
      <c r="BE2784" s="530"/>
      <c r="BF2784" s="543"/>
      <c r="BG2784" s="544"/>
      <c r="BH2784" s="547"/>
      <c r="BI2784" s="548"/>
      <c r="BJ2784" s="529"/>
      <c r="BK2784" s="530"/>
      <c r="BL2784" s="552"/>
      <c r="BM2784" s="553"/>
      <c r="BN2784" s="554"/>
      <c r="BO2784" s="502"/>
      <c r="BP2784" s="502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07" t="str">
        <f>IF(ROSTER!C$10="","",ROSTER!C$10)</f>
        <v>Nani</v>
      </c>
      <c r="D2785" s="508"/>
      <c r="E2785" s="509"/>
      <c r="F2785" s="511">
        <f>IF(E2785="y",1,IF(E2785="S",1,0))</f>
        <v>0</v>
      </c>
      <c r="G2785" s="513">
        <f>IF(E2785="S",1,0)</f>
        <v>0</v>
      </c>
      <c r="H2785" s="515"/>
      <c r="I2785" s="516"/>
      <c r="J2785" s="519"/>
      <c r="K2785" s="520"/>
      <c r="L2785" s="523"/>
      <c r="M2785" s="524"/>
      <c r="N2785" s="537">
        <f>L2785+J2785</f>
        <v>0</v>
      </c>
      <c r="O2785" s="538"/>
      <c r="P2785" s="519"/>
      <c r="Q2785" s="520"/>
      <c r="R2785" s="523"/>
      <c r="S2785" s="524"/>
      <c r="T2785" s="527">
        <f t="shared" ref="T2785" si="2508">R2785-P2785</f>
        <v>0</v>
      </c>
      <c r="U2785" s="528"/>
      <c r="V2785" s="531"/>
      <c r="W2785" s="516"/>
      <c r="X2785" s="519"/>
      <c r="Y2785" s="516"/>
      <c r="Z2785" s="519"/>
      <c r="AA2785" s="516"/>
      <c r="AB2785" s="519"/>
      <c r="AC2785" s="520"/>
      <c r="AD2785" s="523"/>
      <c r="AE2785" s="524"/>
      <c r="AF2785" s="533">
        <f>IF(AB2785=0,0,(AD2785/AB2785)*100)</f>
        <v>0</v>
      </c>
      <c r="AG2785" s="534"/>
      <c r="AH2785" s="519"/>
      <c r="AI2785" s="520"/>
      <c r="AJ2785" s="523"/>
      <c r="AK2785" s="524"/>
      <c r="AL2785" s="527">
        <f>IF(AH2785=0,0,(AJ2785/AH2785)*100)</f>
        <v>0</v>
      </c>
      <c r="AM2785" s="528"/>
      <c r="AN2785" s="519"/>
      <c r="AO2785" s="520"/>
      <c r="AP2785" s="523"/>
      <c r="AQ2785" s="524"/>
      <c r="AR2785" s="527">
        <f>IF(AN2785=0,0,(AP2785/AN2785)*100)</f>
        <v>0</v>
      </c>
      <c r="AS2785" s="528"/>
      <c r="AT2785" s="541">
        <f>AB2785+AH2785+AN2785</f>
        <v>0</v>
      </c>
      <c r="AU2785" s="542"/>
      <c r="AV2785" s="545">
        <f>AD2785+AJ2785+AP2785</f>
        <v>0</v>
      </c>
      <c r="AW2785" s="546"/>
      <c r="AX2785" s="527">
        <f>IF(AT2785=0,0,(AV2785/AT2785)*100)</f>
        <v>0</v>
      </c>
      <c r="AY2785" s="528"/>
      <c r="AZ2785" s="519"/>
      <c r="BA2785" s="520"/>
      <c r="BB2785" s="523"/>
      <c r="BC2785" s="524"/>
      <c r="BD2785" s="527">
        <f>IF(AZ2785=0,0,(BB2785/AZ2785)*100)</f>
        <v>0</v>
      </c>
      <c r="BE2785" s="528"/>
      <c r="BF2785" s="541">
        <f>AT2785+AZ2785</f>
        <v>0</v>
      </c>
      <c r="BG2785" s="542"/>
      <c r="BH2785" s="545">
        <f>AV2785+BB2785</f>
        <v>0</v>
      </c>
      <c r="BI2785" s="546"/>
      <c r="BJ2785" s="527">
        <f>IF(BF2785=0,0,(BH2785/BF2785)*100)</f>
        <v>0</v>
      </c>
      <c r="BK2785" s="528"/>
      <c r="BL2785" s="549">
        <f>(AD2785*2)+(AJ2785*2)+(AP2785*3)+BB2785</f>
        <v>0</v>
      </c>
      <c r="BM2785" s="550"/>
      <c r="BN2785" s="551"/>
      <c r="BO2785" s="501" t="e">
        <f>(BL2785*BR$2468)+(N2785*BR$2469)+(X2785*BR$2470)+(R2785*BR$2471)+(V2785*BR$2472)+(Z2785*BR$2473)</f>
        <v>#REF!</v>
      </c>
      <c r="BP2785" s="501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03" t="str">
        <f>IF(ROSTER!D$10="","",ROSTER!D$10)</f>
        <v>Falatea</v>
      </c>
      <c r="D2786" s="504"/>
      <c r="E2786" s="510"/>
      <c r="F2786" s="512"/>
      <c r="G2786" s="514"/>
      <c r="H2786" s="517"/>
      <c r="I2786" s="518"/>
      <c r="J2786" s="521"/>
      <c r="K2786" s="522"/>
      <c r="L2786" s="525"/>
      <c r="M2786" s="526"/>
      <c r="N2786" s="539" t="s">
        <v>14</v>
      </c>
      <c r="O2786" s="540"/>
      <c r="P2786" s="521"/>
      <c r="Q2786" s="522"/>
      <c r="R2786" s="525"/>
      <c r="S2786" s="526"/>
      <c r="T2786" s="529"/>
      <c r="U2786" s="530"/>
      <c r="V2786" s="532"/>
      <c r="W2786" s="518"/>
      <c r="X2786" s="521"/>
      <c r="Y2786" s="518"/>
      <c r="Z2786" s="521"/>
      <c r="AA2786" s="518"/>
      <c r="AB2786" s="521"/>
      <c r="AC2786" s="522"/>
      <c r="AD2786" s="525"/>
      <c r="AE2786" s="526"/>
      <c r="AF2786" s="535"/>
      <c r="AG2786" s="536"/>
      <c r="AH2786" s="521"/>
      <c r="AI2786" s="522"/>
      <c r="AJ2786" s="525"/>
      <c r="AK2786" s="526"/>
      <c r="AL2786" s="529"/>
      <c r="AM2786" s="530"/>
      <c r="AN2786" s="521"/>
      <c r="AO2786" s="522"/>
      <c r="AP2786" s="525"/>
      <c r="AQ2786" s="526"/>
      <c r="AR2786" s="529"/>
      <c r="AS2786" s="530"/>
      <c r="AT2786" s="543"/>
      <c r="AU2786" s="544"/>
      <c r="AV2786" s="547"/>
      <c r="AW2786" s="548"/>
      <c r="AX2786" s="529"/>
      <c r="AY2786" s="530"/>
      <c r="AZ2786" s="521"/>
      <c r="BA2786" s="522"/>
      <c r="BB2786" s="525"/>
      <c r="BC2786" s="526"/>
      <c r="BD2786" s="529"/>
      <c r="BE2786" s="530"/>
      <c r="BF2786" s="543"/>
      <c r="BG2786" s="544"/>
      <c r="BH2786" s="547"/>
      <c r="BI2786" s="548"/>
      <c r="BJ2786" s="529"/>
      <c r="BK2786" s="530"/>
      <c r="BL2786" s="552"/>
      <c r="BM2786" s="553"/>
      <c r="BN2786" s="554"/>
      <c r="BO2786" s="502"/>
      <c r="BP2786" s="502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05" t="str">
        <f>IF(ROSTER!B$12="","",ROSTER!B$12)</f>
        <v>20</v>
      </c>
      <c r="C2787" s="507" t="str">
        <f>IF(ROSTER!C$12="","",ROSTER!C$12)</f>
        <v>Devry</v>
      </c>
      <c r="D2787" s="508"/>
      <c r="E2787" s="509"/>
      <c r="F2787" s="511">
        <f>IF(E2787="y",1,IF(E2787="S",1,0))</f>
        <v>0</v>
      </c>
      <c r="G2787" s="513">
        <f>IF(E2787="S",1,0)</f>
        <v>0</v>
      </c>
      <c r="H2787" s="515"/>
      <c r="I2787" s="516"/>
      <c r="J2787" s="519"/>
      <c r="K2787" s="520"/>
      <c r="L2787" s="523"/>
      <c r="M2787" s="524"/>
      <c r="N2787" s="537">
        <f>L2787+J2787</f>
        <v>0</v>
      </c>
      <c r="O2787" s="538"/>
      <c r="P2787" s="519"/>
      <c r="Q2787" s="520"/>
      <c r="R2787" s="523"/>
      <c r="S2787" s="524"/>
      <c r="T2787" s="527">
        <f t="shared" ref="T2787" si="2509">R2787-P2787</f>
        <v>0</v>
      </c>
      <c r="U2787" s="528"/>
      <c r="V2787" s="531"/>
      <c r="W2787" s="516"/>
      <c r="X2787" s="519"/>
      <c r="Y2787" s="516"/>
      <c r="Z2787" s="519"/>
      <c r="AA2787" s="516"/>
      <c r="AB2787" s="519"/>
      <c r="AC2787" s="520"/>
      <c r="AD2787" s="523"/>
      <c r="AE2787" s="524"/>
      <c r="AF2787" s="533">
        <f>IF(AB2787=0,0,(AD2787/AB2787)*100)</f>
        <v>0</v>
      </c>
      <c r="AG2787" s="534"/>
      <c r="AH2787" s="519"/>
      <c r="AI2787" s="520"/>
      <c r="AJ2787" s="523"/>
      <c r="AK2787" s="524"/>
      <c r="AL2787" s="527">
        <f>IF(AH2787=0,0,(AJ2787/AH2787)*100)</f>
        <v>0</v>
      </c>
      <c r="AM2787" s="528"/>
      <c r="AN2787" s="519"/>
      <c r="AO2787" s="520"/>
      <c r="AP2787" s="523"/>
      <c r="AQ2787" s="524"/>
      <c r="AR2787" s="527">
        <f>IF(AN2787=0,0,(AP2787/AN2787)*100)</f>
        <v>0</v>
      </c>
      <c r="AS2787" s="528"/>
      <c r="AT2787" s="541">
        <f>AB2787+AH2787+AN2787</f>
        <v>0</v>
      </c>
      <c r="AU2787" s="542"/>
      <c r="AV2787" s="545">
        <f>AD2787+AJ2787+AP2787</f>
        <v>0</v>
      </c>
      <c r="AW2787" s="546"/>
      <c r="AX2787" s="527">
        <f>IF(AT2787=0,0,(AV2787/AT2787)*100)</f>
        <v>0</v>
      </c>
      <c r="AY2787" s="528"/>
      <c r="AZ2787" s="519"/>
      <c r="BA2787" s="520"/>
      <c r="BB2787" s="523"/>
      <c r="BC2787" s="524"/>
      <c r="BD2787" s="527">
        <f>IF(AZ2787=0,0,(BB2787/AZ2787)*100)</f>
        <v>0</v>
      </c>
      <c r="BE2787" s="528"/>
      <c r="BF2787" s="541">
        <f>AT2787+AZ2787</f>
        <v>0</v>
      </c>
      <c r="BG2787" s="542"/>
      <c r="BH2787" s="545">
        <f>AV2787+BB2787</f>
        <v>0</v>
      </c>
      <c r="BI2787" s="546"/>
      <c r="BJ2787" s="527">
        <f>IF(BF2787=0,0,(BH2787/BF2787)*100)</f>
        <v>0</v>
      </c>
      <c r="BK2787" s="528"/>
      <c r="BL2787" s="549">
        <f>(AD2787*2)+(AJ2787*2)+(AP2787*3)+BB2787</f>
        <v>0</v>
      </c>
      <c r="BM2787" s="550"/>
      <c r="BN2787" s="551"/>
      <c r="BO2787" s="501" t="e">
        <f>(BL2787*BR$2468)+(N2787*BR$2469)+(X2787*BR$2470)+(R2787*BR$2471)+(V2787*BR$2472)+(Z2787*BR$2473)</f>
        <v>#REF!</v>
      </c>
      <c r="BP2787" s="501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06"/>
      <c r="C2788" s="503" t="str">
        <f>IF(ROSTER!D$12="","",ROSTER!D$12)</f>
        <v>Millett</v>
      </c>
      <c r="D2788" s="504"/>
      <c r="E2788" s="510"/>
      <c r="F2788" s="512"/>
      <c r="G2788" s="514"/>
      <c r="H2788" s="517"/>
      <c r="I2788" s="518"/>
      <c r="J2788" s="521"/>
      <c r="K2788" s="522"/>
      <c r="L2788" s="525"/>
      <c r="M2788" s="526"/>
      <c r="N2788" s="539" t="s">
        <v>14</v>
      </c>
      <c r="O2788" s="540"/>
      <c r="P2788" s="521"/>
      <c r="Q2788" s="522"/>
      <c r="R2788" s="525"/>
      <c r="S2788" s="526"/>
      <c r="T2788" s="529"/>
      <c r="U2788" s="530"/>
      <c r="V2788" s="532"/>
      <c r="W2788" s="518"/>
      <c r="X2788" s="521"/>
      <c r="Y2788" s="518"/>
      <c r="Z2788" s="521"/>
      <c r="AA2788" s="518"/>
      <c r="AB2788" s="521"/>
      <c r="AC2788" s="522"/>
      <c r="AD2788" s="525"/>
      <c r="AE2788" s="526"/>
      <c r="AF2788" s="535"/>
      <c r="AG2788" s="536"/>
      <c r="AH2788" s="521"/>
      <c r="AI2788" s="522"/>
      <c r="AJ2788" s="525"/>
      <c r="AK2788" s="526"/>
      <c r="AL2788" s="529"/>
      <c r="AM2788" s="530"/>
      <c r="AN2788" s="521"/>
      <c r="AO2788" s="522"/>
      <c r="AP2788" s="525"/>
      <c r="AQ2788" s="526"/>
      <c r="AR2788" s="529"/>
      <c r="AS2788" s="530"/>
      <c r="AT2788" s="543"/>
      <c r="AU2788" s="544"/>
      <c r="AV2788" s="547"/>
      <c r="AW2788" s="548"/>
      <c r="AX2788" s="529"/>
      <c r="AY2788" s="530"/>
      <c r="AZ2788" s="521"/>
      <c r="BA2788" s="522"/>
      <c r="BB2788" s="525"/>
      <c r="BC2788" s="526"/>
      <c r="BD2788" s="529"/>
      <c r="BE2788" s="530"/>
      <c r="BF2788" s="543"/>
      <c r="BG2788" s="544"/>
      <c r="BH2788" s="547"/>
      <c r="BI2788" s="548"/>
      <c r="BJ2788" s="529"/>
      <c r="BK2788" s="530"/>
      <c r="BL2788" s="552"/>
      <c r="BM2788" s="553"/>
      <c r="BN2788" s="554"/>
      <c r="BO2788" s="502"/>
      <c r="BP2788" s="502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05" t="str">
        <f>IF(ROSTER!B$14="","",ROSTER!B$14)</f>
        <v>5</v>
      </c>
      <c r="C2789" s="507" t="str">
        <f>IF(ROSTER!C$14="","",ROSTER!C$14)</f>
        <v>Maria</v>
      </c>
      <c r="D2789" s="508"/>
      <c r="E2789" s="509"/>
      <c r="F2789" s="511">
        <f>IF(E2789="y",1,IF(E2789="S",1,0))</f>
        <v>0</v>
      </c>
      <c r="G2789" s="513">
        <f>IF(E2789="S",1,0)</f>
        <v>0</v>
      </c>
      <c r="H2789" s="515"/>
      <c r="I2789" s="516"/>
      <c r="J2789" s="519"/>
      <c r="K2789" s="520"/>
      <c r="L2789" s="523"/>
      <c r="M2789" s="524"/>
      <c r="N2789" s="537">
        <f>L2789+J2789</f>
        <v>0</v>
      </c>
      <c r="O2789" s="538"/>
      <c r="P2789" s="519"/>
      <c r="Q2789" s="520"/>
      <c r="R2789" s="523"/>
      <c r="S2789" s="524"/>
      <c r="T2789" s="527">
        <f t="shared" ref="T2789" si="2510">R2789-P2789</f>
        <v>0</v>
      </c>
      <c r="U2789" s="528"/>
      <c r="V2789" s="531"/>
      <c r="W2789" s="516"/>
      <c r="X2789" s="519"/>
      <c r="Y2789" s="516"/>
      <c r="Z2789" s="519"/>
      <c r="AA2789" s="516"/>
      <c r="AB2789" s="519"/>
      <c r="AC2789" s="520"/>
      <c r="AD2789" s="523"/>
      <c r="AE2789" s="524"/>
      <c r="AF2789" s="533">
        <f>IF(AB2789=0,0,(AD2789/AB2789)*100)</f>
        <v>0</v>
      </c>
      <c r="AG2789" s="534"/>
      <c r="AH2789" s="519"/>
      <c r="AI2789" s="520"/>
      <c r="AJ2789" s="523"/>
      <c r="AK2789" s="524"/>
      <c r="AL2789" s="527">
        <f>IF(AH2789=0,0,(AJ2789/AH2789)*100)</f>
        <v>0</v>
      </c>
      <c r="AM2789" s="528"/>
      <c r="AN2789" s="519"/>
      <c r="AO2789" s="520"/>
      <c r="AP2789" s="523"/>
      <c r="AQ2789" s="524"/>
      <c r="AR2789" s="527">
        <f>IF(AN2789=0,0,(AP2789/AN2789)*100)</f>
        <v>0</v>
      </c>
      <c r="AS2789" s="528"/>
      <c r="AT2789" s="541">
        <f>AB2789+AH2789+AN2789</f>
        <v>0</v>
      </c>
      <c r="AU2789" s="542"/>
      <c r="AV2789" s="545">
        <f>AD2789+AJ2789+AP2789</f>
        <v>0</v>
      </c>
      <c r="AW2789" s="546"/>
      <c r="AX2789" s="527">
        <f>IF(AT2789=0,0,(AV2789/AT2789)*100)</f>
        <v>0</v>
      </c>
      <c r="AY2789" s="528"/>
      <c r="AZ2789" s="519"/>
      <c r="BA2789" s="520"/>
      <c r="BB2789" s="523"/>
      <c r="BC2789" s="524"/>
      <c r="BD2789" s="527">
        <f>IF(AZ2789=0,0,(BB2789/AZ2789)*100)</f>
        <v>0</v>
      </c>
      <c r="BE2789" s="528"/>
      <c r="BF2789" s="541">
        <f>AT2789+AZ2789</f>
        <v>0</v>
      </c>
      <c r="BG2789" s="542"/>
      <c r="BH2789" s="545">
        <f>AV2789+BB2789</f>
        <v>0</v>
      </c>
      <c r="BI2789" s="546"/>
      <c r="BJ2789" s="527">
        <f>IF(BF2789=0,0,(BH2789/BF2789)*100)</f>
        <v>0</v>
      </c>
      <c r="BK2789" s="528"/>
      <c r="BL2789" s="549">
        <f>(AD2789*2)+(AJ2789*2)+(AP2789*3)+BB2789</f>
        <v>0</v>
      </c>
      <c r="BM2789" s="550"/>
      <c r="BN2789" s="551"/>
      <c r="BO2789" s="501" t="e">
        <f>(BL2789*BR$2468)+(N2789*BR$2469)+(X2789*BR$2470)+(R2789*BR$2471)+(V2789*BR$2472)+(Z2789*BR$2473)</f>
        <v>#REF!</v>
      </c>
      <c r="BP2789" s="501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06"/>
      <c r="C2790" s="503" t="str">
        <f>IF(ROSTER!D$14="","",ROSTER!D$14)</f>
        <v>Albiero</v>
      </c>
      <c r="D2790" s="504"/>
      <c r="E2790" s="510"/>
      <c r="F2790" s="512"/>
      <c r="G2790" s="514"/>
      <c r="H2790" s="517"/>
      <c r="I2790" s="518"/>
      <c r="J2790" s="521"/>
      <c r="K2790" s="522"/>
      <c r="L2790" s="525"/>
      <c r="M2790" s="526"/>
      <c r="N2790" s="539" t="s">
        <v>14</v>
      </c>
      <c r="O2790" s="540"/>
      <c r="P2790" s="521"/>
      <c r="Q2790" s="522"/>
      <c r="R2790" s="525"/>
      <c r="S2790" s="526"/>
      <c r="T2790" s="529"/>
      <c r="U2790" s="530"/>
      <c r="V2790" s="532"/>
      <c r="W2790" s="518"/>
      <c r="X2790" s="521"/>
      <c r="Y2790" s="518"/>
      <c r="Z2790" s="521"/>
      <c r="AA2790" s="518"/>
      <c r="AB2790" s="521"/>
      <c r="AC2790" s="522"/>
      <c r="AD2790" s="525"/>
      <c r="AE2790" s="526"/>
      <c r="AF2790" s="535"/>
      <c r="AG2790" s="536"/>
      <c r="AH2790" s="521"/>
      <c r="AI2790" s="522"/>
      <c r="AJ2790" s="525"/>
      <c r="AK2790" s="526"/>
      <c r="AL2790" s="529"/>
      <c r="AM2790" s="530"/>
      <c r="AN2790" s="521"/>
      <c r="AO2790" s="522"/>
      <c r="AP2790" s="525"/>
      <c r="AQ2790" s="526"/>
      <c r="AR2790" s="529"/>
      <c r="AS2790" s="530"/>
      <c r="AT2790" s="543"/>
      <c r="AU2790" s="544"/>
      <c r="AV2790" s="547"/>
      <c r="AW2790" s="548"/>
      <c r="AX2790" s="529"/>
      <c r="AY2790" s="530"/>
      <c r="AZ2790" s="521"/>
      <c r="BA2790" s="522"/>
      <c r="BB2790" s="525"/>
      <c r="BC2790" s="526"/>
      <c r="BD2790" s="529"/>
      <c r="BE2790" s="530"/>
      <c r="BF2790" s="543"/>
      <c r="BG2790" s="544"/>
      <c r="BH2790" s="547"/>
      <c r="BI2790" s="548"/>
      <c r="BJ2790" s="529"/>
      <c r="BK2790" s="530"/>
      <c r="BL2790" s="552"/>
      <c r="BM2790" s="553"/>
      <c r="BN2790" s="554"/>
      <c r="BO2790" s="502"/>
      <c r="BP2790" s="502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05" t="str">
        <f>IF(ROSTER!B$16="","",ROSTER!B$16)</f>
        <v>10</v>
      </c>
      <c r="C2791" s="507" t="str">
        <f>IF(ROSTER!C$16="","",ROSTER!C$16)</f>
        <v>Tegan</v>
      </c>
      <c r="D2791" s="508"/>
      <c r="E2791" s="509"/>
      <c r="F2791" s="511">
        <f>IF(E2791="y",1,IF(E2791="S",1,0))</f>
        <v>0</v>
      </c>
      <c r="G2791" s="513">
        <f>IF(E2791="S",1,0)</f>
        <v>0</v>
      </c>
      <c r="H2791" s="515"/>
      <c r="I2791" s="516"/>
      <c r="J2791" s="519"/>
      <c r="K2791" s="520"/>
      <c r="L2791" s="523"/>
      <c r="M2791" s="524"/>
      <c r="N2791" s="537">
        <f>L2791+J2791</f>
        <v>0</v>
      </c>
      <c r="O2791" s="538"/>
      <c r="P2791" s="519"/>
      <c r="Q2791" s="520"/>
      <c r="R2791" s="523"/>
      <c r="S2791" s="524"/>
      <c r="T2791" s="527">
        <f t="shared" ref="T2791" si="2511">R2791-P2791</f>
        <v>0</v>
      </c>
      <c r="U2791" s="528"/>
      <c r="V2791" s="531"/>
      <c r="W2791" s="516"/>
      <c r="X2791" s="519"/>
      <c r="Y2791" s="516"/>
      <c r="Z2791" s="519"/>
      <c r="AA2791" s="516"/>
      <c r="AB2791" s="519"/>
      <c r="AC2791" s="520"/>
      <c r="AD2791" s="523"/>
      <c r="AE2791" s="524"/>
      <c r="AF2791" s="533">
        <f>IF(AB2791=0,0,(AD2791/AB2791)*100)</f>
        <v>0</v>
      </c>
      <c r="AG2791" s="534"/>
      <c r="AH2791" s="519"/>
      <c r="AI2791" s="520"/>
      <c r="AJ2791" s="523"/>
      <c r="AK2791" s="524"/>
      <c r="AL2791" s="527">
        <f>IF(AH2791=0,0,(AJ2791/AH2791)*100)</f>
        <v>0</v>
      </c>
      <c r="AM2791" s="528"/>
      <c r="AN2791" s="519"/>
      <c r="AO2791" s="520"/>
      <c r="AP2791" s="523"/>
      <c r="AQ2791" s="524"/>
      <c r="AR2791" s="527">
        <f>IF(AN2791=0,0,(AP2791/AN2791)*100)</f>
        <v>0</v>
      </c>
      <c r="AS2791" s="528"/>
      <c r="AT2791" s="541">
        <f>AB2791+AH2791+AN2791</f>
        <v>0</v>
      </c>
      <c r="AU2791" s="542"/>
      <c r="AV2791" s="545">
        <f>AD2791+AJ2791+AP2791</f>
        <v>0</v>
      </c>
      <c r="AW2791" s="546"/>
      <c r="AX2791" s="527">
        <f>IF(AT2791=0,0,(AV2791/AT2791)*100)</f>
        <v>0</v>
      </c>
      <c r="AY2791" s="528"/>
      <c r="AZ2791" s="519"/>
      <c r="BA2791" s="520"/>
      <c r="BB2791" s="523"/>
      <c r="BC2791" s="524"/>
      <c r="BD2791" s="527">
        <f>IF(AZ2791=0,0,(BB2791/AZ2791)*100)</f>
        <v>0</v>
      </c>
      <c r="BE2791" s="528"/>
      <c r="BF2791" s="541">
        <f>AT2791+AZ2791</f>
        <v>0</v>
      </c>
      <c r="BG2791" s="542"/>
      <c r="BH2791" s="545">
        <f>AV2791+BB2791</f>
        <v>0</v>
      </c>
      <c r="BI2791" s="546"/>
      <c r="BJ2791" s="527">
        <f>IF(BF2791=0,0,(BH2791/BF2791)*100)</f>
        <v>0</v>
      </c>
      <c r="BK2791" s="528"/>
      <c r="BL2791" s="549">
        <f>(AD2791*2)+(AJ2791*2)+(AP2791*3)+BB2791</f>
        <v>0</v>
      </c>
      <c r="BM2791" s="550"/>
      <c r="BN2791" s="551"/>
      <c r="BO2791" s="501" t="e">
        <f>(BL2791*BR$2468)+(N2791*BR$2469)+(X2791*BR$2470)+(R2791*BR$2471)+(V2791*BR$2472)+(Z2791*BR$2473)</f>
        <v>#REF!</v>
      </c>
      <c r="BP2791" s="501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06"/>
      <c r="C2792" s="503" t="str">
        <f>IF(ROSTER!D$16="","",ROSTER!D$16)</f>
        <v>Graham</v>
      </c>
      <c r="D2792" s="504"/>
      <c r="E2792" s="510"/>
      <c r="F2792" s="512"/>
      <c r="G2792" s="514"/>
      <c r="H2792" s="517"/>
      <c r="I2792" s="518"/>
      <c r="J2792" s="521"/>
      <c r="K2792" s="522"/>
      <c r="L2792" s="525"/>
      <c r="M2792" s="526"/>
      <c r="N2792" s="539" t="s">
        <v>14</v>
      </c>
      <c r="O2792" s="540"/>
      <c r="P2792" s="521"/>
      <c r="Q2792" s="522"/>
      <c r="R2792" s="525"/>
      <c r="S2792" s="526"/>
      <c r="T2792" s="529"/>
      <c r="U2792" s="530"/>
      <c r="V2792" s="532"/>
      <c r="W2792" s="518"/>
      <c r="X2792" s="521"/>
      <c r="Y2792" s="518"/>
      <c r="Z2792" s="521"/>
      <c r="AA2792" s="518"/>
      <c r="AB2792" s="521"/>
      <c r="AC2792" s="522"/>
      <c r="AD2792" s="525"/>
      <c r="AE2792" s="526"/>
      <c r="AF2792" s="535"/>
      <c r="AG2792" s="536"/>
      <c r="AH2792" s="521"/>
      <c r="AI2792" s="522"/>
      <c r="AJ2792" s="525"/>
      <c r="AK2792" s="526"/>
      <c r="AL2792" s="529"/>
      <c r="AM2792" s="530"/>
      <c r="AN2792" s="521"/>
      <c r="AO2792" s="522"/>
      <c r="AP2792" s="525"/>
      <c r="AQ2792" s="526"/>
      <c r="AR2792" s="529"/>
      <c r="AS2792" s="530"/>
      <c r="AT2792" s="543"/>
      <c r="AU2792" s="544"/>
      <c r="AV2792" s="547"/>
      <c r="AW2792" s="548"/>
      <c r="AX2792" s="529"/>
      <c r="AY2792" s="530"/>
      <c r="AZ2792" s="521"/>
      <c r="BA2792" s="522"/>
      <c r="BB2792" s="525"/>
      <c r="BC2792" s="526"/>
      <c r="BD2792" s="529"/>
      <c r="BE2792" s="530"/>
      <c r="BF2792" s="543"/>
      <c r="BG2792" s="544"/>
      <c r="BH2792" s="547"/>
      <c r="BI2792" s="548"/>
      <c r="BJ2792" s="529"/>
      <c r="BK2792" s="530"/>
      <c r="BL2792" s="552"/>
      <c r="BM2792" s="553"/>
      <c r="BN2792" s="554"/>
      <c r="BO2792" s="502"/>
      <c r="BP2792" s="502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05" t="str">
        <f>IF(ROSTER!B$18="","",ROSTER!B$18)</f>
        <v>11</v>
      </c>
      <c r="C2793" s="507" t="str">
        <f>IF(ROSTER!C$18="","",ROSTER!C$18)</f>
        <v>Kaylee</v>
      </c>
      <c r="D2793" s="508"/>
      <c r="E2793" s="509"/>
      <c r="F2793" s="511">
        <f>IF(E2793="y",1,IF(E2793="S",1,0))</f>
        <v>0</v>
      </c>
      <c r="G2793" s="513">
        <f>IF(E2793="S",1,0)</f>
        <v>0</v>
      </c>
      <c r="H2793" s="515"/>
      <c r="I2793" s="516"/>
      <c r="J2793" s="519"/>
      <c r="K2793" s="520"/>
      <c r="L2793" s="523"/>
      <c r="M2793" s="524"/>
      <c r="N2793" s="537">
        <f>L2793+J2793</f>
        <v>0</v>
      </c>
      <c r="O2793" s="538"/>
      <c r="P2793" s="519"/>
      <c r="Q2793" s="520"/>
      <c r="R2793" s="523"/>
      <c r="S2793" s="524"/>
      <c r="T2793" s="527">
        <f t="shared" ref="T2793" si="2512">R2793-P2793</f>
        <v>0</v>
      </c>
      <c r="U2793" s="528"/>
      <c r="V2793" s="531"/>
      <c r="W2793" s="516"/>
      <c r="X2793" s="519"/>
      <c r="Y2793" s="516"/>
      <c r="Z2793" s="519"/>
      <c r="AA2793" s="516"/>
      <c r="AB2793" s="519"/>
      <c r="AC2793" s="520"/>
      <c r="AD2793" s="523"/>
      <c r="AE2793" s="524"/>
      <c r="AF2793" s="533">
        <f>IF(AB2793=0,0,(AD2793/AB2793)*100)</f>
        <v>0</v>
      </c>
      <c r="AG2793" s="534"/>
      <c r="AH2793" s="519"/>
      <c r="AI2793" s="520"/>
      <c r="AJ2793" s="523"/>
      <c r="AK2793" s="524"/>
      <c r="AL2793" s="527">
        <f>IF(AH2793=0,0,(AJ2793/AH2793)*100)</f>
        <v>0</v>
      </c>
      <c r="AM2793" s="528"/>
      <c r="AN2793" s="519"/>
      <c r="AO2793" s="520"/>
      <c r="AP2793" s="523"/>
      <c r="AQ2793" s="524"/>
      <c r="AR2793" s="527">
        <f>IF(AN2793=0,0,(AP2793/AN2793)*100)</f>
        <v>0</v>
      </c>
      <c r="AS2793" s="528"/>
      <c r="AT2793" s="541">
        <f>AB2793+AH2793+AN2793</f>
        <v>0</v>
      </c>
      <c r="AU2793" s="542"/>
      <c r="AV2793" s="545">
        <f>AD2793+AJ2793+AP2793</f>
        <v>0</v>
      </c>
      <c r="AW2793" s="546"/>
      <c r="AX2793" s="527">
        <f>IF(AT2793=0,0,(AV2793/AT2793)*100)</f>
        <v>0</v>
      </c>
      <c r="AY2793" s="528"/>
      <c r="AZ2793" s="519"/>
      <c r="BA2793" s="520"/>
      <c r="BB2793" s="523"/>
      <c r="BC2793" s="524"/>
      <c r="BD2793" s="527">
        <f>IF(AZ2793=0,0,(BB2793/AZ2793)*100)</f>
        <v>0</v>
      </c>
      <c r="BE2793" s="528"/>
      <c r="BF2793" s="541">
        <f>AT2793+AZ2793</f>
        <v>0</v>
      </c>
      <c r="BG2793" s="542"/>
      <c r="BH2793" s="545">
        <f>AV2793+BB2793</f>
        <v>0</v>
      </c>
      <c r="BI2793" s="546"/>
      <c r="BJ2793" s="527">
        <f>IF(BF2793=0,0,(BH2793/BF2793)*100)</f>
        <v>0</v>
      </c>
      <c r="BK2793" s="528"/>
      <c r="BL2793" s="549">
        <f>(AD2793*2)+(AJ2793*2)+(AP2793*3)+BB2793</f>
        <v>0</v>
      </c>
      <c r="BM2793" s="550"/>
      <c r="BN2793" s="551"/>
      <c r="BO2793" s="501" t="e">
        <f>(BL2793*BR$2468)+(N2793*BR$2469)+(X2793*BR$2470)+(R2793*BR$2471)+(V2793*BR$2472)+(Z2793*BR$2473)</f>
        <v>#REF!</v>
      </c>
      <c r="BP2793" s="501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06"/>
      <c r="C2794" s="503" t="str">
        <f>IF(ROSTER!D$18="","",ROSTER!D$18)</f>
        <v>Smiler</v>
      </c>
      <c r="D2794" s="504"/>
      <c r="E2794" s="510"/>
      <c r="F2794" s="512"/>
      <c r="G2794" s="514"/>
      <c r="H2794" s="517"/>
      <c r="I2794" s="518"/>
      <c r="J2794" s="521"/>
      <c r="K2794" s="522"/>
      <c r="L2794" s="525"/>
      <c r="M2794" s="526"/>
      <c r="N2794" s="539"/>
      <c r="O2794" s="540"/>
      <c r="P2794" s="521"/>
      <c r="Q2794" s="522"/>
      <c r="R2794" s="525"/>
      <c r="S2794" s="526"/>
      <c r="T2794" s="529"/>
      <c r="U2794" s="530"/>
      <c r="V2794" s="532"/>
      <c r="W2794" s="518"/>
      <c r="X2794" s="521"/>
      <c r="Y2794" s="518"/>
      <c r="Z2794" s="521"/>
      <c r="AA2794" s="518"/>
      <c r="AB2794" s="521"/>
      <c r="AC2794" s="522"/>
      <c r="AD2794" s="525"/>
      <c r="AE2794" s="526"/>
      <c r="AF2794" s="535"/>
      <c r="AG2794" s="536"/>
      <c r="AH2794" s="521"/>
      <c r="AI2794" s="522"/>
      <c r="AJ2794" s="525"/>
      <c r="AK2794" s="526"/>
      <c r="AL2794" s="529"/>
      <c r="AM2794" s="530"/>
      <c r="AN2794" s="521"/>
      <c r="AO2794" s="522"/>
      <c r="AP2794" s="525"/>
      <c r="AQ2794" s="526"/>
      <c r="AR2794" s="529"/>
      <c r="AS2794" s="530"/>
      <c r="AT2794" s="543"/>
      <c r="AU2794" s="544"/>
      <c r="AV2794" s="547"/>
      <c r="AW2794" s="548"/>
      <c r="AX2794" s="529"/>
      <c r="AY2794" s="530"/>
      <c r="AZ2794" s="521"/>
      <c r="BA2794" s="522"/>
      <c r="BB2794" s="525"/>
      <c r="BC2794" s="526"/>
      <c r="BD2794" s="529"/>
      <c r="BE2794" s="530"/>
      <c r="BF2794" s="543"/>
      <c r="BG2794" s="544"/>
      <c r="BH2794" s="547"/>
      <c r="BI2794" s="548"/>
      <c r="BJ2794" s="529"/>
      <c r="BK2794" s="530"/>
      <c r="BL2794" s="552"/>
      <c r="BM2794" s="553"/>
      <c r="BN2794" s="554"/>
      <c r="BO2794" s="502"/>
      <c r="BP2794" s="502"/>
      <c r="BQ2794" s="54"/>
      <c r="BR2794" s="54"/>
      <c r="BS2794" s="54"/>
    </row>
    <row r="2795" spans="1:71" ht="21.75" customHeight="1" x14ac:dyDescent="0.2">
      <c r="A2795" s="54"/>
      <c r="B2795" s="505" t="str">
        <f>IF(ROSTER!B$20="","",ROSTER!B$20)</f>
        <v>12</v>
      </c>
      <c r="C2795" s="507" t="str">
        <f>IF(ROSTER!C$20="","",ROSTER!C$20)</f>
        <v>Lauren</v>
      </c>
      <c r="D2795" s="508"/>
      <c r="E2795" s="509"/>
      <c r="F2795" s="511">
        <f>IF(E2795="y",1,IF(E2795="S",1,0))</f>
        <v>0</v>
      </c>
      <c r="G2795" s="513">
        <f>IF(E2795="S",1,0)</f>
        <v>0</v>
      </c>
      <c r="H2795" s="515"/>
      <c r="I2795" s="516"/>
      <c r="J2795" s="519"/>
      <c r="K2795" s="520"/>
      <c r="L2795" s="523"/>
      <c r="M2795" s="524"/>
      <c r="N2795" s="537">
        <f>L2795+J2795</f>
        <v>0</v>
      </c>
      <c r="O2795" s="538"/>
      <c r="P2795" s="519"/>
      <c r="Q2795" s="520"/>
      <c r="R2795" s="523"/>
      <c r="S2795" s="524"/>
      <c r="T2795" s="527">
        <f t="shared" ref="T2795" si="2513">R2795-P2795</f>
        <v>0</v>
      </c>
      <c r="U2795" s="528"/>
      <c r="V2795" s="531"/>
      <c r="W2795" s="516"/>
      <c r="X2795" s="519"/>
      <c r="Y2795" s="516"/>
      <c r="Z2795" s="519"/>
      <c r="AA2795" s="516"/>
      <c r="AB2795" s="519"/>
      <c r="AC2795" s="520"/>
      <c r="AD2795" s="523"/>
      <c r="AE2795" s="524"/>
      <c r="AF2795" s="533">
        <f>IF(AB2795=0,0,(AD2795/AB2795)*100)</f>
        <v>0</v>
      </c>
      <c r="AG2795" s="534"/>
      <c r="AH2795" s="519"/>
      <c r="AI2795" s="520"/>
      <c r="AJ2795" s="523"/>
      <c r="AK2795" s="524"/>
      <c r="AL2795" s="527">
        <f>IF(AH2795=0,0,(AJ2795/AH2795)*100)</f>
        <v>0</v>
      </c>
      <c r="AM2795" s="528"/>
      <c r="AN2795" s="519"/>
      <c r="AO2795" s="520"/>
      <c r="AP2795" s="523"/>
      <c r="AQ2795" s="524"/>
      <c r="AR2795" s="527">
        <f>IF(AN2795=0,0,(AP2795/AN2795)*100)</f>
        <v>0</v>
      </c>
      <c r="AS2795" s="528"/>
      <c r="AT2795" s="541">
        <f>AB2795+AH2795+AN2795</f>
        <v>0</v>
      </c>
      <c r="AU2795" s="542"/>
      <c r="AV2795" s="545">
        <f>AD2795+AJ2795+AP2795</f>
        <v>0</v>
      </c>
      <c r="AW2795" s="546"/>
      <c r="AX2795" s="527">
        <f>IF(AT2795=0,0,(AV2795/AT2795)*100)</f>
        <v>0</v>
      </c>
      <c r="AY2795" s="528"/>
      <c r="AZ2795" s="519"/>
      <c r="BA2795" s="520"/>
      <c r="BB2795" s="523"/>
      <c r="BC2795" s="524"/>
      <c r="BD2795" s="527">
        <f>IF(AZ2795=0,0,(BB2795/AZ2795)*100)</f>
        <v>0</v>
      </c>
      <c r="BE2795" s="528"/>
      <c r="BF2795" s="541">
        <f>AT2795+AZ2795</f>
        <v>0</v>
      </c>
      <c r="BG2795" s="542"/>
      <c r="BH2795" s="545">
        <f>AV2795+BB2795</f>
        <v>0</v>
      </c>
      <c r="BI2795" s="546"/>
      <c r="BJ2795" s="527">
        <f>IF(BF2795=0,0,(BH2795/BF2795)*100)</f>
        <v>0</v>
      </c>
      <c r="BK2795" s="528"/>
      <c r="BL2795" s="549">
        <f>(AD2795*2)+(AJ2795*2)+(AP2795*3)+BB2795</f>
        <v>0</v>
      </c>
      <c r="BM2795" s="550"/>
      <c r="BN2795" s="551"/>
      <c r="BO2795" s="501" t="e">
        <f>(BL2795*BR$2468)+(N2795*BR$2469)+(X2795*BR$2470)+(R2795*BR$2471)+(V2795*BR$2472)+(Z2795*BR$2473)</f>
        <v>#REF!</v>
      </c>
      <c r="BP2795" s="501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06"/>
      <c r="C2796" s="503" t="str">
        <f>IF(ROSTER!D$20="","",ROSTER!D$20)</f>
        <v>Gustin</v>
      </c>
      <c r="D2796" s="504"/>
      <c r="E2796" s="510"/>
      <c r="F2796" s="512"/>
      <c r="G2796" s="514"/>
      <c r="H2796" s="517"/>
      <c r="I2796" s="518"/>
      <c r="J2796" s="521"/>
      <c r="K2796" s="522"/>
      <c r="L2796" s="525"/>
      <c r="M2796" s="526"/>
      <c r="N2796" s="539" t="s">
        <v>14</v>
      </c>
      <c r="O2796" s="540"/>
      <c r="P2796" s="521"/>
      <c r="Q2796" s="522"/>
      <c r="R2796" s="525"/>
      <c r="S2796" s="526"/>
      <c r="T2796" s="529"/>
      <c r="U2796" s="530"/>
      <c r="V2796" s="532"/>
      <c r="W2796" s="518"/>
      <c r="X2796" s="521"/>
      <c r="Y2796" s="518"/>
      <c r="Z2796" s="521"/>
      <c r="AA2796" s="518"/>
      <c r="AB2796" s="521"/>
      <c r="AC2796" s="522"/>
      <c r="AD2796" s="525"/>
      <c r="AE2796" s="526"/>
      <c r="AF2796" s="535"/>
      <c r="AG2796" s="536"/>
      <c r="AH2796" s="521"/>
      <c r="AI2796" s="522"/>
      <c r="AJ2796" s="525"/>
      <c r="AK2796" s="526"/>
      <c r="AL2796" s="529"/>
      <c r="AM2796" s="530"/>
      <c r="AN2796" s="521"/>
      <c r="AO2796" s="522"/>
      <c r="AP2796" s="525"/>
      <c r="AQ2796" s="526"/>
      <c r="AR2796" s="529"/>
      <c r="AS2796" s="530"/>
      <c r="AT2796" s="543"/>
      <c r="AU2796" s="544"/>
      <c r="AV2796" s="547"/>
      <c r="AW2796" s="548"/>
      <c r="AX2796" s="529"/>
      <c r="AY2796" s="530"/>
      <c r="AZ2796" s="521"/>
      <c r="BA2796" s="522"/>
      <c r="BB2796" s="525"/>
      <c r="BC2796" s="526"/>
      <c r="BD2796" s="529"/>
      <c r="BE2796" s="530"/>
      <c r="BF2796" s="543"/>
      <c r="BG2796" s="544"/>
      <c r="BH2796" s="547"/>
      <c r="BI2796" s="548"/>
      <c r="BJ2796" s="529"/>
      <c r="BK2796" s="530"/>
      <c r="BL2796" s="552"/>
      <c r="BM2796" s="553"/>
      <c r="BN2796" s="554"/>
      <c r="BO2796" s="502"/>
      <c r="BP2796" s="502"/>
      <c r="BQ2796" s="54"/>
      <c r="BR2796" s="54"/>
      <c r="BS2796" s="54"/>
    </row>
    <row r="2797" spans="1:71" ht="21.75" customHeight="1" x14ac:dyDescent="0.2">
      <c r="A2797" s="54"/>
      <c r="B2797" s="505" t="str">
        <f>IF(ROSTER!B$22="","",ROSTER!B$22)</f>
        <v>13</v>
      </c>
      <c r="C2797" s="507" t="str">
        <f>IF(ROSTER!C$22="","",ROSTER!C$22)</f>
        <v>Paisley</v>
      </c>
      <c r="D2797" s="508"/>
      <c r="E2797" s="509"/>
      <c r="F2797" s="511">
        <f>IF(E2797="y",1,IF(E2797="S",1,0))</f>
        <v>0</v>
      </c>
      <c r="G2797" s="513">
        <f>IF(E2797="S",1,0)</f>
        <v>0</v>
      </c>
      <c r="H2797" s="515"/>
      <c r="I2797" s="516"/>
      <c r="J2797" s="519"/>
      <c r="K2797" s="520"/>
      <c r="L2797" s="523"/>
      <c r="M2797" s="524"/>
      <c r="N2797" s="537">
        <f>L2797+J2797</f>
        <v>0</v>
      </c>
      <c r="O2797" s="538"/>
      <c r="P2797" s="519"/>
      <c r="Q2797" s="520"/>
      <c r="R2797" s="523"/>
      <c r="S2797" s="524"/>
      <c r="T2797" s="527">
        <f t="shared" ref="T2797" si="2514">R2797-P2797</f>
        <v>0</v>
      </c>
      <c r="U2797" s="528"/>
      <c r="V2797" s="531"/>
      <c r="W2797" s="516"/>
      <c r="X2797" s="519"/>
      <c r="Y2797" s="516"/>
      <c r="Z2797" s="519"/>
      <c r="AA2797" s="516"/>
      <c r="AB2797" s="519"/>
      <c r="AC2797" s="520"/>
      <c r="AD2797" s="523"/>
      <c r="AE2797" s="524"/>
      <c r="AF2797" s="533">
        <f>IF(AB2797=0,0,(AD2797/AB2797)*100)</f>
        <v>0</v>
      </c>
      <c r="AG2797" s="534"/>
      <c r="AH2797" s="519"/>
      <c r="AI2797" s="520"/>
      <c r="AJ2797" s="523"/>
      <c r="AK2797" s="524"/>
      <c r="AL2797" s="527">
        <f>IF(AH2797=0,0,(AJ2797/AH2797)*100)</f>
        <v>0</v>
      </c>
      <c r="AM2797" s="528"/>
      <c r="AN2797" s="519"/>
      <c r="AO2797" s="520"/>
      <c r="AP2797" s="523"/>
      <c r="AQ2797" s="524"/>
      <c r="AR2797" s="527">
        <f>IF(AN2797=0,0,(AP2797/AN2797)*100)</f>
        <v>0</v>
      </c>
      <c r="AS2797" s="528"/>
      <c r="AT2797" s="541">
        <f>AB2797+AH2797+AN2797</f>
        <v>0</v>
      </c>
      <c r="AU2797" s="542"/>
      <c r="AV2797" s="545">
        <f>AD2797+AJ2797+AP2797</f>
        <v>0</v>
      </c>
      <c r="AW2797" s="546"/>
      <c r="AX2797" s="527">
        <f>IF(AT2797=0,0,(AV2797/AT2797)*100)</f>
        <v>0</v>
      </c>
      <c r="AY2797" s="528"/>
      <c r="AZ2797" s="519"/>
      <c r="BA2797" s="520"/>
      <c r="BB2797" s="523"/>
      <c r="BC2797" s="524"/>
      <c r="BD2797" s="527">
        <f>IF(AZ2797=0,0,(BB2797/AZ2797)*100)</f>
        <v>0</v>
      </c>
      <c r="BE2797" s="528"/>
      <c r="BF2797" s="541">
        <f>AT2797+AZ2797</f>
        <v>0</v>
      </c>
      <c r="BG2797" s="542"/>
      <c r="BH2797" s="545">
        <f>AV2797+BB2797</f>
        <v>0</v>
      </c>
      <c r="BI2797" s="546"/>
      <c r="BJ2797" s="527">
        <f>IF(BF2797=0,0,(BH2797/BF2797)*100)</f>
        <v>0</v>
      </c>
      <c r="BK2797" s="528"/>
      <c r="BL2797" s="549">
        <f>(AD2797*2)+(AJ2797*2)+(AP2797*3)+BB2797</f>
        <v>0</v>
      </c>
      <c r="BM2797" s="550"/>
      <c r="BN2797" s="551"/>
      <c r="BO2797" s="501" t="e">
        <f>(BL2797*BR$2468)+(N2797*BR$2469)+(X2797*BR$2470)+(R2797*BR$2471)+(V2797*BR$2472)+(Z2797*BR$2473)</f>
        <v>#REF!</v>
      </c>
      <c r="BP2797" s="501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06"/>
      <c r="C2798" s="503" t="str">
        <f>IF(ROSTER!D$22="","",ROSTER!D$22)</f>
        <v>Harding</v>
      </c>
      <c r="D2798" s="504"/>
      <c r="E2798" s="510"/>
      <c r="F2798" s="512"/>
      <c r="G2798" s="514"/>
      <c r="H2798" s="517"/>
      <c r="I2798" s="518"/>
      <c r="J2798" s="521"/>
      <c r="K2798" s="522"/>
      <c r="L2798" s="525"/>
      <c r="M2798" s="526"/>
      <c r="N2798" s="539" t="s">
        <v>14</v>
      </c>
      <c r="O2798" s="540"/>
      <c r="P2798" s="521"/>
      <c r="Q2798" s="522"/>
      <c r="R2798" s="525"/>
      <c r="S2798" s="526"/>
      <c r="T2798" s="529"/>
      <c r="U2798" s="530"/>
      <c r="V2798" s="532"/>
      <c r="W2798" s="518"/>
      <c r="X2798" s="521"/>
      <c r="Y2798" s="518"/>
      <c r="Z2798" s="521"/>
      <c r="AA2798" s="518"/>
      <c r="AB2798" s="521"/>
      <c r="AC2798" s="522"/>
      <c r="AD2798" s="525"/>
      <c r="AE2798" s="526"/>
      <c r="AF2798" s="535"/>
      <c r="AG2798" s="536"/>
      <c r="AH2798" s="521"/>
      <c r="AI2798" s="522"/>
      <c r="AJ2798" s="525"/>
      <c r="AK2798" s="526"/>
      <c r="AL2798" s="529"/>
      <c r="AM2798" s="530"/>
      <c r="AN2798" s="521"/>
      <c r="AO2798" s="522"/>
      <c r="AP2798" s="525"/>
      <c r="AQ2798" s="526"/>
      <c r="AR2798" s="529"/>
      <c r="AS2798" s="530"/>
      <c r="AT2798" s="543"/>
      <c r="AU2798" s="544"/>
      <c r="AV2798" s="547"/>
      <c r="AW2798" s="548"/>
      <c r="AX2798" s="529"/>
      <c r="AY2798" s="530"/>
      <c r="AZ2798" s="521"/>
      <c r="BA2798" s="522"/>
      <c r="BB2798" s="525"/>
      <c r="BC2798" s="526"/>
      <c r="BD2798" s="529"/>
      <c r="BE2798" s="530"/>
      <c r="BF2798" s="543"/>
      <c r="BG2798" s="544"/>
      <c r="BH2798" s="547"/>
      <c r="BI2798" s="548"/>
      <c r="BJ2798" s="529"/>
      <c r="BK2798" s="530"/>
      <c r="BL2798" s="552"/>
      <c r="BM2798" s="553"/>
      <c r="BN2798" s="554"/>
      <c r="BO2798" s="502"/>
      <c r="BP2798" s="502"/>
      <c r="BQ2798" s="54"/>
      <c r="BR2798" s="54"/>
      <c r="BS2798" s="54"/>
    </row>
    <row r="2799" spans="1:71" ht="21.75" customHeight="1" x14ac:dyDescent="0.2">
      <c r="A2799" s="54"/>
      <c r="B2799" s="505" t="str">
        <f>IF(ROSTER!B$24="","",ROSTER!B$24)</f>
        <v>22</v>
      </c>
      <c r="C2799" s="507" t="str">
        <f>IF(ROSTER!C$24="","",ROSTER!C$24)</f>
        <v>Sara</v>
      </c>
      <c r="D2799" s="508"/>
      <c r="E2799" s="509"/>
      <c r="F2799" s="511">
        <f>IF(E2799="y",1,IF(E2799="S",1,0))</f>
        <v>0</v>
      </c>
      <c r="G2799" s="513">
        <f>IF(E2799="S",1,0)</f>
        <v>0</v>
      </c>
      <c r="H2799" s="515"/>
      <c r="I2799" s="516"/>
      <c r="J2799" s="519"/>
      <c r="K2799" s="520"/>
      <c r="L2799" s="523"/>
      <c r="M2799" s="524"/>
      <c r="N2799" s="537">
        <f>L2799+J2799</f>
        <v>0</v>
      </c>
      <c r="O2799" s="538"/>
      <c r="P2799" s="519"/>
      <c r="Q2799" s="520"/>
      <c r="R2799" s="523"/>
      <c r="S2799" s="524"/>
      <c r="T2799" s="527">
        <f t="shared" ref="T2799" si="2515">R2799-P2799</f>
        <v>0</v>
      </c>
      <c r="U2799" s="528"/>
      <c r="V2799" s="531"/>
      <c r="W2799" s="516"/>
      <c r="X2799" s="519"/>
      <c r="Y2799" s="516"/>
      <c r="Z2799" s="519"/>
      <c r="AA2799" s="516"/>
      <c r="AB2799" s="519"/>
      <c r="AC2799" s="520"/>
      <c r="AD2799" s="523"/>
      <c r="AE2799" s="524"/>
      <c r="AF2799" s="533">
        <f>IF(AB2799=0,0,(AD2799/AB2799)*100)</f>
        <v>0</v>
      </c>
      <c r="AG2799" s="534"/>
      <c r="AH2799" s="519"/>
      <c r="AI2799" s="520"/>
      <c r="AJ2799" s="523"/>
      <c r="AK2799" s="524"/>
      <c r="AL2799" s="527">
        <f>IF(AH2799=0,0,(AJ2799/AH2799)*100)</f>
        <v>0</v>
      </c>
      <c r="AM2799" s="528"/>
      <c r="AN2799" s="519"/>
      <c r="AO2799" s="520"/>
      <c r="AP2799" s="523"/>
      <c r="AQ2799" s="524"/>
      <c r="AR2799" s="527">
        <f>IF(AN2799=0,0,(AP2799/AN2799)*100)</f>
        <v>0</v>
      </c>
      <c r="AS2799" s="528"/>
      <c r="AT2799" s="541">
        <f>AB2799+AH2799+AN2799</f>
        <v>0</v>
      </c>
      <c r="AU2799" s="542"/>
      <c r="AV2799" s="545">
        <f>AD2799+AJ2799+AP2799</f>
        <v>0</v>
      </c>
      <c r="AW2799" s="546"/>
      <c r="AX2799" s="527">
        <f>IF(AT2799=0,0,(AV2799/AT2799)*100)</f>
        <v>0</v>
      </c>
      <c r="AY2799" s="528"/>
      <c r="AZ2799" s="519"/>
      <c r="BA2799" s="520"/>
      <c r="BB2799" s="523"/>
      <c r="BC2799" s="524"/>
      <c r="BD2799" s="527">
        <f>IF(AZ2799=0,0,(BB2799/AZ2799)*100)</f>
        <v>0</v>
      </c>
      <c r="BE2799" s="528"/>
      <c r="BF2799" s="541">
        <f>AT2799+AZ2799</f>
        <v>0</v>
      </c>
      <c r="BG2799" s="542"/>
      <c r="BH2799" s="545">
        <f>AV2799+BB2799</f>
        <v>0</v>
      </c>
      <c r="BI2799" s="546"/>
      <c r="BJ2799" s="527">
        <f>IF(BF2799=0,0,(BH2799/BF2799)*100)</f>
        <v>0</v>
      </c>
      <c r="BK2799" s="528"/>
      <c r="BL2799" s="549">
        <f>(AD2799*2)+(AJ2799*2)+(AP2799*3)+BB2799</f>
        <v>0</v>
      </c>
      <c r="BM2799" s="550"/>
      <c r="BN2799" s="551"/>
      <c r="BO2799" s="501" t="e">
        <f>(BL2799*BR$2468)+(N2799*BR$2469)+(X2799*BR$2470)+(R2799*BR$2471)+(V2799*BR$2472)+(Z2799*BR$2473)</f>
        <v>#REF!</v>
      </c>
      <c r="BP2799" s="501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06"/>
      <c r="C2800" s="503" t="str">
        <f>IF(ROSTER!D$24="","",ROSTER!D$24)</f>
        <v>Hamson</v>
      </c>
      <c r="D2800" s="504"/>
      <c r="E2800" s="510"/>
      <c r="F2800" s="512"/>
      <c r="G2800" s="514"/>
      <c r="H2800" s="517"/>
      <c r="I2800" s="518"/>
      <c r="J2800" s="521"/>
      <c r="K2800" s="522"/>
      <c r="L2800" s="525"/>
      <c r="M2800" s="526"/>
      <c r="N2800" s="539" t="s">
        <v>14</v>
      </c>
      <c r="O2800" s="540"/>
      <c r="P2800" s="521"/>
      <c r="Q2800" s="522"/>
      <c r="R2800" s="525"/>
      <c r="S2800" s="526"/>
      <c r="T2800" s="529"/>
      <c r="U2800" s="530"/>
      <c r="V2800" s="532"/>
      <c r="W2800" s="518"/>
      <c r="X2800" s="521"/>
      <c r="Y2800" s="518"/>
      <c r="Z2800" s="521"/>
      <c r="AA2800" s="518"/>
      <c r="AB2800" s="521"/>
      <c r="AC2800" s="522"/>
      <c r="AD2800" s="525"/>
      <c r="AE2800" s="526"/>
      <c r="AF2800" s="535"/>
      <c r="AG2800" s="536"/>
      <c r="AH2800" s="521"/>
      <c r="AI2800" s="522"/>
      <c r="AJ2800" s="525"/>
      <c r="AK2800" s="526"/>
      <c r="AL2800" s="529"/>
      <c r="AM2800" s="530"/>
      <c r="AN2800" s="521"/>
      <c r="AO2800" s="522"/>
      <c r="AP2800" s="525"/>
      <c r="AQ2800" s="526"/>
      <c r="AR2800" s="529"/>
      <c r="AS2800" s="530"/>
      <c r="AT2800" s="543"/>
      <c r="AU2800" s="544"/>
      <c r="AV2800" s="547"/>
      <c r="AW2800" s="548"/>
      <c r="AX2800" s="529"/>
      <c r="AY2800" s="530"/>
      <c r="AZ2800" s="521"/>
      <c r="BA2800" s="522"/>
      <c r="BB2800" s="525"/>
      <c r="BC2800" s="526"/>
      <c r="BD2800" s="529"/>
      <c r="BE2800" s="530"/>
      <c r="BF2800" s="543"/>
      <c r="BG2800" s="544"/>
      <c r="BH2800" s="547"/>
      <c r="BI2800" s="548"/>
      <c r="BJ2800" s="529"/>
      <c r="BK2800" s="530"/>
      <c r="BL2800" s="552"/>
      <c r="BM2800" s="553"/>
      <c r="BN2800" s="554"/>
      <c r="BO2800" s="502"/>
      <c r="BP2800" s="502"/>
      <c r="BQ2800" s="54"/>
      <c r="BR2800" s="54"/>
      <c r="BS2800" s="54"/>
    </row>
    <row r="2801" spans="1:71" ht="21.75" customHeight="1" x14ac:dyDescent="0.2">
      <c r="A2801" s="54"/>
      <c r="B2801" s="505" t="str">
        <f>IF(ROSTER!B$26="","",ROSTER!B$26)</f>
        <v>30</v>
      </c>
      <c r="C2801" s="507" t="str">
        <f>IF(ROSTER!C$26="","",ROSTER!C$26)</f>
        <v>Kate</v>
      </c>
      <c r="D2801" s="508"/>
      <c r="E2801" s="509"/>
      <c r="F2801" s="511">
        <f>IF(E2801="y",1,IF(E2801="S",1,0))</f>
        <v>0</v>
      </c>
      <c r="G2801" s="513">
        <f>IF(E2801="S",1,0)</f>
        <v>0</v>
      </c>
      <c r="H2801" s="515"/>
      <c r="I2801" s="516"/>
      <c r="J2801" s="519"/>
      <c r="K2801" s="520"/>
      <c r="L2801" s="523"/>
      <c r="M2801" s="524"/>
      <c r="N2801" s="537">
        <f>L2801+J2801</f>
        <v>0</v>
      </c>
      <c r="O2801" s="538"/>
      <c r="P2801" s="519"/>
      <c r="Q2801" s="520"/>
      <c r="R2801" s="523"/>
      <c r="S2801" s="524"/>
      <c r="T2801" s="527">
        <f t="shared" ref="T2801" si="2516">R2801-P2801</f>
        <v>0</v>
      </c>
      <c r="U2801" s="528"/>
      <c r="V2801" s="531"/>
      <c r="W2801" s="516"/>
      <c r="X2801" s="519"/>
      <c r="Y2801" s="516"/>
      <c r="Z2801" s="519"/>
      <c r="AA2801" s="516"/>
      <c r="AB2801" s="519"/>
      <c r="AC2801" s="520"/>
      <c r="AD2801" s="523"/>
      <c r="AE2801" s="524"/>
      <c r="AF2801" s="533">
        <f>IF(AB2801=0,0,(AD2801/AB2801)*100)</f>
        <v>0</v>
      </c>
      <c r="AG2801" s="534"/>
      <c r="AH2801" s="519"/>
      <c r="AI2801" s="520"/>
      <c r="AJ2801" s="523"/>
      <c r="AK2801" s="524"/>
      <c r="AL2801" s="527">
        <f>IF(AH2801=0,0,(AJ2801/AH2801)*100)</f>
        <v>0</v>
      </c>
      <c r="AM2801" s="528"/>
      <c r="AN2801" s="519"/>
      <c r="AO2801" s="520"/>
      <c r="AP2801" s="523"/>
      <c r="AQ2801" s="524"/>
      <c r="AR2801" s="527">
        <f>IF(AN2801=0,0,(AP2801/AN2801)*100)</f>
        <v>0</v>
      </c>
      <c r="AS2801" s="528"/>
      <c r="AT2801" s="541">
        <f>AB2801+AH2801+AN2801</f>
        <v>0</v>
      </c>
      <c r="AU2801" s="542"/>
      <c r="AV2801" s="545">
        <f>AD2801+AJ2801+AP2801</f>
        <v>0</v>
      </c>
      <c r="AW2801" s="546"/>
      <c r="AX2801" s="527">
        <f>IF(AT2801=0,0,(AV2801/AT2801)*100)</f>
        <v>0</v>
      </c>
      <c r="AY2801" s="528"/>
      <c r="AZ2801" s="519"/>
      <c r="BA2801" s="520"/>
      <c r="BB2801" s="523"/>
      <c r="BC2801" s="524"/>
      <c r="BD2801" s="527">
        <f>IF(AZ2801=0,0,(BB2801/AZ2801)*100)</f>
        <v>0</v>
      </c>
      <c r="BE2801" s="528"/>
      <c r="BF2801" s="541">
        <f>AT2801+AZ2801</f>
        <v>0</v>
      </c>
      <c r="BG2801" s="542"/>
      <c r="BH2801" s="545">
        <f>AV2801+BB2801</f>
        <v>0</v>
      </c>
      <c r="BI2801" s="546"/>
      <c r="BJ2801" s="527">
        <f>IF(BF2801=0,0,(BH2801/BF2801)*100)</f>
        <v>0</v>
      </c>
      <c r="BK2801" s="528"/>
      <c r="BL2801" s="549">
        <f>(AD2801*2)+(AJ2801*2)+(AP2801*3)+BB2801</f>
        <v>0</v>
      </c>
      <c r="BM2801" s="550"/>
      <c r="BN2801" s="551"/>
      <c r="BO2801" s="501" t="e">
        <f>(BL2801*BR$2468)+(N2801*BR$2469)+(X2801*BR$2470)+(R2801*BR$2471)+(V2801*BR$2472)+(Z2801*BR$2473)</f>
        <v>#REF!</v>
      </c>
      <c r="BP2801" s="501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06"/>
      <c r="C2802" s="503" t="str">
        <f>IF(ROSTER!D$26="","",ROSTER!D$26)</f>
        <v>Vorwaller</v>
      </c>
      <c r="D2802" s="504"/>
      <c r="E2802" s="510"/>
      <c r="F2802" s="512"/>
      <c r="G2802" s="514"/>
      <c r="H2802" s="517"/>
      <c r="I2802" s="518"/>
      <c r="J2802" s="521"/>
      <c r="K2802" s="522"/>
      <c r="L2802" s="525"/>
      <c r="M2802" s="526"/>
      <c r="N2802" s="539" t="s">
        <v>14</v>
      </c>
      <c r="O2802" s="540"/>
      <c r="P2802" s="521"/>
      <c r="Q2802" s="522"/>
      <c r="R2802" s="525"/>
      <c r="S2802" s="526"/>
      <c r="T2802" s="529"/>
      <c r="U2802" s="530"/>
      <c r="V2802" s="532"/>
      <c r="W2802" s="518"/>
      <c r="X2802" s="521"/>
      <c r="Y2802" s="518"/>
      <c r="Z2802" s="521"/>
      <c r="AA2802" s="518"/>
      <c r="AB2802" s="521"/>
      <c r="AC2802" s="522"/>
      <c r="AD2802" s="525"/>
      <c r="AE2802" s="526"/>
      <c r="AF2802" s="535"/>
      <c r="AG2802" s="536"/>
      <c r="AH2802" s="521"/>
      <c r="AI2802" s="522"/>
      <c r="AJ2802" s="525"/>
      <c r="AK2802" s="526"/>
      <c r="AL2802" s="529"/>
      <c r="AM2802" s="530"/>
      <c r="AN2802" s="521"/>
      <c r="AO2802" s="522"/>
      <c r="AP2802" s="525"/>
      <c r="AQ2802" s="526"/>
      <c r="AR2802" s="529"/>
      <c r="AS2802" s="530"/>
      <c r="AT2802" s="543"/>
      <c r="AU2802" s="544"/>
      <c r="AV2802" s="547"/>
      <c r="AW2802" s="548"/>
      <c r="AX2802" s="529"/>
      <c r="AY2802" s="530"/>
      <c r="AZ2802" s="521"/>
      <c r="BA2802" s="522"/>
      <c r="BB2802" s="525"/>
      <c r="BC2802" s="526"/>
      <c r="BD2802" s="529"/>
      <c r="BE2802" s="530"/>
      <c r="BF2802" s="543"/>
      <c r="BG2802" s="544"/>
      <c r="BH2802" s="547"/>
      <c r="BI2802" s="548"/>
      <c r="BJ2802" s="529"/>
      <c r="BK2802" s="530"/>
      <c r="BL2802" s="552"/>
      <c r="BM2802" s="553"/>
      <c r="BN2802" s="554"/>
      <c r="BO2802" s="502"/>
      <c r="BP2802" s="502"/>
      <c r="BQ2802" s="54"/>
      <c r="BR2802" s="54"/>
      <c r="BS2802" s="54"/>
    </row>
    <row r="2803" spans="1:71" ht="21.75" customHeight="1" x14ac:dyDescent="0.2">
      <c r="A2803" s="54"/>
      <c r="B2803" s="505" t="str">
        <f>IF(ROSTER!B$28="","",ROSTER!B$28)</f>
        <v>32</v>
      </c>
      <c r="C2803" s="507" t="str">
        <f>IF(ROSTER!C$28="","",ROSTER!C$28)</f>
        <v>Signe</v>
      </c>
      <c r="D2803" s="508"/>
      <c r="E2803" s="509"/>
      <c r="F2803" s="511">
        <f>IF(E2803="y",1,IF(E2803="S",1,0))</f>
        <v>0</v>
      </c>
      <c r="G2803" s="513">
        <f>IF(E2803="S",1,0)</f>
        <v>0</v>
      </c>
      <c r="H2803" s="515"/>
      <c r="I2803" s="516"/>
      <c r="J2803" s="519"/>
      <c r="K2803" s="520"/>
      <c r="L2803" s="523"/>
      <c r="M2803" s="524"/>
      <c r="N2803" s="537">
        <f>L2803+J2803</f>
        <v>0</v>
      </c>
      <c r="O2803" s="538"/>
      <c r="P2803" s="519"/>
      <c r="Q2803" s="520"/>
      <c r="R2803" s="523"/>
      <c r="S2803" s="524"/>
      <c r="T2803" s="527">
        <f t="shared" ref="T2803" si="2517">R2803-P2803</f>
        <v>0</v>
      </c>
      <c r="U2803" s="528"/>
      <c r="V2803" s="531"/>
      <c r="W2803" s="516"/>
      <c r="X2803" s="519"/>
      <c r="Y2803" s="516"/>
      <c r="Z2803" s="519"/>
      <c r="AA2803" s="516"/>
      <c r="AB2803" s="519"/>
      <c r="AC2803" s="520"/>
      <c r="AD2803" s="523"/>
      <c r="AE2803" s="524"/>
      <c r="AF2803" s="533">
        <f>IF(AB2803=0,0,(AD2803/AB2803)*100)</f>
        <v>0</v>
      </c>
      <c r="AG2803" s="534"/>
      <c r="AH2803" s="519"/>
      <c r="AI2803" s="520"/>
      <c r="AJ2803" s="523"/>
      <c r="AK2803" s="524"/>
      <c r="AL2803" s="527">
        <f>IF(AH2803=0,0,(AJ2803/AH2803)*100)</f>
        <v>0</v>
      </c>
      <c r="AM2803" s="528"/>
      <c r="AN2803" s="519"/>
      <c r="AO2803" s="520"/>
      <c r="AP2803" s="523"/>
      <c r="AQ2803" s="524"/>
      <c r="AR2803" s="527">
        <f>IF(AN2803=0,0,(AP2803/AN2803)*100)</f>
        <v>0</v>
      </c>
      <c r="AS2803" s="528"/>
      <c r="AT2803" s="541">
        <f>AB2803+AH2803+AN2803</f>
        <v>0</v>
      </c>
      <c r="AU2803" s="542"/>
      <c r="AV2803" s="545">
        <f>AD2803+AJ2803+AP2803</f>
        <v>0</v>
      </c>
      <c r="AW2803" s="546"/>
      <c r="AX2803" s="527">
        <f>IF(AT2803=0,0,(AV2803/AT2803)*100)</f>
        <v>0</v>
      </c>
      <c r="AY2803" s="528"/>
      <c r="AZ2803" s="519"/>
      <c r="BA2803" s="520"/>
      <c r="BB2803" s="523"/>
      <c r="BC2803" s="524"/>
      <c r="BD2803" s="527">
        <f>IF(AZ2803=0,0,(BB2803/AZ2803)*100)</f>
        <v>0</v>
      </c>
      <c r="BE2803" s="528"/>
      <c r="BF2803" s="541">
        <f>AT2803+AZ2803</f>
        <v>0</v>
      </c>
      <c r="BG2803" s="542"/>
      <c r="BH2803" s="545">
        <f>AV2803+BB2803</f>
        <v>0</v>
      </c>
      <c r="BI2803" s="546"/>
      <c r="BJ2803" s="527">
        <f>IF(BF2803=0,0,(BH2803/BF2803)*100)</f>
        <v>0</v>
      </c>
      <c r="BK2803" s="528"/>
      <c r="BL2803" s="549">
        <f>(AD2803*2)+(AJ2803*2)+(AP2803*3)+BB2803</f>
        <v>0</v>
      </c>
      <c r="BM2803" s="550"/>
      <c r="BN2803" s="551"/>
      <c r="BO2803" s="501" t="e">
        <f>(BL2803*BR$2468)+(N2803*BR$2469)+(X2803*BR$2470)+(R2803*BR$2471)+(V2803*BR$2472)+(Z2803*BR$2473)</f>
        <v>#REF!</v>
      </c>
      <c r="BP2803" s="501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06"/>
      <c r="C2804" s="503" t="str">
        <f>IF(ROSTER!D$28="","",ROSTER!D$28)</f>
        <v>Glantz</v>
      </c>
      <c r="D2804" s="504"/>
      <c r="E2804" s="510"/>
      <c r="F2804" s="512"/>
      <c r="G2804" s="514"/>
      <c r="H2804" s="517"/>
      <c r="I2804" s="518"/>
      <c r="J2804" s="521"/>
      <c r="K2804" s="522"/>
      <c r="L2804" s="525"/>
      <c r="M2804" s="526"/>
      <c r="N2804" s="539" t="s">
        <v>14</v>
      </c>
      <c r="O2804" s="540"/>
      <c r="P2804" s="521"/>
      <c r="Q2804" s="522"/>
      <c r="R2804" s="525"/>
      <c r="S2804" s="526"/>
      <c r="T2804" s="529"/>
      <c r="U2804" s="530"/>
      <c r="V2804" s="532"/>
      <c r="W2804" s="518"/>
      <c r="X2804" s="521"/>
      <c r="Y2804" s="518"/>
      <c r="Z2804" s="521"/>
      <c r="AA2804" s="518"/>
      <c r="AB2804" s="521"/>
      <c r="AC2804" s="522"/>
      <c r="AD2804" s="525"/>
      <c r="AE2804" s="526"/>
      <c r="AF2804" s="535"/>
      <c r="AG2804" s="536"/>
      <c r="AH2804" s="521"/>
      <c r="AI2804" s="522"/>
      <c r="AJ2804" s="525"/>
      <c r="AK2804" s="526"/>
      <c r="AL2804" s="529"/>
      <c r="AM2804" s="530"/>
      <c r="AN2804" s="521"/>
      <c r="AO2804" s="522"/>
      <c r="AP2804" s="525"/>
      <c r="AQ2804" s="526"/>
      <c r="AR2804" s="529"/>
      <c r="AS2804" s="530"/>
      <c r="AT2804" s="543"/>
      <c r="AU2804" s="544"/>
      <c r="AV2804" s="547"/>
      <c r="AW2804" s="548"/>
      <c r="AX2804" s="529"/>
      <c r="AY2804" s="530"/>
      <c r="AZ2804" s="521"/>
      <c r="BA2804" s="522"/>
      <c r="BB2804" s="525"/>
      <c r="BC2804" s="526"/>
      <c r="BD2804" s="529"/>
      <c r="BE2804" s="530"/>
      <c r="BF2804" s="543"/>
      <c r="BG2804" s="544"/>
      <c r="BH2804" s="547"/>
      <c r="BI2804" s="548"/>
      <c r="BJ2804" s="529"/>
      <c r="BK2804" s="530"/>
      <c r="BL2804" s="552"/>
      <c r="BM2804" s="553"/>
      <c r="BN2804" s="554"/>
      <c r="BO2804" s="502"/>
      <c r="BP2804" s="502"/>
      <c r="BQ2804" s="54"/>
      <c r="BR2804" s="54"/>
      <c r="BS2804" s="54"/>
    </row>
    <row r="2805" spans="1:71" ht="21.75" customHeight="1" x14ac:dyDescent="0.2">
      <c r="A2805" s="54"/>
      <c r="B2805" s="505" t="str">
        <f>IF(ROSTER!B$30="","",ROSTER!B$30)</f>
        <v>34</v>
      </c>
      <c r="C2805" s="507" t="str">
        <f>IF(ROSTER!C$30="","",ROSTER!C$30)</f>
        <v/>
      </c>
      <c r="D2805" s="508"/>
      <c r="E2805" s="509"/>
      <c r="F2805" s="511">
        <f>IF(E2805="y",1,IF(E2805="S",1,0))</f>
        <v>0</v>
      </c>
      <c r="G2805" s="513">
        <f>IF(E2805="S",1,0)</f>
        <v>0</v>
      </c>
      <c r="H2805" s="515"/>
      <c r="I2805" s="516"/>
      <c r="J2805" s="519"/>
      <c r="K2805" s="520"/>
      <c r="L2805" s="523"/>
      <c r="M2805" s="524"/>
      <c r="N2805" s="537">
        <f>L2805+J2805</f>
        <v>0</v>
      </c>
      <c r="O2805" s="538"/>
      <c r="P2805" s="519"/>
      <c r="Q2805" s="520"/>
      <c r="R2805" s="523"/>
      <c r="S2805" s="524"/>
      <c r="T2805" s="527">
        <f t="shared" ref="T2805" si="2518">R2805-P2805</f>
        <v>0</v>
      </c>
      <c r="U2805" s="528"/>
      <c r="V2805" s="531"/>
      <c r="W2805" s="516"/>
      <c r="X2805" s="519"/>
      <c r="Y2805" s="516"/>
      <c r="Z2805" s="519"/>
      <c r="AA2805" s="516"/>
      <c r="AB2805" s="519"/>
      <c r="AC2805" s="520"/>
      <c r="AD2805" s="523"/>
      <c r="AE2805" s="524"/>
      <c r="AF2805" s="533">
        <f>IF(AB2805=0,0,(AD2805/AB2805)*100)</f>
        <v>0</v>
      </c>
      <c r="AG2805" s="534"/>
      <c r="AH2805" s="519"/>
      <c r="AI2805" s="520"/>
      <c r="AJ2805" s="523"/>
      <c r="AK2805" s="524"/>
      <c r="AL2805" s="527">
        <f>IF(AH2805=0,0,(AJ2805/AH2805)*100)</f>
        <v>0</v>
      </c>
      <c r="AM2805" s="528"/>
      <c r="AN2805" s="519"/>
      <c r="AO2805" s="520"/>
      <c r="AP2805" s="523"/>
      <c r="AQ2805" s="524"/>
      <c r="AR2805" s="527">
        <f>IF(AN2805=0,0,(AP2805/AN2805)*100)</f>
        <v>0</v>
      </c>
      <c r="AS2805" s="528"/>
      <c r="AT2805" s="541">
        <f>AB2805+AH2805+AN2805</f>
        <v>0</v>
      </c>
      <c r="AU2805" s="542"/>
      <c r="AV2805" s="545">
        <f>AD2805+AJ2805+AP2805</f>
        <v>0</v>
      </c>
      <c r="AW2805" s="546"/>
      <c r="AX2805" s="527">
        <f>IF(AT2805=0,0,(AV2805/AT2805)*100)</f>
        <v>0</v>
      </c>
      <c r="AY2805" s="528"/>
      <c r="AZ2805" s="519"/>
      <c r="BA2805" s="520"/>
      <c r="BB2805" s="523"/>
      <c r="BC2805" s="524"/>
      <c r="BD2805" s="527">
        <f>IF(AZ2805=0,0,(BB2805/AZ2805)*100)</f>
        <v>0</v>
      </c>
      <c r="BE2805" s="528"/>
      <c r="BF2805" s="541">
        <f>AT2805+AZ2805</f>
        <v>0</v>
      </c>
      <c r="BG2805" s="542"/>
      <c r="BH2805" s="545">
        <f>AV2805+BB2805</f>
        <v>0</v>
      </c>
      <c r="BI2805" s="546"/>
      <c r="BJ2805" s="527">
        <f>IF(BF2805=0,0,(BH2805/BF2805)*100)</f>
        <v>0</v>
      </c>
      <c r="BK2805" s="528"/>
      <c r="BL2805" s="549">
        <f>(AD2805*2)+(AJ2805*2)+(AP2805*3)+BB2805</f>
        <v>0</v>
      </c>
      <c r="BM2805" s="550"/>
      <c r="BN2805" s="551"/>
      <c r="BO2805" s="501" t="e">
        <f>(BL2805*BR$2468)+(N2805*BR$2469)+(X2805*BR$2470)+(R2805*BR$2471)+(V2805*BR$2472)+(Z2805*BR$2473)</f>
        <v>#REF!</v>
      </c>
      <c r="BP2805" s="501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06"/>
      <c r="C2806" s="503" t="str">
        <f>IF(ROSTER!D$30="","",ROSTER!D$30)</f>
        <v/>
      </c>
      <c r="D2806" s="504"/>
      <c r="E2806" s="510"/>
      <c r="F2806" s="512"/>
      <c r="G2806" s="514"/>
      <c r="H2806" s="517"/>
      <c r="I2806" s="518"/>
      <c r="J2806" s="521"/>
      <c r="K2806" s="522"/>
      <c r="L2806" s="525"/>
      <c r="M2806" s="526"/>
      <c r="N2806" s="539" t="s">
        <v>14</v>
      </c>
      <c r="O2806" s="540"/>
      <c r="P2806" s="521"/>
      <c r="Q2806" s="522"/>
      <c r="R2806" s="525"/>
      <c r="S2806" s="526"/>
      <c r="T2806" s="529"/>
      <c r="U2806" s="530"/>
      <c r="V2806" s="532"/>
      <c r="W2806" s="518"/>
      <c r="X2806" s="521"/>
      <c r="Y2806" s="518"/>
      <c r="Z2806" s="521"/>
      <c r="AA2806" s="518"/>
      <c r="AB2806" s="521"/>
      <c r="AC2806" s="522"/>
      <c r="AD2806" s="525"/>
      <c r="AE2806" s="526"/>
      <c r="AF2806" s="535"/>
      <c r="AG2806" s="536"/>
      <c r="AH2806" s="521"/>
      <c r="AI2806" s="522"/>
      <c r="AJ2806" s="525"/>
      <c r="AK2806" s="526"/>
      <c r="AL2806" s="529"/>
      <c r="AM2806" s="530"/>
      <c r="AN2806" s="521"/>
      <c r="AO2806" s="522"/>
      <c r="AP2806" s="525"/>
      <c r="AQ2806" s="526"/>
      <c r="AR2806" s="529"/>
      <c r="AS2806" s="530"/>
      <c r="AT2806" s="543"/>
      <c r="AU2806" s="544"/>
      <c r="AV2806" s="547"/>
      <c r="AW2806" s="548"/>
      <c r="AX2806" s="529"/>
      <c r="AY2806" s="530"/>
      <c r="AZ2806" s="521"/>
      <c r="BA2806" s="522"/>
      <c r="BB2806" s="525"/>
      <c r="BC2806" s="526"/>
      <c r="BD2806" s="529"/>
      <c r="BE2806" s="530"/>
      <c r="BF2806" s="543"/>
      <c r="BG2806" s="544"/>
      <c r="BH2806" s="547"/>
      <c r="BI2806" s="548"/>
      <c r="BJ2806" s="529"/>
      <c r="BK2806" s="530"/>
      <c r="BL2806" s="552"/>
      <c r="BM2806" s="553"/>
      <c r="BN2806" s="554"/>
      <c r="BO2806" s="502"/>
      <c r="BP2806" s="502"/>
      <c r="BQ2806" s="54"/>
      <c r="BR2806" s="54"/>
      <c r="BS2806" s="54"/>
    </row>
    <row r="2807" spans="1:71" ht="21.75" customHeight="1" x14ac:dyDescent="0.2">
      <c r="A2807" s="54"/>
      <c r="B2807" s="505" t="str">
        <f>IF(ROSTER!B$32="","",ROSTER!B$32)</f>
        <v>42</v>
      </c>
      <c r="C2807" s="507" t="str">
        <f>IF(ROSTER!C$32="","",ROSTER!C$32)</f>
        <v/>
      </c>
      <c r="D2807" s="508"/>
      <c r="E2807" s="509"/>
      <c r="F2807" s="511">
        <f>IF(E2807="y",1,IF(E2807="S",1,0))</f>
        <v>0</v>
      </c>
      <c r="G2807" s="513">
        <f>IF(E2807="S",1,0)</f>
        <v>0</v>
      </c>
      <c r="H2807" s="515"/>
      <c r="I2807" s="516"/>
      <c r="J2807" s="519"/>
      <c r="K2807" s="520"/>
      <c r="L2807" s="523"/>
      <c r="M2807" s="524"/>
      <c r="N2807" s="537">
        <f>L2807+J2807</f>
        <v>0</v>
      </c>
      <c r="O2807" s="538"/>
      <c r="P2807" s="519"/>
      <c r="Q2807" s="520"/>
      <c r="R2807" s="523"/>
      <c r="S2807" s="524"/>
      <c r="T2807" s="527">
        <f t="shared" ref="T2807" si="2519">R2807-P2807</f>
        <v>0</v>
      </c>
      <c r="U2807" s="528"/>
      <c r="V2807" s="531"/>
      <c r="W2807" s="516"/>
      <c r="X2807" s="519"/>
      <c r="Y2807" s="516"/>
      <c r="Z2807" s="519"/>
      <c r="AA2807" s="516"/>
      <c r="AB2807" s="519"/>
      <c r="AC2807" s="520"/>
      <c r="AD2807" s="523"/>
      <c r="AE2807" s="524"/>
      <c r="AF2807" s="533">
        <f>IF(AB2807=0,0,(AD2807/AB2807)*100)</f>
        <v>0</v>
      </c>
      <c r="AG2807" s="534"/>
      <c r="AH2807" s="519"/>
      <c r="AI2807" s="520"/>
      <c r="AJ2807" s="523"/>
      <c r="AK2807" s="524"/>
      <c r="AL2807" s="527">
        <f>IF(AH2807=0,0,(AJ2807/AH2807)*100)</f>
        <v>0</v>
      </c>
      <c r="AM2807" s="528"/>
      <c r="AN2807" s="519"/>
      <c r="AO2807" s="520"/>
      <c r="AP2807" s="523"/>
      <c r="AQ2807" s="524"/>
      <c r="AR2807" s="527">
        <f>IF(AN2807=0,0,(AP2807/AN2807)*100)</f>
        <v>0</v>
      </c>
      <c r="AS2807" s="528"/>
      <c r="AT2807" s="541">
        <f>AB2807+AH2807+AN2807</f>
        <v>0</v>
      </c>
      <c r="AU2807" s="542"/>
      <c r="AV2807" s="545">
        <f>AD2807+AJ2807+AP2807</f>
        <v>0</v>
      </c>
      <c r="AW2807" s="546"/>
      <c r="AX2807" s="527">
        <f>IF(AT2807=0,0,(AV2807/AT2807)*100)</f>
        <v>0</v>
      </c>
      <c r="AY2807" s="528"/>
      <c r="AZ2807" s="519"/>
      <c r="BA2807" s="520"/>
      <c r="BB2807" s="523"/>
      <c r="BC2807" s="524"/>
      <c r="BD2807" s="527">
        <f>IF(AZ2807=0,0,(BB2807/AZ2807)*100)</f>
        <v>0</v>
      </c>
      <c r="BE2807" s="528"/>
      <c r="BF2807" s="541">
        <f>AT2807+AZ2807</f>
        <v>0</v>
      </c>
      <c r="BG2807" s="542"/>
      <c r="BH2807" s="545">
        <f>AV2807+BB2807</f>
        <v>0</v>
      </c>
      <c r="BI2807" s="546"/>
      <c r="BJ2807" s="527">
        <f>IF(BF2807=0,0,(BH2807/BF2807)*100)</f>
        <v>0</v>
      </c>
      <c r="BK2807" s="528"/>
      <c r="BL2807" s="549">
        <f>(AD2807*2)+(AJ2807*2)+(AP2807*3)+BB2807</f>
        <v>0</v>
      </c>
      <c r="BM2807" s="550"/>
      <c r="BN2807" s="551"/>
      <c r="BO2807" s="501" t="e">
        <f>(BL2807*BR$2468)+(N2807*BR$2469)+(X2807*BR$2470)+(R2807*BR$2471)+(V2807*BR$2472)+(Z2807*BR$2473)</f>
        <v>#REF!</v>
      </c>
      <c r="BP2807" s="501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06"/>
      <c r="C2808" s="503" t="str">
        <f>IF(ROSTER!D$32="","",ROSTER!D$32)</f>
        <v/>
      </c>
      <c r="D2808" s="504"/>
      <c r="E2808" s="510"/>
      <c r="F2808" s="512"/>
      <c r="G2808" s="514"/>
      <c r="H2808" s="517"/>
      <c r="I2808" s="518"/>
      <c r="J2808" s="521"/>
      <c r="K2808" s="522"/>
      <c r="L2808" s="525"/>
      <c r="M2808" s="526"/>
      <c r="N2808" s="539" t="s">
        <v>14</v>
      </c>
      <c r="O2808" s="540"/>
      <c r="P2808" s="521"/>
      <c r="Q2808" s="522"/>
      <c r="R2808" s="525"/>
      <c r="S2808" s="526"/>
      <c r="T2808" s="529"/>
      <c r="U2808" s="530"/>
      <c r="V2808" s="532"/>
      <c r="W2808" s="518"/>
      <c r="X2808" s="521"/>
      <c r="Y2808" s="518"/>
      <c r="Z2808" s="521"/>
      <c r="AA2808" s="518"/>
      <c r="AB2808" s="521"/>
      <c r="AC2808" s="522"/>
      <c r="AD2808" s="525"/>
      <c r="AE2808" s="526"/>
      <c r="AF2808" s="535"/>
      <c r="AG2808" s="536"/>
      <c r="AH2808" s="521"/>
      <c r="AI2808" s="522"/>
      <c r="AJ2808" s="525"/>
      <c r="AK2808" s="526"/>
      <c r="AL2808" s="529"/>
      <c r="AM2808" s="530"/>
      <c r="AN2808" s="521"/>
      <c r="AO2808" s="522"/>
      <c r="AP2808" s="525"/>
      <c r="AQ2808" s="526"/>
      <c r="AR2808" s="529"/>
      <c r="AS2808" s="530"/>
      <c r="AT2808" s="543"/>
      <c r="AU2808" s="544"/>
      <c r="AV2808" s="547"/>
      <c r="AW2808" s="548"/>
      <c r="AX2808" s="529"/>
      <c r="AY2808" s="530"/>
      <c r="AZ2808" s="521"/>
      <c r="BA2808" s="522"/>
      <c r="BB2808" s="525"/>
      <c r="BC2808" s="526"/>
      <c r="BD2808" s="529"/>
      <c r="BE2808" s="530"/>
      <c r="BF2808" s="543"/>
      <c r="BG2808" s="544"/>
      <c r="BH2808" s="547"/>
      <c r="BI2808" s="548"/>
      <c r="BJ2808" s="529"/>
      <c r="BK2808" s="530"/>
      <c r="BL2808" s="552"/>
      <c r="BM2808" s="553"/>
      <c r="BN2808" s="554"/>
      <c r="BO2808" s="502"/>
      <c r="BP2808" s="502"/>
      <c r="BQ2808" s="54"/>
      <c r="BR2808" s="54"/>
      <c r="BS2808" s="54"/>
    </row>
    <row r="2809" spans="1:71" ht="21.75" customHeight="1" x14ac:dyDescent="0.2">
      <c r="A2809" s="54"/>
      <c r="B2809" s="505" t="str">
        <f>IF(ROSTER!B$34="","",ROSTER!B$34)</f>
        <v/>
      </c>
      <c r="C2809" s="507" t="str">
        <f>IF(ROSTER!C$34="","",ROSTER!C$34)</f>
        <v/>
      </c>
      <c r="D2809" s="508"/>
      <c r="E2809" s="509"/>
      <c r="F2809" s="511">
        <f>IF(E2809="y",1,IF(E2809="S",1,0))</f>
        <v>0</v>
      </c>
      <c r="G2809" s="513">
        <f>IF(E2809="S",1,0)</f>
        <v>0</v>
      </c>
      <c r="H2809" s="515"/>
      <c r="I2809" s="516"/>
      <c r="J2809" s="519"/>
      <c r="K2809" s="520"/>
      <c r="L2809" s="523"/>
      <c r="M2809" s="524"/>
      <c r="N2809" s="537">
        <f>L2809+J2809</f>
        <v>0</v>
      </c>
      <c r="O2809" s="538"/>
      <c r="P2809" s="519"/>
      <c r="Q2809" s="520"/>
      <c r="R2809" s="523"/>
      <c r="S2809" s="524"/>
      <c r="T2809" s="527">
        <f t="shared" ref="T2809" si="2520">R2809-P2809</f>
        <v>0</v>
      </c>
      <c r="U2809" s="528"/>
      <c r="V2809" s="531"/>
      <c r="W2809" s="516"/>
      <c r="X2809" s="519"/>
      <c r="Y2809" s="516"/>
      <c r="Z2809" s="519"/>
      <c r="AA2809" s="516"/>
      <c r="AB2809" s="519"/>
      <c r="AC2809" s="520"/>
      <c r="AD2809" s="523"/>
      <c r="AE2809" s="524"/>
      <c r="AF2809" s="533">
        <f>IF(AB2809=0,0,(AD2809/AB2809)*100)</f>
        <v>0</v>
      </c>
      <c r="AG2809" s="534"/>
      <c r="AH2809" s="519"/>
      <c r="AI2809" s="520"/>
      <c r="AJ2809" s="523"/>
      <c r="AK2809" s="524"/>
      <c r="AL2809" s="527">
        <f>IF(AH2809=0,0,(AJ2809/AH2809)*100)</f>
        <v>0</v>
      </c>
      <c r="AM2809" s="528"/>
      <c r="AN2809" s="519"/>
      <c r="AO2809" s="520"/>
      <c r="AP2809" s="523"/>
      <c r="AQ2809" s="524"/>
      <c r="AR2809" s="527">
        <f>IF(AN2809=0,0,(AP2809/AN2809)*100)</f>
        <v>0</v>
      </c>
      <c r="AS2809" s="528"/>
      <c r="AT2809" s="541">
        <f>AB2809+AH2809+AN2809</f>
        <v>0</v>
      </c>
      <c r="AU2809" s="542"/>
      <c r="AV2809" s="545">
        <f>AD2809+AJ2809+AP2809</f>
        <v>0</v>
      </c>
      <c r="AW2809" s="546"/>
      <c r="AX2809" s="527">
        <f>IF(AT2809=0,0,(AV2809/AT2809)*100)</f>
        <v>0</v>
      </c>
      <c r="AY2809" s="528"/>
      <c r="AZ2809" s="519"/>
      <c r="BA2809" s="520"/>
      <c r="BB2809" s="523"/>
      <c r="BC2809" s="524"/>
      <c r="BD2809" s="527">
        <f>IF(AZ2809=0,0,(BB2809/AZ2809)*100)</f>
        <v>0</v>
      </c>
      <c r="BE2809" s="528"/>
      <c r="BF2809" s="541">
        <f>AT2809+AZ2809</f>
        <v>0</v>
      </c>
      <c r="BG2809" s="542"/>
      <c r="BH2809" s="545">
        <f>AV2809+BB2809</f>
        <v>0</v>
      </c>
      <c r="BI2809" s="546"/>
      <c r="BJ2809" s="527">
        <f>IF(BF2809=0,0,(BH2809/BF2809)*100)</f>
        <v>0</v>
      </c>
      <c r="BK2809" s="528"/>
      <c r="BL2809" s="549">
        <f>(AD2809*2)+(AJ2809*2)+(AP2809*3)+BB2809</f>
        <v>0</v>
      </c>
      <c r="BM2809" s="550"/>
      <c r="BN2809" s="551"/>
      <c r="BO2809" s="501" t="e">
        <f>(BL2809*BR$2468)+(N2809*BR$2469)+(X2809*BR$2470)+(R2809*BR$2471)+(V2809*BR$2472)+(Z2809*BR$2473)</f>
        <v>#REF!</v>
      </c>
      <c r="BP2809" s="501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06"/>
      <c r="C2810" s="503" t="str">
        <f>IF(ROSTER!D$34="","",ROSTER!D$34)</f>
        <v/>
      </c>
      <c r="D2810" s="504"/>
      <c r="E2810" s="510"/>
      <c r="F2810" s="512"/>
      <c r="G2810" s="514"/>
      <c r="H2810" s="517"/>
      <c r="I2810" s="518"/>
      <c r="J2810" s="521"/>
      <c r="K2810" s="522"/>
      <c r="L2810" s="525"/>
      <c r="M2810" s="526"/>
      <c r="N2810" s="539" t="s">
        <v>14</v>
      </c>
      <c r="O2810" s="540"/>
      <c r="P2810" s="521"/>
      <c r="Q2810" s="522"/>
      <c r="R2810" s="525"/>
      <c r="S2810" s="526"/>
      <c r="T2810" s="529"/>
      <c r="U2810" s="530"/>
      <c r="V2810" s="532"/>
      <c r="W2810" s="518"/>
      <c r="X2810" s="521"/>
      <c r="Y2810" s="518"/>
      <c r="Z2810" s="521"/>
      <c r="AA2810" s="518"/>
      <c r="AB2810" s="521"/>
      <c r="AC2810" s="522"/>
      <c r="AD2810" s="525"/>
      <c r="AE2810" s="526"/>
      <c r="AF2810" s="535"/>
      <c r="AG2810" s="536"/>
      <c r="AH2810" s="521"/>
      <c r="AI2810" s="522"/>
      <c r="AJ2810" s="525"/>
      <c r="AK2810" s="526"/>
      <c r="AL2810" s="529"/>
      <c r="AM2810" s="530"/>
      <c r="AN2810" s="521"/>
      <c r="AO2810" s="522"/>
      <c r="AP2810" s="525"/>
      <c r="AQ2810" s="526"/>
      <c r="AR2810" s="529"/>
      <c r="AS2810" s="530"/>
      <c r="AT2810" s="543"/>
      <c r="AU2810" s="544"/>
      <c r="AV2810" s="547"/>
      <c r="AW2810" s="548"/>
      <c r="AX2810" s="529"/>
      <c r="AY2810" s="530"/>
      <c r="AZ2810" s="521"/>
      <c r="BA2810" s="522"/>
      <c r="BB2810" s="525"/>
      <c r="BC2810" s="526"/>
      <c r="BD2810" s="529"/>
      <c r="BE2810" s="530"/>
      <c r="BF2810" s="543"/>
      <c r="BG2810" s="544"/>
      <c r="BH2810" s="547"/>
      <c r="BI2810" s="548"/>
      <c r="BJ2810" s="529"/>
      <c r="BK2810" s="530"/>
      <c r="BL2810" s="552"/>
      <c r="BM2810" s="553"/>
      <c r="BN2810" s="554"/>
      <c r="BO2810" s="502"/>
      <c r="BP2810" s="502"/>
      <c r="BQ2810" s="54"/>
      <c r="BR2810" s="54"/>
      <c r="BS2810" s="54"/>
    </row>
    <row r="2811" spans="1:71" ht="21.75" customHeight="1" x14ac:dyDescent="0.2">
      <c r="A2811" s="54"/>
      <c r="B2811" s="505" t="str">
        <f>IF(ROSTER!B$36="","",ROSTER!B$36)</f>
        <v/>
      </c>
      <c r="C2811" s="507" t="str">
        <f>IF(ROSTER!C$36="","",ROSTER!C$36)</f>
        <v>Heather</v>
      </c>
      <c r="D2811" s="508"/>
      <c r="E2811" s="509"/>
      <c r="F2811" s="511">
        <f>IF(E2811="y",1,IF(E2811="S",1,0))</f>
        <v>0</v>
      </c>
      <c r="G2811" s="513">
        <f>IF(E2811="S",1,0)</f>
        <v>0</v>
      </c>
      <c r="H2811" s="515"/>
      <c r="I2811" s="516"/>
      <c r="J2811" s="519"/>
      <c r="K2811" s="520"/>
      <c r="L2811" s="523"/>
      <c r="M2811" s="524"/>
      <c r="N2811" s="537">
        <f>L2811+J2811</f>
        <v>0</v>
      </c>
      <c r="O2811" s="538"/>
      <c r="P2811" s="519"/>
      <c r="Q2811" s="520"/>
      <c r="R2811" s="523"/>
      <c r="S2811" s="524"/>
      <c r="T2811" s="527">
        <f t="shared" ref="T2811" si="2521">R2811-P2811</f>
        <v>0</v>
      </c>
      <c r="U2811" s="528"/>
      <c r="V2811" s="531"/>
      <c r="W2811" s="516"/>
      <c r="X2811" s="519"/>
      <c r="Y2811" s="516"/>
      <c r="Z2811" s="519"/>
      <c r="AA2811" s="516"/>
      <c r="AB2811" s="519"/>
      <c r="AC2811" s="520"/>
      <c r="AD2811" s="523"/>
      <c r="AE2811" s="524"/>
      <c r="AF2811" s="533">
        <f>IF(AB2811=0,0,(AD2811/AB2811)*100)</f>
        <v>0</v>
      </c>
      <c r="AG2811" s="534"/>
      <c r="AH2811" s="519"/>
      <c r="AI2811" s="520"/>
      <c r="AJ2811" s="523"/>
      <c r="AK2811" s="524"/>
      <c r="AL2811" s="527">
        <f>IF(AH2811=0,0,(AJ2811/AH2811)*100)</f>
        <v>0</v>
      </c>
      <c r="AM2811" s="528"/>
      <c r="AN2811" s="519"/>
      <c r="AO2811" s="520"/>
      <c r="AP2811" s="523"/>
      <c r="AQ2811" s="524"/>
      <c r="AR2811" s="527">
        <f>IF(AN2811=0,0,(AP2811/AN2811)*100)</f>
        <v>0</v>
      </c>
      <c r="AS2811" s="528"/>
      <c r="AT2811" s="541">
        <f>AB2811+AH2811+AN2811</f>
        <v>0</v>
      </c>
      <c r="AU2811" s="542"/>
      <c r="AV2811" s="545">
        <f>AD2811+AJ2811+AP2811</f>
        <v>0</v>
      </c>
      <c r="AW2811" s="546"/>
      <c r="AX2811" s="527">
        <f>IF(AT2811=0,0,(AV2811/AT2811)*100)</f>
        <v>0</v>
      </c>
      <c r="AY2811" s="528"/>
      <c r="AZ2811" s="519"/>
      <c r="BA2811" s="520"/>
      <c r="BB2811" s="523"/>
      <c r="BC2811" s="524"/>
      <c r="BD2811" s="527">
        <f>IF(AZ2811=0,0,(BB2811/AZ2811)*100)</f>
        <v>0</v>
      </c>
      <c r="BE2811" s="528"/>
      <c r="BF2811" s="541">
        <f>AT2811+AZ2811</f>
        <v>0</v>
      </c>
      <c r="BG2811" s="542"/>
      <c r="BH2811" s="545">
        <f>AV2811+BB2811</f>
        <v>0</v>
      </c>
      <c r="BI2811" s="546"/>
      <c r="BJ2811" s="527">
        <f>IF(BF2811=0,0,(BH2811/BF2811)*100)</f>
        <v>0</v>
      </c>
      <c r="BK2811" s="528"/>
      <c r="BL2811" s="549">
        <f>(AD2811*2)+(AJ2811*2)+(AP2811*3)+BB2811</f>
        <v>0</v>
      </c>
      <c r="BM2811" s="550"/>
      <c r="BN2811" s="551"/>
      <c r="BO2811" s="501" t="e">
        <f>(BL2811*BR$2468)+(N2811*BR$2469)+(X2811*BR$2470)+(R2811*BR$2471)+(V2811*BR$2472)+(Z2811*BR$2473)</f>
        <v>#REF!</v>
      </c>
      <c r="BP2811" s="501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06"/>
      <c r="C2812" s="503" t="str">
        <f>IF(ROSTER!D$36="","",ROSTER!D$36)</f>
        <v>Hamson</v>
      </c>
      <c r="D2812" s="504"/>
      <c r="E2812" s="510"/>
      <c r="F2812" s="512"/>
      <c r="G2812" s="514"/>
      <c r="H2812" s="517"/>
      <c r="I2812" s="518"/>
      <c r="J2812" s="521"/>
      <c r="K2812" s="522"/>
      <c r="L2812" s="525"/>
      <c r="M2812" s="526"/>
      <c r="N2812" s="539" t="s">
        <v>14</v>
      </c>
      <c r="O2812" s="540"/>
      <c r="P2812" s="521"/>
      <c r="Q2812" s="522"/>
      <c r="R2812" s="525"/>
      <c r="S2812" s="526"/>
      <c r="T2812" s="529"/>
      <c r="U2812" s="530"/>
      <c r="V2812" s="532"/>
      <c r="W2812" s="518"/>
      <c r="X2812" s="521"/>
      <c r="Y2812" s="518"/>
      <c r="Z2812" s="521"/>
      <c r="AA2812" s="518"/>
      <c r="AB2812" s="521"/>
      <c r="AC2812" s="522"/>
      <c r="AD2812" s="525"/>
      <c r="AE2812" s="526"/>
      <c r="AF2812" s="535"/>
      <c r="AG2812" s="536"/>
      <c r="AH2812" s="521"/>
      <c r="AI2812" s="522"/>
      <c r="AJ2812" s="525"/>
      <c r="AK2812" s="526"/>
      <c r="AL2812" s="529"/>
      <c r="AM2812" s="530"/>
      <c r="AN2812" s="521"/>
      <c r="AO2812" s="522"/>
      <c r="AP2812" s="525"/>
      <c r="AQ2812" s="526"/>
      <c r="AR2812" s="529"/>
      <c r="AS2812" s="530"/>
      <c r="AT2812" s="543"/>
      <c r="AU2812" s="544"/>
      <c r="AV2812" s="547"/>
      <c r="AW2812" s="548"/>
      <c r="AX2812" s="529"/>
      <c r="AY2812" s="530"/>
      <c r="AZ2812" s="521"/>
      <c r="BA2812" s="522"/>
      <c r="BB2812" s="525"/>
      <c r="BC2812" s="526"/>
      <c r="BD2812" s="529"/>
      <c r="BE2812" s="530"/>
      <c r="BF2812" s="543"/>
      <c r="BG2812" s="544"/>
      <c r="BH2812" s="547"/>
      <c r="BI2812" s="548"/>
      <c r="BJ2812" s="529"/>
      <c r="BK2812" s="530"/>
      <c r="BL2812" s="552"/>
      <c r="BM2812" s="553"/>
      <c r="BN2812" s="554"/>
      <c r="BO2812" s="502"/>
      <c r="BP2812" s="502"/>
      <c r="BQ2812" s="54"/>
      <c r="BR2812" s="54"/>
      <c r="BS2812" s="54"/>
    </row>
    <row r="2813" spans="1:71" ht="21.75" customHeight="1" x14ac:dyDescent="0.2">
      <c r="A2813" s="54"/>
      <c r="B2813" s="505" t="str">
        <f>IF(ROSTER!B$38="","",ROSTER!B$38)</f>
        <v/>
      </c>
      <c r="C2813" s="507" t="str">
        <f>IF(ROSTER!C$38="","",ROSTER!C$38)</f>
        <v>Emma</v>
      </c>
      <c r="D2813" s="508"/>
      <c r="E2813" s="509"/>
      <c r="F2813" s="511">
        <f>IF(E2813="y",1,IF(E2813="S",1,0))</f>
        <v>0</v>
      </c>
      <c r="G2813" s="513">
        <f>IF(E2813="S",1,0)</f>
        <v>0</v>
      </c>
      <c r="H2813" s="515"/>
      <c r="I2813" s="516"/>
      <c r="J2813" s="519"/>
      <c r="K2813" s="520"/>
      <c r="L2813" s="523"/>
      <c r="M2813" s="524"/>
      <c r="N2813" s="537">
        <f>L2813+J2813</f>
        <v>0</v>
      </c>
      <c r="O2813" s="538"/>
      <c r="P2813" s="519"/>
      <c r="Q2813" s="520"/>
      <c r="R2813" s="523"/>
      <c r="S2813" s="524"/>
      <c r="T2813" s="527">
        <f t="shared" ref="T2813" si="2522">R2813-P2813</f>
        <v>0</v>
      </c>
      <c r="U2813" s="528"/>
      <c r="V2813" s="531"/>
      <c r="W2813" s="516"/>
      <c r="X2813" s="519"/>
      <c r="Y2813" s="516"/>
      <c r="Z2813" s="519"/>
      <c r="AA2813" s="516"/>
      <c r="AB2813" s="519"/>
      <c r="AC2813" s="520"/>
      <c r="AD2813" s="523"/>
      <c r="AE2813" s="524"/>
      <c r="AF2813" s="533">
        <f>IF(AB2813=0,0,(AD2813/AB2813)*100)</f>
        <v>0</v>
      </c>
      <c r="AG2813" s="534"/>
      <c r="AH2813" s="519"/>
      <c r="AI2813" s="520"/>
      <c r="AJ2813" s="523"/>
      <c r="AK2813" s="524"/>
      <c r="AL2813" s="527">
        <f>IF(AH2813=0,0,(AJ2813/AH2813)*100)</f>
        <v>0</v>
      </c>
      <c r="AM2813" s="528"/>
      <c r="AN2813" s="519"/>
      <c r="AO2813" s="520"/>
      <c r="AP2813" s="523"/>
      <c r="AQ2813" s="524"/>
      <c r="AR2813" s="527">
        <f>IF(AN2813=0,0,(AP2813/AN2813)*100)</f>
        <v>0</v>
      </c>
      <c r="AS2813" s="528"/>
      <c r="AT2813" s="541">
        <f>AB2813+AH2813+AN2813</f>
        <v>0</v>
      </c>
      <c r="AU2813" s="542"/>
      <c r="AV2813" s="545">
        <f>AD2813+AJ2813+AP2813</f>
        <v>0</v>
      </c>
      <c r="AW2813" s="546"/>
      <c r="AX2813" s="527">
        <f>IF(AT2813=0,0,(AV2813/AT2813)*100)</f>
        <v>0</v>
      </c>
      <c r="AY2813" s="528"/>
      <c r="AZ2813" s="519"/>
      <c r="BA2813" s="520"/>
      <c r="BB2813" s="523"/>
      <c r="BC2813" s="524"/>
      <c r="BD2813" s="527">
        <f>IF(AZ2813=0,0,(BB2813/AZ2813)*100)</f>
        <v>0</v>
      </c>
      <c r="BE2813" s="528"/>
      <c r="BF2813" s="541">
        <f>AT2813+AZ2813</f>
        <v>0</v>
      </c>
      <c r="BG2813" s="542"/>
      <c r="BH2813" s="545">
        <f>AV2813+BB2813</f>
        <v>0</v>
      </c>
      <c r="BI2813" s="546"/>
      <c r="BJ2813" s="527">
        <f>IF(BF2813=0,0,(BH2813/BF2813)*100)</f>
        <v>0</v>
      </c>
      <c r="BK2813" s="528"/>
      <c r="BL2813" s="549">
        <f>(AD2813*2)+(AJ2813*2)+(AP2813*3)+BB2813</f>
        <v>0</v>
      </c>
      <c r="BM2813" s="550"/>
      <c r="BN2813" s="551"/>
      <c r="BO2813" s="501" t="e">
        <f>(BL2813*BR$2468)+(N2813*BR$2469)+(X2813*BR$2470)+(R2813*BR$2471)+(V2813*BR$2472)+(Z2813*BR$2473)</f>
        <v>#REF!</v>
      </c>
      <c r="BP2813" s="501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06"/>
      <c r="C2814" s="503" t="str">
        <f>IF(ROSTER!D$38="","",ROSTER!D$38)</f>
        <v>Calvert</v>
      </c>
      <c r="D2814" s="504"/>
      <c r="E2814" s="510"/>
      <c r="F2814" s="512"/>
      <c r="G2814" s="514"/>
      <c r="H2814" s="517"/>
      <c r="I2814" s="518"/>
      <c r="J2814" s="521"/>
      <c r="K2814" s="522"/>
      <c r="L2814" s="525"/>
      <c r="M2814" s="526"/>
      <c r="N2814" s="539" t="s">
        <v>14</v>
      </c>
      <c r="O2814" s="540"/>
      <c r="P2814" s="521"/>
      <c r="Q2814" s="522"/>
      <c r="R2814" s="525"/>
      <c r="S2814" s="526"/>
      <c r="T2814" s="529"/>
      <c r="U2814" s="530"/>
      <c r="V2814" s="532"/>
      <c r="W2814" s="518"/>
      <c r="X2814" s="521"/>
      <c r="Y2814" s="518"/>
      <c r="Z2814" s="521"/>
      <c r="AA2814" s="518"/>
      <c r="AB2814" s="521"/>
      <c r="AC2814" s="522"/>
      <c r="AD2814" s="525"/>
      <c r="AE2814" s="526"/>
      <c r="AF2814" s="535"/>
      <c r="AG2814" s="536"/>
      <c r="AH2814" s="521"/>
      <c r="AI2814" s="522"/>
      <c r="AJ2814" s="525"/>
      <c r="AK2814" s="526"/>
      <c r="AL2814" s="529"/>
      <c r="AM2814" s="530"/>
      <c r="AN2814" s="521"/>
      <c r="AO2814" s="522"/>
      <c r="AP2814" s="525"/>
      <c r="AQ2814" s="526"/>
      <c r="AR2814" s="529"/>
      <c r="AS2814" s="530"/>
      <c r="AT2814" s="543"/>
      <c r="AU2814" s="544"/>
      <c r="AV2814" s="547"/>
      <c r="AW2814" s="548"/>
      <c r="AX2814" s="529"/>
      <c r="AY2814" s="530"/>
      <c r="AZ2814" s="521"/>
      <c r="BA2814" s="522"/>
      <c r="BB2814" s="525"/>
      <c r="BC2814" s="526"/>
      <c r="BD2814" s="529"/>
      <c r="BE2814" s="530"/>
      <c r="BF2814" s="543"/>
      <c r="BG2814" s="544"/>
      <c r="BH2814" s="547"/>
      <c r="BI2814" s="548"/>
      <c r="BJ2814" s="529"/>
      <c r="BK2814" s="530"/>
      <c r="BL2814" s="552"/>
      <c r="BM2814" s="553"/>
      <c r="BN2814" s="554"/>
      <c r="BO2814" s="502"/>
      <c r="BP2814" s="502"/>
      <c r="BQ2814" s="54"/>
      <c r="BR2814" s="54"/>
      <c r="BS2814" s="54"/>
    </row>
    <row r="2815" spans="1:71" ht="21.75" customHeight="1" x14ac:dyDescent="0.2">
      <c r="A2815" s="54"/>
      <c r="B2815" s="505" t="str">
        <f>IF(ROSTER!B$40="","",ROSTER!B$40)</f>
        <v>1</v>
      </c>
      <c r="C2815" s="507" t="str">
        <f>IF(ROSTER!C$40="","",ROSTER!C$40)</f>
        <v>Amanda</v>
      </c>
      <c r="D2815" s="508"/>
      <c r="E2815" s="509"/>
      <c r="F2815" s="511">
        <f>IF(E2815="y",1,IF(E2815="S",1,0))</f>
        <v>0</v>
      </c>
      <c r="G2815" s="513">
        <f>IF(E2815="S",1,0)</f>
        <v>0</v>
      </c>
      <c r="H2815" s="515"/>
      <c r="I2815" s="516"/>
      <c r="J2815" s="519"/>
      <c r="K2815" s="520"/>
      <c r="L2815" s="523"/>
      <c r="M2815" s="524"/>
      <c r="N2815" s="537">
        <f>L2815+J2815</f>
        <v>0</v>
      </c>
      <c r="O2815" s="538"/>
      <c r="P2815" s="519"/>
      <c r="Q2815" s="520"/>
      <c r="R2815" s="523"/>
      <c r="S2815" s="524"/>
      <c r="T2815" s="527">
        <f t="shared" ref="T2815" si="2523">R2815-P2815</f>
        <v>0</v>
      </c>
      <c r="U2815" s="528"/>
      <c r="V2815" s="531"/>
      <c r="W2815" s="516"/>
      <c r="X2815" s="519"/>
      <c r="Y2815" s="516"/>
      <c r="Z2815" s="519"/>
      <c r="AA2815" s="516"/>
      <c r="AB2815" s="519"/>
      <c r="AC2815" s="520"/>
      <c r="AD2815" s="523"/>
      <c r="AE2815" s="524"/>
      <c r="AF2815" s="533">
        <f>IF(AB2815=0,0,(AD2815/AB2815)*100)</f>
        <v>0</v>
      </c>
      <c r="AG2815" s="534"/>
      <c r="AH2815" s="519"/>
      <c r="AI2815" s="520"/>
      <c r="AJ2815" s="523"/>
      <c r="AK2815" s="524"/>
      <c r="AL2815" s="527">
        <f>IF(AH2815=0,0,(AJ2815/AH2815)*100)</f>
        <v>0</v>
      </c>
      <c r="AM2815" s="528"/>
      <c r="AN2815" s="519"/>
      <c r="AO2815" s="520"/>
      <c r="AP2815" s="523"/>
      <c r="AQ2815" s="524"/>
      <c r="AR2815" s="527">
        <f>IF(AN2815=0,0,(AP2815/AN2815)*100)</f>
        <v>0</v>
      </c>
      <c r="AS2815" s="528"/>
      <c r="AT2815" s="541">
        <f>AB2815+AH2815+AN2815</f>
        <v>0</v>
      </c>
      <c r="AU2815" s="542"/>
      <c r="AV2815" s="545">
        <f>AD2815+AJ2815+AP2815</f>
        <v>0</v>
      </c>
      <c r="AW2815" s="546"/>
      <c r="AX2815" s="527">
        <f>IF(AT2815=0,0,(AV2815/AT2815)*100)</f>
        <v>0</v>
      </c>
      <c r="AY2815" s="528"/>
      <c r="AZ2815" s="519"/>
      <c r="BA2815" s="520"/>
      <c r="BB2815" s="523"/>
      <c r="BC2815" s="524"/>
      <c r="BD2815" s="527">
        <f>IF(AZ2815=0,0,(BB2815/AZ2815)*100)</f>
        <v>0</v>
      </c>
      <c r="BE2815" s="528"/>
      <c r="BF2815" s="541">
        <f>AT2815+AZ2815</f>
        <v>0</v>
      </c>
      <c r="BG2815" s="542"/>
      <c r="BH2815" s="545">
        <f>AV2815+BB2815</f>
        <v>0</v>
      </c>
      <c r="BI2815" s="546"/>
      <c r="BJ2815" s="527">
        <f>IF(BF2815=0,0,(BH2815/BF2815)*100)</f>
        <v>0</v>
      </c>
      <c r="BK2815" s="528"/>
      <c r="BL2815" s="549">
        <f>(AD2815*2)+(AJ2815*2)+(AP2815*3)+BB2815</f>
        <v>0</v>
      </c>
      <c r="BM2815" s="550"/>
      <c r="BN2815" s="551"/>
      <c r="BO2815" s="501" t="e">
        <f>(BL2815*BR$2468)+(N2815*BR$2469)+(X2815*BR$2470)+(R2815*BR$2471)+(V2815*BR$2472)+(Z2815*BR$2473)</f>
        <v>#REF!</v>
      </c>
      <c r="BP2815" s="501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06"/>
      <c r="C2816" s="503" t="str">
        <f>IF(ROSTER!D$40="","",ROSTER!D$40)</f>
        <v>Barcello</v>
      </c>
      <c r="D2816" s="504"/>
      <c r="E2816" s="510"/>
      <c r="F2816" s="512"/>
      <c r="G2816" s="514"/>
      <c r="H2816" s="517"/>
      <c r="I2816" s="518"/>
      <c r="J2816" s="521"/>
      <c r="K2816" s="522"/>
      <c r="L2816" s="525"/>
      <c r="M2816" s="526"/>
      <c r="N2816" s="539" t="s">
        <v>14</v>
      </c>
      <c r="O2816" s="540"/>
      <c r="P2816" s="521"/>
      <c r="Q2816" s="522"/>
      <c r="R2816" s="525"/>
      <c r="S2816" s="526"/>
      <c r="T2816" s="529"/>
      <c r="U2816" s="530"/>
      <c r="V2816" s="532"/>
      <c r="W2816" s="518"/>
      <c r="X2816" s="521"/>
      <c r="Y2816" s="518"/>
      <c r="Z2816" s="521"/>
      <c r="AA2816" s="518"/>
      <c r="AB2816" s="521"/>
      <c r="AC2816" s="522"/>
      <c r="AD2816" s="525"/>
      <c r="AE2816" s="526"/>
      <c r="AF2816" s="535"/>
      <c r="AG2816" s="536"/>
      <c r="AH2816" s="521"/>
      <c r="AI2816" s="522"/>
      <c r="AJ2816" s="525"/>
      <c r="AK2816" s="526"/>
      <c r="AL2816" s="529"/>
      <c r="AM2816" s="530"/>
      <c r="AN2816" s="521"/>
      <c r="AO2816" s="522"/>
      <c r="AP2816" s="525"/>
      <c r="AQ2816" s="526"/>
      <c r="AR2816" s="529"/>
      <c r="AS2816" s="530"/>
      <c r="AT2816" s="543"/>
      <c r="AU2816" s="544"/>
      <c r="AV2816" s="547"/>
      <c r="AW2816" s="548"/>
      <c r="AX2816" s="529"/>
      <c r="AY2816" s="530"/>
      <c r="AZ2816" s="521"/>
      <c r="BA2816" s="522"/>
      <c r="BB2816" s="525"/>
      <c r="BC2816" s="526"/>
      <c r="BD2816" s="529"/>
      <c r="BE2816" s="530"/>
      <c r="BF2816" s="543"/>
      <c r="BG2816" s="544"/>
      <c r="BH2816" s="547"/>
      <c r="BI2816" s="548"/>
      <c r="BJ2816" s="529"/>
      <c r="BK2816" s="530"/>
      <c r="BL2816" s="552"/>
      <c r="BM2816" s="553"/>
      <c r="BN2816" s="554"/>
      <c r="BO2816" s="502"/>
      <c r="BP2816" s="502"/>
      <c r="BQ2816" s="54"/>
      <c r="BR2816" s="54"/>
      <c r="BS2816" s="54"/>
    </row>
    <row r="2817" spans="1:71" ht="21.75" customHeight="1" x14ac:dyDescent="0.2">
      <c r="A2817" s="54"/>
      <c r="B2817" s="505" t="str">
        <f>IF(ROSTER!B$42="","",ROSTER!B$42)</f>
        <v>4</v>
      </c>
      <c r="C2817" s="507" t="str">
        <f>IF(ROSTER!C$42="","",ROSTER!C$42)</f>
        <v>Arielle</v>
      </c>
      <c r="D2817" s="508"/>
      <c r="E2817" s="509"/>
      <c r="F2817" s="511">
        <f>IF(E2817="y",1,IF(E2817="S",1,0))</f>
        <v>0</v>
      </c>
      <c r="G2817" s="513">
        <f>IF(E2817="S",1,0)</f>
        <v>0</v>
      </c>
      <c r="H2817" s="515"/>
      <c r="I2817" s="516"/>
      <c r="J2817" s="519"/>
      <c r="K2817" s="520"/>
      <c r="L2817" s="523"/>
      <c r="M2817" s="524"/>
      <c r="N2817" s="537">
        <f>L2817+J2817</f>
        <v>0</v>
      </c>
      <c r="O2817" s="538"/>
      <c r="P2817" s="519"/>
      <c r="Q2817" s="520"/>
      <c r="R2817" s="523"/>
      <c r="S2817" s="524"/>
      <c r="T2817" s="527">
        <f t="shared" ref="T2817" si="2524">R2817-P2817</f>
        <v>0</v>
      </c>
      <c r="U2817" s="528"/>
      <c r="V2817" s="531"/>
      <c r="W2817" s="516"/>
      <c r="X2817" s="519"/>
      <c r="Y2817" s="516"/>
      <c r="Z2817" s="519"/>
      <c r="AA2817" s="516"/>
      <c r="AB2817" s="519"/>
      <c r="AC2817" s="520"/>
      <c r="AD2817" s="523"/>
      <c r="AE2817" s="524"/>
      <c r="AF2817" s="533">
        <f>IF(AB2817=0,0,(AD2817/AB2817)*100)</f>
        <v>0</v>
      </c>
      <c r="AG2817" s="534"/>
      <c r="AH2817" s="519"/>
      <c r="AI2817" s="520"/>
      <c r="AJ2817" s="523"/>
      <c r="AK2817" s="524"/>
      <c r="AL2817" s="527">
        <f>IF(AH2817=0,0,(AJ2817/AH2817)*100)</f>
        <v>0</v>
      </c>
      <c r="AM2817" s="528"/>
      <c r="AN2817" s="519"/>
      <c r="AO2817" s="520"/>
      <c r="AP2817" s="523"/>
      <c r="AQ2817" s="524"/>
      <c r="AR2817" s="527">
        <f>IF(AN2817=0,0,(AP2817/AN2817)*100)</f>
        <v>0</v>
      </c>
      <c r="AS2817" s="528"/>
      <c r="AT2817" s="541">
        <f>AB2817+AH2817+AN2817</f>
        <v>0</v>
      </c>
      <c r="AU2817" s="542"/>
      <c r="AV2817" s="545">
        <f>AD2817+AJ2817+AP2817</f>
        <v>0</v>
      </c>
      <c r="AW2817" s="546"/>
      <c r="AX2817" s="527">
        <f>IF(AT2817=0,0,(AV2817/AT2817)*100)</f>
        <v>0</v>
      </c>
      <c r="AY2817" s="528"/>
      <c r="AZ2817" s="519"/>
      <c r="BA2817" s="520"/>
      <c r="BB2817" s="523"/>
      <c r="BC2817" s="524"/>
      <c r="BD2817" s="527">
        <f>IF(AZ2817=0,0,(BB2817/AZ2817)*100)</f>
        <v>0</v>
      </c>
      <c r="BE2817" s="528"/>
      <c r="BF2817" s="541">
        <f>AT2817+AZ2817</f>
        <v>0</v>
      </c>
      <c r="BG2817" s="542"/>
      <c r="BH2817" s="545">
        <f>AV2817+BB2817</f>
        <v>0</v>
      </c>
      <c r="BI2817" s="546"/>
      <c r="BJ2817" s="527">
        <f>IF(BF2817=0,0,(BH2817/BF2817)*100)</f>
        <v>0</v>
      </c>
      <c r="BK2817" s="528"/>
      <c r="BL2817" s="549">
        <f>(AD2817*2)+(AJ2817*2)+(AP2817*3)+BB2817</f>
        <v>0</v>
      </c>
      <c r="BM2817" s="550"/>
      <c r="BN2817" s="551"/>
      <c r="BO2817" s="501" t="e">
        <f>(BL2817*BR$2468)+(N2817*BR$2469)+(X2817*BR$2470)+(R2817*BR$2471)+(V2817*BR$2472)+(Z2817*BR$2473)</f>
        <v>#REF!</v>
      </c>
      <c r="BP2817" s="501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06"/>
      <c r="C2818" s="503" t="str">
        <f>IF(ROSTER!D$42="","",ROSTER!D$42)</f>
        <v>Mackey-Williams</v>
      </c>
      <c r="D2818" s="504"/>
      <c r="E2818" s="510"/>
      <c r="F2818" s="512"/>
      <c r="G2818" s="514"/>
      <c r="H2818" s="517"/>
      <c r="I2818" s="518"/>
      <c r="J2818" s="521"/>
      <c r="K2818" s="522"/>
      <c r="L2818" s="525"/>
      <c r="M2818" s="526"/>
      <c r="N2818" s="539" t="s">
        <v>14</v>
      </c>
      <c r="O2818" s="540"/>
      <c r="P2818" s="521"/>
      <c r="Q2818" s="522"/>
      <c r="R2818" s="525"/>
      <c r="S2818" s="526"/>
      <c r="T2818" s="529"/>
      <c r="U2818" s="530"/>
      <c r="V2818" s="532"/>
      <c r="W2818" s="518"/>
      <c r="X2818" s="521"/>
      <c r="Y2818" s="518"/>
      <c r="Z2818" s="521"/>
      <c r="AA2818" s="518"/>
      <c r="AB2818" s="521"/>
      <c r="AC2818" s="522"/>
      <c r="AD2818" s="525"/>
      <c r="AE2818" s="526"/>
      <c r="AF2818" s="535"/>
      <c r="AG2818" s="536"/>
      <c r="AH2818" s="521"/>
      <c r="AI2818" s="522"/>
      <c r="AJ2818" s="525"/>
      <c r="AK2818" s="526"/>
      <c r="AL2818" s="529"/>
      <c r="AM2818" s="530"/>
      <c r="AN2818" s="521"/>
      <c r="AO2818" s="522"/>
      <c r="AP2818" s="525"/>
      <c r="AQ2818" s="526"/>
      <c r="AR2818" s="529"/>
      <c r="AS2818" s="530"/>
      <c r="AT2818" s="543"/>
      <c r="AU2818" s="544"/>
      <c r="AV2818" s="547"/>
      <c r="AW2818" s="548"/>
      <c r="AX2818" s="529"/>
      <c r="AY2818" s="530"/>
      <c r="AZ2818" s="521"/>
      <c r="BA2818" s="522"/>
      <c r="BB2818" s="525"/>
      <c r="BC2818" s="526"/>
      <c r="BD2818" s="529"/>
      <c r="BE2818" s="530"/>
      <c r="BF2818" s="543"/>
      <c r="BG2818" s="544"/>
      <c r="BH2818" s="547"/>
      <c r="BI2818" s="548"/>
      <c r="BJ2818" s="529"/>
      <c r="BK2818" s="530"/>
      <c r="BL2818" s="552"/>
      <c r="BM2818" s="553"/>
      <c r="BN2818" s="554"/>
      <c r="BO2818" s="502"/>
      <c r="BP2818" s="502"/>
      <c r="BQ2818" s="54"/>
      <c r="BR2818" s="54"/>
      <c r="BS2818" s="54"/>
    </row>
    <row r="2819" spans="1:71" ht="21.75" customHeight="1" x14ac:dyDescent="0.2">
      <c r="A2819" s="54"/>
      <c r="B2819" s="505" t="str">
        <f>IF(ROSTER!B$44="","",ROSTER!B$44)</f>
        <v/>
      </c>
      <c r="C2819" s="507" t="str">
        <f>IF(ROSTER!C$44="","",ROSTER!C$44)</f>
        <v>Rose</v>
      </c>
      <c r="D2819" s="508"/>
      <c r="E2819" s="509"/>
      <c r="F2819" s="511">
        <f>IF(E2819="y",1,IF(E2819="S",1,0))</f>
        <v>0</v>
      </c>
      <c r="G2819" s="513">
        <f>IF(E2819="S",1,0)</f>
        <v>0</v>
      </c>
      <c r="H2819" s="515"/>
      <c r="I2819" s="516"/>
      <c r="J2819" s="519"/>
      <c r="K2819" s="520"/>
      <c r="L2819" s="523"/>
      <c r="M2819" s="524"/>
      <c r="N2819" s="537">
        <f>L2819+J2819</f>
        <v>0</v>
      </c>
      <c r="O2819" s="538"/>
      <c r="P2819" s="519"/>
      <c r="Q2819" s="520"/>
      <c r="R2819" s="523"/>
      <c r="S2819" s="524"/>
      <c r="T2819" s="527">
        <f t="shared" ref="T2819" si="2525">R2819-P2819</f>
        <v>0</v>
      </c>
      <c r="U2819" s="528"/>
      <c r="V2819" s="531"/>
      <c r="W2819" s="516"/>
      <c r="X2819" s="519"/>
      <c r="Y2819" s="516"/>
      <c r="Z2819" s="519"/>
      <c r="AA2819" s="516"/>
      <c r="AB2819" s="519"/>
      <c r="AC2819" s="520"/>
      <c r="AD2819" s="523"/>
      <c r="AE2819" s="524"/>
      <c r="AF2819" s="533">
        <f>IF(AB2819=0,0,(AD2819/AB2819)*100)</f>
        <v>0</v>
      </c>
      <c r="AG2819" s="534"/>
      <c r="AH2819" s="519"/>
      <c r="AI2819" s="520"/>
      <c r="AJ2819" s="523"/>
      <c r="AK2819" s="524"/>
      <c r="AL2819" s="527">
        <f>IF(AH2819=0,0,(AJ2819/AH2819)*100)</f>
        <v>0</v>
      </c>
      <c r="AM2819" s="528"/>
      <c r="AN2819" s="519"/>
      <c r="AO2819" s="520"/>
      <c r="AP2819" s="523"/>
      <c r="AQ2819" s="524"/>
      <c r="AR2819" s="527">
        <f>IF(AN2819=0,0,(AP2819/AN2819)*100)</f>
        <v>0</v>
      </c>
      <c r="AS2819" s="528"/>
      <c r="AT2819" s="541">
        <f>AB2819+AH2819+AN2819</f>
        <v>0</v>
      </c>
      <c r="AU2819" s="542"/>
      <c r="AV2819" s="545">
        <f>AD2819+AJ2819+AP2819</f>
        <v>0</v>
      </c>
      <c r="AW2819" s="546"/>
      <c r="AX2819" s="527">
        <f>IF(AT2819=0,0,(AV2819/AT2819)*100)</f>
        <v>0</v>
      </c>
      <c r="AY2819" s="528"/>
      <c r="AZ2819" s="519"/>
      <c r="BA2819" s="520"/>
      <c r="BB2819" s="523"/>
      <c r="BC2819" s="524"/>
      <c r="BD2819" s="527">
        <f>IF(AZ2819=0,0,(BB2819/AZ2819)*100)</f>
        <v>0</v>
      </c>
      <c r="BE2819" s="528"/>
      <c r="BF2819" s="541">
        <f>AT2819+AZ2819</f>
        <v>0</v>
      </c>
      <c r="BG2819" s="542"/>
      <c r="BH2819" s="545">
        <f>AV2819+BB2819</f>
        <v>0</v>
      </c>
      <c r="BI2819" s="546"/>
      <c r="BJ2819" s="527">
        <f>IF(BF2819=0,0,(BH2819/BF2819)*100)</f>
        <v>0</v>
      </c>
      <c r="BK2819" s="528"/>
      <c r="BL2819" s="549">
        <f>(AD2819*2)+(AJ2819*2)+(AP2819*3)+BB2819</f>
        <v>0</v>
      </c>
      <c r="BM2819" s="550"/>
      <c r="BN2819" s="551"/>
      <c r="BO2819" s="501" t="e">
        <f>(BL2819*BR$2468)+(N2819*BR$2469)+(X2819*BR$2470)+(R2819*BR$2471)+(V2819*BR$2472)+(Z2819*BR$2473)</f>
        <v>#REF!</v>
      </c>
      <c r="BP2819" s="501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06"/>
      <c r="C2820" s="503" t="str">
        <f>IF(ROSTER!D$44="","",ROSTER!D$44)</f>
        <v>Bubakar</v>
      </c>
      <c r="D2820" s="504"/>
      <c r="E2820" s="510"/>
      <c r="F2820" s="512"/>
      <c r="G2820" s="514"/>
      <c r="H2820" s="517"/>
      <c r="I2820" s="518"/>
      <c r="J2820" s="521"/>
      <c r="K2820" s="522"/>
      <c r="L2820" s="525"/>
      <c r="M2820" s="526"/>
      <c r="N2820" s="539" t="s">
        <v>14</v>
      </c>
      <c r="O2820" s="540"/>
      <c r="P2820" s="521"/>
      <c r="Q2820" s="522"/>
      <c r="R2820" s="525"/>
      <c r="S2820" s="526"/>
      <c r="T2820" s="529"/>
      <c r="U2820" s="530"/>
      <c r="V2820" s="532"/>
      <c r="W2820" s="518"/>
      <c r="X2820" s="521"/>
      <c r="Y2820" s="518"/>
      <c r="Z2820" s="521"/>
      <c r="AA2820" s="518"/>
      <c r="AB2820" s="521"/>
      <c r="AC2820" s="522"/>
      <c r="AD2820" s="525"/>
      <c r="AE2820" s="526"/>
      <c r="AF2820" s="535"/>
      <c r="AG2820" s="536"/>
      <c r="AH2820" s="521"/>
      <c r="AI2820" s="522"/>
      <c r="AJ2820" s="525"/>
      <c r="AK2820" s="526"/>
      <c r="AL2820" s="529"/>
      <c r="AM2820" s="530"/>
      <c r="AN2820" s="521"/>
      <c r="AO2820" s="522"/>
      <c r="AP2820" s="525"/>
      <c r="AQ2820" s="526"/>
      <c r="AR2820" s="529"/>
      <c r="AS2820" s="530"/>
      <c r="AT2820" s="543"/>
      <c r="AU2820" s="544"/>
      <c r="AV2820" s="547"/>
      <c r="AW2820" s="548"/>
      <c r="AX2820" s="529"/>
      <c r="AY2820" s="530"/>
      <c r="AZ2820" s="521"/>
      <c r="BA2820" s="522"/>
      <c r="BB2820" s="525"/>
      <c r="BC2820" s="526"/>
      <c r="BD2820" s="529"/>
      <c r="BE2820" s="530"/>
      <c r="BF2820" s="543"/>
      <c r="BG2820" s="544"/>
      <c r="BH2820" s="547"/>
      <c r="BI2820" s="548"/>
      <c r="BJ2820" s="529"/>
      <c r="BK2820" s="530"/>
      <c r="BL2820" s="552"/>
      <c r="BM2820" s="553"/>
      <c r="BN2820" s="554"/>
      <c r="BO2820" s="502"/>
      <c r="BP2820" s="502"/>
      <c r="BQ2820" s="54"/>
      <c r="BR2820" s="54"/>
      <c r="BS2820" s="54"/>
    </row>
    <row r="2821" spans="1:71" ht="21.75" customHeight="1" x14ac:dyDescent="0.2">
      <c r="A2821" s="54"/>
      <c r="B2821" s="505" t="str">
        <f>IF(ROSTER!B$46="","",ROSTER!B$46)</f>
        <v/>
      </c>
      <c r="C2821" s="507" t="str">
        <f>IF(ROSTER!C$46="","",ROSTER!C$46)</f>
        <v/>
      </c>
      <c r="D2821" s="508"/>
      <c r="E2821" s="509"/>
      <c r="F2821" s="511">
        <f>IF(E2821="y",1,IF(E2821="S",1,0))</f>
        <v>0</v>
      </c>
      <c r="G2821" s="513">
        <f>IF(E2821="S",1,0)</f>
        <v>0</v>
      </c>
      <c r="H2821" s="515"/>
      <c r="I2821" s="516"/>
      <c r="J2821" s="519"/>
      <c r="K2821" s="520"/>
      <c r="L2821" s="523"/>
      <c r="M2821" s="524"/>
      <c r="N2821" s="537">
        <f>L2821+J2821</f>
        <v>0</v>
      </c>
      <c r="O2821" s="538"/>
      <c r="P2821" s="519"/>
      <c r="Q2821" s="520"/>
      <c r="R2821" s="523"/>
      <c r="S2821" s="524"/>
      <c r="T2821" s="527">
        <f t="shared" ref="T2821" si="2526">R2821-P2821</f>
        <v>0</v>
      </c>
      <c r="U2821" s="528"/>
      <c r="V2821" s="531"/>
      <c r="W2821" s="516"/>
      <c r="X2821" s="519"/>
      <c r="Y2821" s="516"/>
      <c r="Z2821" s="519"/>
      <c r="AA2821" s="516"/>
      <c r="AB2821" s="519"/>
      <c r="AC2821" s="520"/>
      <c r="AD2821" s="523"/>
      <c r="AE2821" s="524"/>
      <c r="AF2821" s="533">
        <f>IF(AB2821=0,0,(AD2821/AB2821)*100)</f>
        <v>0</v>
      </c>
      <c r="AG2821" s="534"/>
      <c r="AH2821" s="519"/>
      <c r="AI2821" s="520"/>
      <c r="AJ2821" s="523"/>
      <c r="AK2821" s="524"/>
      <c r="AL2821" s="527">
        <f>IF(AH2821=0,0,(AJ2821/AH2821)*100)</f>
        <v>0</v>
      </c>
      <c r="AM2821" s="528"/>
      <c r="AN2821" s="519"/>
      <c r="AO2821" s="520"/>
      <c r="AP2821" s="523"/>
      <c r="AQ2821" s="524"/>
      <c r="AR2821" s="527">
        <f>IF(AN2821=0,0,(AP2821/AN2821)*100)</f>
        <v>0</v>
      </c>
      <c r="AS2821" s="528"/>
      <c r="AT2821" s="541">
        <f>AB2821+AH2821+AN2821</f>
        <v>0</v>
      </c>
      <c r="AU2821" s="542"/>
      <c r="AV2821" s="545">
        <f>AD2821+AJ2821+AP2821</f>
        <v>0</v>
      </c>
      <c r="AW2821" s="546"/>
      <c r="AX2821" s="527">
        <f>IF(AT2821=0,0,(AV2821/AT2821)*100)</f>
        <v>0</v>
      </c>
      <c r="AY2821" s="528"/>
      <c r="AZ2821" s="519"/>
      <c r="BA2821" s="520"/>
      <c r="BB2821" s="523"/>
      <c r="BC2821" s="524"/>
      <c r="BD2821" s="527">
        <f>IF(AZ2821=0,0,(BB2821/AZ2821)*100)</f>
        <v>0</v>
      </c>
      <c r="BE2821" s="528"/>
      <c r="BF2821" s="541">
        <f>AT2821+AZ2821</f>
        <v>0</v>
      </c>
      <c r="BG2821" s="542"/>
      <c r="BH2821" s="545">
        <f>AV2821+BB2821</f>
        <v>0</v>
      </c>
      <c r="BI2821" s="546"/>
      <c r="BJ2821" s="527">
        <f>IF(BF2821=0,0,(BH2821/BF2821)*100)</f>
        <v>0</v>
      </c>
      <c r="BK2821" s="528"/>
      <c r="BL2821" s="549">
        <f>(AD2821*2)+(AJ2821*2)+(AP2821*3)+BB2821</f>
        <v>0</v>
      </c>
      <c r="BM2821" s="550"/>
      <c r="BN2821" s="551"/>
      <c r="BO2821" s="499" t="e">
        <f>(BL2821*BR$74)+(N2821*BR$75)+(X2821*BR$76)+(R2821*BR$77)+(V2821*BR$78)+(Z2821*BR$79)</f>
        <v>#REF!</v>
      </c>
      <c r="BP2821" s="501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06"/>
      <c r="C2822" s="503" t="str">
        <f>IF(ROSTER!D$46="","",ROSTER!D$46)</f>
        <v/>
      </c>
      <c r="D2822" s="504"/>
      <c r="E2822" s="510"/>
      <c r="F2822" s="512"/>
      <c r="G2822" s="514"/>
      <c r="H2822" s="517"/>
      <c r="I2822" s="518"/>
      <c r="J2822" s="521"/>
      <c r="K2822" s="522"/>
      <c r="L2822" s="525"/>
      <c r="M2822" s="526"/>
      <c r="N2822" s="539" t="s">
        <v>14</v>
      </c>
      <c r="O2822" s="540"/>
      <c r="P2822" s="521"/>
      <c r="Q2822" s="522"/>
      <c r="R2822" s="525"/>
      <c r="S2822" s="526"/>
      <c r="T2822" s="529"/>
      <c r="U2822" s="530"/>
      <c r="V2822" s="532"/>
      <c r="W2822" s="518"/>
      <c r="X2822" s="521"/>
      <c r="Y2822" s="518"/>
      <c r="Z2822" s="521"/>
      <c r="AA2822" s="518"/>
      <c r="AB2822" s="521"/>
      <c r="AC2822" s="522"/>
      <c r="AD2822" s="525"/>
      <c r="AE2822" s="526"/>
      <c r="AF2822" s="535"/>
      <c r="AG2822" s="536"/>
      <c r="AH2822" s="521"/>
      <c r="AI2822" s="522"/>
      <c r="AJ2822" s="525"/>
      <c r="AK2822" s="526"/>
      <c r="AL2822" s="529"/>
      <c r="AM2822" s="530"/>
      <c r="AN2822" s="521"/>
      <c r="AO2822" s="522"/>
      <c r="AP2822" s="525"/>
      <c r="AQ2822" s="526"/>
      <c r="AR2822" s="529"/>
      <c r="AS2822" s="530"/>
      <c r="AT2822" s="543"/>
      <c r="AU2822" s="544"/>
      <c r="AV2822" s="547"/>
      <c r="AW2822" s="548"/>
      <c r="AX2822" s="529"/>
      <c r="AY2822" s="530"/>
      <c r="AZ2822" s="521"/>
      <c r="BA2822" s="522"/>
      <c r="BB2822" s="525"/>
      <c r="BC2822" s="526"/>
      <c r="BD2822" s="529"/>
      <c r="BE2822" s="530"/>
      <c r="BF2822" s="543"/>
      <c r="BG2822" s="544"/>
      <c r="BH2822" s="547"/>
      <c r="BI2822" s="548"/>
      <c r="BJ2822" s="529"/>
      <c r="BK2822" s="530"/>
      <c r="BL2822" s="552"/>
      <c r="BM2822" s="553"/>
      <c r="BN2822" s="554"/>
      <c r="BO2822" s="500"/>
      <c r="BP2822" s="502"/>
      <c r="BQ2822" s="54"/>
      <c r="BR2822" s="54"/>
      <c r="BS2822" s="54"/>
    </row>
    <row r="2823" spans="1:71" ht="21.75" customHeight="1" x14ac:dyDescent="0.2">
      <c r="A2823" s="54"/>
      <c r="B2823" s="505" t="str">
        <f>IF(ROSTER!B$48="","",ROSTER!B$48)</f>
        <v/>
      </c>
      <c r="C2823" s="507" t="str">
        <f>IF(ROSTER!C$48="","",ROSTER!C$48)</f>
        <v/>
      </c>
      <c r="D2823" s="508"/>
      <c r="E2823" s="509"/>
      <c r="F2823" s="511">
        <f t="shared" ref="F2823" si="2527">IF(E2823="y",1,IF(E2823="S",1,0))</f>
        <v>0</v>
      </c>
      <c r="G2823" s="513">
        <f t="shared" ref="G2823" si="2528">IF(E2823="S",1,0)</f>
        <v>0</v>
      </c>
      <c r="H2823" s="515"/>
      <c r="I2823" s="516"/>
      <c r="J2823" s="519"/>
      <c r="K2823" s="520"/>
      <c r="L2823" s="523"/>
      <c r="M2823" s="524"/>
      <c r="N2823" s="537">
        <f t="shared" ref="N2823" si="2529">L2823+J2823</f>
        <v>0</v>
      </c>
      <c r="O2823" s="538"/>
      <c r="P2823" s="519"/>
      <c r="Q2823" s="520"/>
      <c r="R2823" s="523"/>
      <c r="S2823" s="524"/>
      <c r="T2823" s="527">
        <f t="shared" ref="T2823" si="2530">R2823-P2823</f>
        <v>0</v>
      </c>
      <c r="U2823" s="528"/>
      <c r="V2823" s="531"/>
      <c r="W2823" s="516"/>
      <c r="X2823" s="519"/>
      <c r="Y2823" s="516"/>
      <c r="Z2823" s="519"/>
      <c r="AA2823" s="516"/>
      <c r="AB2823" s="519"/>
      <c r="AC2823" s="520"/>
      <c r="AD2823" s="523"/>
      <c r="AE2823" s="524"/>
      <c r="AF2823" s="533"/>
      <c r="AG2823" s="534"/>
      <c r="AH2823" s="519"/>
      <c r="AI2823" s="520"/>
      <c r="AJ2823" s="523"/>
      <c r="AK2823" s="524"/>
      <c r="AL2823" s="527">
        <f t="shared" ref="AL2823" si="2531">IF(AH2823=0,0,(AJ2823/AH2823)*100)</f>
        <v>0</v>
      </c>
      <c r="AM2823" s="528"/>
      <c r="AN2823" s="519"/>
      <c r="AO2823" s="520"/>
      <c r="AP2823" s="523"/>
      <c r="AQ2823" s="524"/>
      <c r="AR2823" s="527">
        <f t="shared" ref="AR2823" si="2532">IF(AN2823=0,0,(AP2823/AN2823)*100)</f>
        <v>0</v>
      </c>
      <c r="AS2823" s="528"/>
      <c r="AT2823" s="541">
        <f t="shared" ref="AT2823" si="2533">AB2823+AH2823+AN2823</f>
        <v>0</v>
      </c>
      <c r="AU2823" s="542"/>
      <c r="AV2823" s="545">
        <f t="shared" ref="AV2823" si="2534">AD2823+AJ2823+AP2823</f>
        <v>0</v>
      </c>
      <c r="AW2823" s="546"/>
      <c r="AX2823" s="527">
        <f t="shared" ref="AX2823" si="2535">IF(AT2823=0,0,(AV2823/AT2823)*100)</f>
        <v>0</v>
      </c>
      <c r="AY2823" s="528"/>
      <c r="AZ2823" s="519"/>
      <c r="BA2823" s="520"/>
      <c r="BB2823" s="523"/>
      <c r="BC2823" s="524"/>
      <c r="BD2823" s="527">
        <f t="shared" ref="BD2823" si="2536">IF(AZ2823=0,0,(BB2823/AZ2823)*100)</f>
        <v>0</v>
      </c>
      <c r="BE2823" s="528"/>
      <c r="BF2823" s="541">
        <f t="shared" ref="BF2823" si="2537">AT2823+AZ2823</f>
        <v>0</v>
      </c>
      <c r="BG2823" s="542"/>
      <c r="BH2823" s="545">
        <f t="shared" ref="BH2823" si="2538">AV2823+BB2823</f>
        <v>0</v>
      </c>
      <c r="BI2823" s="546"/>
      <c r="BJ2823" s="527">
        <f t="shared" ref="BJ2823" si="2539">IF(BF2823=0,0,(BH2823/BF2823)*100)</f>
        <v>0</v>
      </c>
      <c r="BK2823" s="528"/>
      <c r="BL2823" s="549">
        <f t="shared" ref="BL2823" si="2540">(AD2823*2)+(AJ2823*2)+(AP2823*3)+BB2823</f>
        <v>0</v>
      </c>
      <c r="BM2823" s="550"/>
      <c r="BN2823" s="551"/>
      <c r="BO2823" s="499" t="e">
        <f>(BL2823*BR$74)+(N2823*BR$75)+(X2823*BR$76)+(R2823*BR$77)+(V2823*BR$78)+(Z2823*BR$79)</f>
        <v>#REF!</v>
      </c>
      <c r="BP2823" s="501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06"/>
      <c r="C2824" s="503" t="str">
        <f>IF(ROSTER!D$48="","",ROSTER!D$48)</f>
        <v/>
      </c>
      <c r="D2824" s="504"/>
      <c r="E2824" s="510"/>
      <c r="F2824" s="512"/>
      <c r="G2824" s="514"/>
      <c r="H2824" s="517"/>
      <c r="I2824" s="518"/>
      <c r="J2824" s="521"/>
      <c r="K2824" s="522"/>
      <c r="L2824" s="525"/>
      <c r="M2824" s="526"/>
      <c r="N2824" s="539" t="s">
        <v>14</v>
      </c>
      <c r="O2824" s="540"/>
      <c r="P2824" s="521"/>
      <c r="Q2824" s="522"/>
      <c r="R2824" s="525"/>
      <c r="S2824" s="526"/>
      <c r="T2824" s="529"/>
      <c r="U2824" s="530"/>
      <c r="V2824" s="532"/>
      <c r="W2824" s="518"/>
      <c r="X2824" s="521"/>
      <c r="Y2824" s="518"/>
      <c r="Z2824" s="521"/>
      <c r="AA2824" s="518"/>
      <c r="AB2824" s="521"/>
      <c r="AC2824" s="522"/>
      <c r="AD2824" s="525"/>
      <c r="AE2824" s="526"/>
      <c r="AF2824" s="535"/>
      <c r="AG2824" s="536"/>
      <c r="AH2824" s="521"/>
      <c r="AI2824" s="522"/>
      <c r="AJ2824" s="525"/>
      <c r="AK2824" s="526"/>
      <c r="AL2824" s="529"/>
      <c r="AM2824" s="530"/>
      <c r="AN2824" s="521"/>
      <c r="AO2824" s="522"/>
      <c r="AP2824" s="525"/>
      <c r="AQ2824" s="526"/>
      <c r="AR2824" s="529"/>
      <c r="AS2824" s="530"/>
      <c r="AT2824" s="543"/>
      <c r="AU2824" s="544"/>
      <c r="AV2824" s="547"/>
      <c r="AW2824" s="548"/>
      <c r="AX2824" s="529"/>
      <c r="AY2824" s="530"/>
      <c r="AZ2824" s="521"/>
      <c r="BA2824" s="522"/>
      <c r="BB2824" s="525"/>
      <c r="BC2824" s="526"/>
      <c r="BD2824" s="529"/>
      <c r="BE2824" s="530"/>
      <c r="BF2824" s="543"/>
      <c r="BG2824" s="544"/>
      <c r="BH2824" s="547"/>
      <c r="BI2824" s="548"/>
      <c r="BJ2824" s="529"/>
      <c r="BK2824" s="530"/>
      <c r="BL2824" s="552"/>
      <c r="BM2824" s="553"/>
      <c r="BN2824" s="554"/>
      <c r="BO2824" s="500"/>
      <c r="BP2824" s="502"/>
      <c r="BQ2824" s="54"/>
      <c r="BR2824" s="54"/>
      <c r="BS2824" s="54"/>
    </row>
    <row r="2825" spans="1:71" ht="21.75" customHeight="1" x14ac:dyDescent="0.2">
      <c r="A2825" s="54"/>
      <c r="B2825" s="505" t="str">
        <f>IF(ROSTER!B$50="","",ROSTER!B$50)</f>
        <v/>
      </c>
      <c r="C2825" s="507" t="str">
        <f>IF(ROSTER!C$50="","",ROSTER!C$50)</f>
        <v/>
      </c>
      <c r="D2825" s="508"/>
      <c r="E2825" s="509"/>
      <c r="F2825" s="511">
        <f t="shared" ref="F2825" si="2541">IF(E2825="y",1,IF(E2825="S",1,0))</f>
        <v>0</v>
      </c>
      <c r="G2825" s="513">
        <f t="shared" ref="G2825" si="2542">IF(E2825="S",1,0)</f>
        <v>0</v>
      </c>
      <c r="H2825" s="515"/>
      <c r="I2825" s="516"/>
      <c r="J2825" s="519"/>
      <c r="K2825" s="520"/>
      <c r="L2825" s="523"/>
      <c r="M2825" s="524"/>
      <c r="N2825" s="537">
        <f t="shared" ref="N2825" si="2543">L2825+J2825</f>
        <v>0</v>
      </c>
      <c r="O2825" s="538"/>
      <c r="P2825" s="519"/>
      <c r="Q2825" s="520"/>
      <c r="R2825" s="523"/>
      <c r="S2825" s="524"/>
      <c r="T2825" s="527">
        <f t="shared" ref="T2825" si="2544">R2825-P2825</f>
        <v>0</v>
      </c>
      <c r="U2825" s="528"/>
      <c r="V2825" s="531"/>
      <c r="W2825" s="516"/>
      <c r="X2825" s="519"/>
      <c r="Y2825" s="516"/>
      <c r="Z2825" s="519"/>
      <c r="AA2825" s="516"/>
      <c r="AB2825" s="519"/>
      <c r="AC2825" s="520"/>
      <c r="AD2825" s="523"/>
      <c r="AE2825" s="524"/>
      <c r="AF2825" s="533"/>
      <c r="AG2825" s="534"/>
      <c r="AH2825" s="519"/>
      <c r="AI2825" s="520"/>
      <c r="AJ2825" s="523"/>
      <c r="AK2825" s="524"/>
      <c r="AL2825" s="527">
        <f t="shared" ref="AL2825" si="2545">IF(AH2825=0,0,(AJ2825/AH2825)*100)</f>
        <v>0</v>
      </c>
      <c r="AM2825" s="528"/>
      <c r="AN2825" s="519"/>
      <c r="AO2825" s="520"/>
      <c r="AP2825" s="523"/>
      <c r="AQ2825" s="524"/>
      <c r="AR2825" s="527">
        <f t="shared" ref="AR2825" si="2546">IF(AN2825=0,0,(AP2825/AN2825)*100)</f>
        <v>0</v>
      </c>
      <c r="AS2825" s="528"/>
      <c r="AT2825" s="541">
        <f t="shared" ref="AT2825" si="2547">AB2825+AH2825+AN2825</f>
        <v>0</v>
      </c>
      <c r="AU2825" s="542"/>
      <c r="AV2825" s="545">
        <f t="shared" ref="AV2825" si="2548">AD2825+AJ2825+AP2825</f>
        <v>0</v>
      </c>
      <c r="AW2825" s="546"/>
      <c r="AX2825" s="527">
        <f t="shared" ref="AX2825" si="2549">IF(AT2825=0,0,(AV2825/AT2825)*100)</f>
        <v>0</v>
      </c>
      <c r="AY2825" s="528"/>
      <c r="AZ2825" s="519"/>
      <c r="BA2825" s="520"/>
      <c r="BB2825" s="523"/>
      <c r="BC2825" s="524"/>
      <c r="BD2825" s="527">
        <f t="shared" ref="BD2825" si="2550">IF(AZ2825=0,0,(BB2825/AZ2825)*100)</f>
        <v>0</v>
      </c>
      <c r="BE2825" s="528"/>
      <c r="BF2825" s="541">
        <f t="shared" ref="BF2825" si="2551">AT2825+AZ2825</f>
        <v>0</v>
      </c>
      <c r="BG2825" s="542"/>
      <c r="BH2825" s="545">
        <f t="shared" ref="BH2825" si="2552">AV2825+BB2825</f>
        <v>0</v>
      </c>
      <c r="BI2825" s="546"/>
      <c r="BJ2825" s="527">
        <f t="shared" ref="BJ2825" si="2553">IF(BF2825=0,0,(BH2825/BF2825)*100)</f>
        <v>0</v>
      </c>
      <c r="BK2825" s="528"/>
      <c r="BL2825" s="549">
        <f t="shared" ref="BL2825" si="2554">(AD2825*2)+(AJ2825*2)+(AP2825*3)+BB2825</f>
        <v>0</v>
      </c>
      <c r="BM2825" s="550"/>
      <c r="BN2825" s="551"/>
      <c r="BO2825" s="499" t="e">
        <f>(BL2825*BR$74)+(N2825*BR$75)+(X2825*BR$76)+(R2825*BR$77)+(V2825*BR$78)+(Z2825*BR$79)</f>
        <v>#REF!</v>
      </c>
      <c r="BP2825" s="501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06"/>
      <c r="C2826" s="503" t="str">
        <f>IF(ROSTER!D$50="","",ROSTER!D$50)</f>
        <v/>
      </c>
      <c r="D2826" s="504"/>
      <c r="E2826" s="510"/>
      <c r="F2826" s="512"/>
      <c r="G2826" s="514"/>
      <c r="H2826" s="517"/>
      <c r="I2826" s="518"/>
      <c r="J2826" s="521"/>
      <c r="K2826" s="522"/>
      <c r="L2826" s="525"/>
      <c r="M2826" s="526"/>
      <c r="N2826" s="539" t="s">
        <v>14</v>
      </c>
      <c r="O2826" s="540"/>
      <c r="P2826" s="521"/>
      <c r="Q2826" s="522"/>
      <c r="R2826" s="525"/>
      <c r="S2826" s="526"/>
      <c r="T2826" s="529"/>
      <c r="U2826" s="530"/>
      <c r="V2826" s="532"/>
      <c r="W2826" s="518"/>
      <c r="X2826" s="521"/>
      <c r="Y2826" s="518"/>
      <c r="Z2826" s="521"/>
      <c r="AA2826" s="518"/>
      <c r="AB2826" s="521"/>
      <c r="AC2826" s="522"/>
      <c r="AD2826" s="525"/>
      <c r="AE2826" s="526"/>
      <c r="AF2826" s="535"/>
      <c r="AG2826" s="536"/>
      <c r="AH2826" s="521"/>
      <c r="AI2826" s="522"/>
      <c r="AJ2826" s="525"/>
      <c r="AK2826" s="526"/>
      <c r="AL2826" s="529"/>
      <c r="AM2826" s="530"/>
      <c r="AN2826" s="521"/>
      <c r="AO2826" s="522"/>
      <c r="AP2826" s="525"/>
      <c r="AQ2826" s="526"/>
      <c r="AR2826" s="529"/>
      <c r="AS2826" s="530"/>
      <c r="AT2826" s="543"/>
      <c r="AU2826" s="544"/>
      <c r="AV2826" s="547"/>
      <c r="AW2826" s="548"/>
      <c r="AX2826" s="529"/>
      <c r="AY2826" s="530"/>
      <c r="AZ2826" s="521"/>
      <c r="BA2826" s="522"/>
      <c r="BB2826" s="525"/>
      <c r="BC2826" s="526"/>
      <c r="BD2826" s="529"/>
      <c r="BE2826" s="530"/>
      <c r="BF2826" s="543"/>
      <c r="BG2826" s="544"/>
      <c r="BH2826" s="547"/>
      <c r="BI2826" s="548"/>
      <c r="BJ2826" s="529"/>
      <c r="BK2826" s="530"/>
      <c r="BL2826" s="552"/>
      <c r="BM2826" s="553"/>
      <c r="BN2826" s="554"/>
      <c r="BO2826" s="500"/>
      <c r="BP2826" s="502"/>
      <c r="BQ2826" s="54"/>
      <c r="BR2826" s="54"/>
      <c r="BS2826" s="54"/>
    </row>
    <row r="2827" spans="1:71" s="335" customFormat="1" ht="33.5" customHeight="1" x14ac:dyDescent="0.35">
      <c r="A2827" s="333"/>
      <c r="B2827" s="631"/>
      <c r="C2827" s="627"/>
      <c r="D2827" s="627" t="s">
        <v>10</v>
      </c>
      <c r="E2827" s="628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49"/>
      <c r="BL2827" s="643">
        <f>SUM(BL2783:BN2826)</f>
        <v>0</v>
      </c>
      <c r="BM2827" s="644"/>
      <c r="BN2827" s="645"/>
      <c r="BO2827" s="499" t="e">
        <f>(BL2827*BR$74)+(N2827*BR$75)+(X2827*BR$76)+(R2827*BR$77)+(V2827*BR$78)+(Z2827*BR$79)</f>
        <v>#REF!</v>
      </c>
      <c r="BP2827" s="501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32"/>
      <c r="C2828" s="629"/>
      <c r="D2828" s="629"/>
      <c r="E2828" s="630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50"/>
      <c r="BL2828" s="646"/>
      <c r="BM2828" s="647"/>
      <c r="BN2828" s="648"/>
      <c r="BO2828" s="500"/>
      <c r="BP2828" s="502"/>
      <c r="BQ2828" s="333"/>
      <c r="BR2828" s="333"/>
      <c r="BS2828" s="333"/>
    </row>
    <row r="2829" spans="1:71" s="341" customFormat="1" ht="48.25" customHeight="1" thickBot="1" x14ac:dyDescent="0.4">
      <c r="A2829" s="337"/>
      <c r="B2829" s="637"/>
      <c r="C2829" s="587"/>
      <c r="D2829" s="587" t="s">
        <v>13</v>
      </c>
      <c r="E2829" s="588"/>
      <c r="F2829" s="338"/>
      <c r="G2829" s="334"/>
      <c r="H2829" s="585"/>
      <c r="I2829" s="586"/>
      <c r="J2829" s="625"/>
      <c r="K2829" s="626"/>
      <c r="L2829" s="623"/>
      <c r="M2829" s="624"/>
      <c r="N2829" s="633">
        <f>J2829+L2829</f>
        <v>0</v>
      </c>
      <c r="O2829" s="634"/>
      <c r="P2829" s="625"/>
      <c r="Q2829" s="626"/>
      <c r="R2829" s="623"/>
      <c r="S2829" s="626"/>
      <c r="T2829" s="589">
        <f>R2829-P2829</f>
        <v>0</v>
      </c>
      <c r="U2829" s="590"/>
      <c r="V2829" s="625"/>
      <c r="W2829" s="638"/>
      <c r="X2829" s="639"/>
      <c r="Y2829" s="640"/>
      <c r="Z2829" s="625"/>
      <c r="AA2829" s="638"/>
      <c r="AB2829" s="625"/>
      <c r="AC2829" s="626"/>
      <c r="AD2829" s="623"/>
      <c r="AE2829" s="624"/>
      <c r="AF2829" s="635">
        <f>IF(AB2829=0,0,(AD2829/AB2829)*100)</f>
        <v>0</v>
      </c>
      <c r="AG2829" s="636"/>
      <c r="AH2829" s="625"/>
      <c r="AI2829" s="626"/>
      <c r="AJ2829" s="623"/>
      <c r="AK2829" s="624"/>
      <c r="AL2829" s="589">
        <f>IF(AH2829=0,0,(AJ2829/AH2829)*100)</f>
        <v>0</v>
      </c>
      <c r="AM2829" s="590"/>
      <c r="AN2829" s="625"/>
      <c r="AO2829" s="626"/>
      <c r="AP2829" s="623"/>
      <c r="AQ2829" s="624"/>
      <c r="AR2829" s="589">
        <f>IF(AN2829=0,0,(AP2829/AN2829)*100)</f>
        <v>0</v>
      </c>
      <c r="AS2829" s="590"/>
      <c r="AT2829" s="609">
        <f>AB2829+AH2829+AN2829</f>
        <v>0</v>
      </c>
      <c r="AU2829" s="610"/>
      <c r="AV2829" s="607">
        <f>AD2829+AJ2829+AP2829</f>
        <v>0</v>
      </c>
      <c r="AW2829" s="608"/>
      <c r="AX2829" s="589">
        <f>IF(AT2829=0,0,(AV2829/AT2829)*100)</f>
        <v>0</v>
      </c>
      <c r="AY2829" s="590"/>
      <c r="AZ2829" s="625"/>
      <c r="BA2829" s="626"/>
      <c r="BB2829" s="623"/>
      <c r="BC2829" s="624"/>
      <c r="BD2829" s="589">
        <f>IF(AZ2829=0,0,(BB2829/AZ2829)*100)</f>
        <v>0</v>
      </c>
      <c r="BE2829" s="590"/>
      <c r="BF2829" s="609">
        <f>AT2829+AZ2829</f>
        <v>0</v>
      </c>
      <c r="BG2829" s="610"/>
      <c r="BH2829" s="607">
        <f>AV2829+BB2829</f>
        <v>0</v>
      </c>
      <c r="BI2829" s="608"/>
      <c r="BJ2829" s="589">
        <f>IF(BF2829=0,0,(BH2829/BF2829)*100)</f>
        <v>0</v>
      </c>
      <c r="BK2829" s="590"/>
      <c r="BL2829" s="604"/>
      <c r="BM2829" s="605"/>
      <c r="BN2829" s="606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9" t="s">
        <v>95</v>
      </c>
      <c r="E2830" s="620"/>
      <c r="F2830" s="344"/>
      <c r="G2830" s="344"/>
      <c r="H2830" s="343"/>
      <c r="I2830" s="343"/>
      <c r="J2830" s="616">
        <f>IF((J2827+L2829)=0,0,J2827/(J2827+L2829)*100)</f>
        <v>0</v>
      </c>
      <c r="K2830" s="618"/>
      <c r="L2830" s="616">
        <f>IF((L2827+J2829)=0,0,L2827/(L2827+J2829)*100)</f>
        <v>0</v>
      </c>
      <c r="M2830" s="618"/>
      <c r="N2830" s="616">
        <f>IF((N2827+N2829)=0,0,N2827/(N2827+N2829)*100)</f>
        <v>0</v>
      </c>
      <c r="O2830" s="617"/>
      <c r="P2830" s="611"/>
      <c r="Q2830" s="583"/>
      <c r="R2830" s="583"/>
      <c r="S2830" s="583"/>
      <c r="T2830" s="612"/>
      <c r="U2830" s="612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14" t="s">
        <v>62</v>
      </c>
      <c r="C2832" s="615"/>
      <c r="D2832" s="613" t="s">
        <v>54</v>
      </c>
      <c r="E2832" s="613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21" t="s">
        <v>117</v>
      </c>
      <c r="BC2832" s="622"/>
      <c r="BD2832" s="622"/>
      <c r="BE2832" s="642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21" t="s">
        <v>47</v>
      </c>
      <c r="C2834" s="622"/>
      <c r="D2834" s="613" t="s">
        <v>55</v>
      </c>
      <c r="E2834" s="613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21" t="s">
        <v>118</v>
      </c>
      <c r="BC2834" s="622"/>
      <c r="BD2834" s="622"/>
      <c r="BE2834" s="642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41" t="s">
        <v>11</v>
      </c>
      <c r="AF2839" s="641"/>
      <c r="AG2839" s="641"/>
      <c r="AH2839" s="641"/>
      <c r="AI2839" s="641"/>
      <c r="AJ2839" s="641"/>
      <c r="AK2839" s="641"/>
      <c r="AL2839" s="641"/>
      <c r="AM2839" s="641"/>
      <c r="AN2839" s="651"/>
      <c r="AO2839" s="651"/>
      <c r="AP2839" s="651"/>
      <c r="AQ2839" s="651"/>
      <c r="AR2839" s="651"/>
      <c r="AS2839" s="651"/>
      <c r="AT2839" s="651"/>
      <c r="AU2839" s="651"/>
      <c r="AV2839" s="651"/>
      <c r="AW2839" s="651"/>
      <c r="AX2839" s="651"/>
      <c r="AY2839" s="651"/>
      <c r="AZ2839" s="651"/>
      <c r="BA2839" s="651"/>
      <c r="BB2839" s="651"/>
      <c r="BC2839" s="651"/>
      <c r="BD2839" s="651"/>
      <c r="BE2839" s="651"/>
      <c r="BF2839" s="651"/>
      <c r="BG2839" s="651"/>
      <c r="BH2839" s="651"/>
      <c r="BI2839" s="651"/>
      <c r="BJ2839" s="651"/>
      <c r="BK2839" s="651"/>
      <c r="BL2839" s="651"/>
      <c r="BM2839" s="651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51"/>
      <c r="F2841" s="651"/>
      <c r="G2841" s="651"/>
      <c r="H2841" s="651"/>
      <c r="I2841" s="651"/>
      <c r="J2841" s="651"/>
      <c r="K2841" s="651"/>
      <c r="L2841" s="651"/>
      <c r="M2841" s="651"/>
      <c r="N2841" s="651"/>
      <c r="O2841" s="651"/>
      <c r="P2841" s="651"/>
      <c r="Q2841" s="651"/>
      <c r="R2841" s="651"/>
      <c r="S2841" s="651"/>
      <c r="T2841" s="651"/>
      <c r="U2841" s="651"/>
      <c r="V2841" s="651"/>
      <c r="W2841" s="651"/>
      <c r="X2841" s="651"/>
      <c r="Y2841" s="651"/>
      <c r="Z2841" s="651"/>
      <c r="AA2841" s="651"/>
      <c r="AB2841" s="651"/>
      <c r="AC2841" s="651"/>
      <c r="AD2841" s="198"/>
      <c r="AE2841" s="239" t="s">
        <v>19</v>
      </c>
      <c r="AF2841" s="239"/>
      <c r="AG2841" s="239"/>
      <c r="AH2841" s="641" t="s">
        <v>19</v>
      </c>
      <c r="AI2841" s="641"/>
      <c r="AJ2841" s="641"/>
      <c r="AK2841" s="641"/>
      <c r="AL2841" s="641"/>
      <c r="AM2841" s="641"/>
      <c r="AN2841" s="651"/>
      <c r="AO2841" s="651"/>
      <c r="AP2841" s="651"/>
      <c r="AQ2841" s="651"/>
      <c r="AR2841" s="651"/>
      <c r="AS2841" s="651"/>
      <c r="AT2841" s="651"/>
      <c r="AU2841" s="651"/>
      <c r="AV2841" s="651"/>
      <c r="AW2841" s="651"/>
      <c r="AX2841" s="651"/>
      <c r="AY2841" s="651"/>
      <c r="AZ2841" s="651"/>
      <c r="BA2841" s="641" t="s">
        <v>12</v>
      </c>
      <c r="BB2841" s="641"/>
      <c r="BC2841" s="641"/>
      <c r="BD2841" s="652"/>
      <c r="BE2841" s="652"/>
      <c r="BF2841" s="652"/>
      <c r="BG2841" s="652"/>
      <c r="BH2841" s="652"/>
      <c r="BI2841" s="652"/>
      <c r="BJ2841" s="652"/>
      <c r="BK2841" s="652"/>
      <c r="BL2841" s="652"/>
      <c r="BM2841" s="652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53" t="s">
        <v>119</v>
      </c>
      <c r="BM2844" s="654"/>
      <c r="BN2844" s="655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56"/>
      <c r="BM2845" s="657"/>
      <c r="BN2845" s="658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07" t="str">
        <f>IF(ROSTER!C$8="","",ROSTER!C$8)</f>
        <v>Shaylee</v>
      </c>
      <c r="D2846" s="508"/>
      <c r="E2846" s="509"/>
      <c r="F2846" s="511">
        <f>IF(E2846="y",1,IF(E2846="S",1,0))</f>
        <v>0</v>
      </c>
      <c r="G2846" s="513">
        <f>IF(E2846="S",1,0)</f>
        <v>0</v>
      </c>
      <c r="H2846" s="515"/>
      <c r="I2846" s="516"/>
      <c r="J2846" s="519"/>
      <c r="K2846" s="520"/>
      <c r="L2846" s="523"/>
      <c r="M2846" s="524"/>
      <c r="N2846" s="537">
        <f>L2846+J2846</f>
        <v>0</v>
      </c>
      <c r="O2846" s="538"/>
      <c r="P2846" s="519"/>
      <c r="Q2846" s="520"/>
      <c r="R2846" s="523"/>
      <c r="S2846" s="524"/>
      <c r="T2846" s="527">
        <f>R2846-P2846</f>
        <v>0</v>
      </c>
      <c r="U2846" s="528"/>
      <c r="V2846" s="531"/>
      <c r="W2846" s="516"/>
      <c r="X2846" s="519"/>
      <c r="Y2846" s="516"/>
      <c r="Z2846" s="519"/>
      <c r="AA2846" s="516"/>
      <c r="AB2846" s="519"/>
      <c r="AC2846" s="520"/>
      <c r="AD2846" s="523"/>
      <c r="AE2846" s="524"/>
      <c r="AF2846" s="533">
        <f>IF(AB2846=0,0,(AD2846/AB2846)*100)</f>
        <v>0</v>
      </c>
      <c r="AG2846" s="534"/>
      <c r="AH2846" s="519"/>
      <c r="AI2846" s="520"/>
      <c r="AJ2846" s="523"/>
      <c r="AK2846" s="524"/>
      <c r="AL2846" s="527">
        <f>IF(AH2846=0,0,(AJ2846/AH2846)*100)</f>
        <v>0</v>
      </c>
      <c r="AM2846" s="528"/>
      <c r="AN2846" s="519"/>
      <c r="AO2846" s="520"/>
      <c r="AP2846" s="523"/>
      <c r="AQ2846" s="524"/>
      <c r="AR2846" s="527">
        <f>IF(AN2846=0,0,(AP2846/AN2846)*100)</f>
        <v>0</v>
      </c>
      <c r="AS2846" s="528"/>
      <c r="AT2846" s="541">
        <f>AB2846+AH2846+AN2846</f>
        <v>0</v>
      </c>
      <c r="AU2846" s="542"/>
      <c r="AV2846" s="545">
        <f>AD2846+AJ2846+AP2846</f>
        <v>0</v>
      </c>
      <c r="AW2846" s="546"/>
      <c r="AX2846" s="527">
        <f>IF(AT2846=0,0,(AV2846/AT2846)*100)</f>
        <v>0</v>
      </c>
      <c r="AY2846" s="528"/>
      <c r="AZ2846" s="519"/>
      <c r="BA2846" s="520"/>
      <c r="BB2846" s="523"/>
      <c r="BC2846" s="524"/>
      <c r="BD2846" s="527">
        <f>IF(AZ2846=0,0,(BB2846/AZ2846)*100)</f>
        <v>0</v>
      </c>
      <c r="BE2846" s="528"/>
      <c r="BF2846" s="541">
        <f>AT2846+AZ2846</f>
        <v>0</v>
      </c>
      <c r="BG2846" s="542"/>
      <c r="BH2846" s="545">
        <f>AV2846+BB2846</f>
        <v>0</v>
      </c>
      <c r="BI2846" s="546"/>
      <c r="BJ2846" s="527">
        <f>IF(BF2846=0,0,(BH2846/BF2846)*100)</f>
        <v>0</v>
      </c>
      <c r="BK2846" s="528"/>
      <c r="BL2846" s="549">
        <f>(AD2846*2)+(AJ2846*2)+(AP2846*3)+BB2846</f>
        <v>0</v>
      </c>
      <c r="BM2846" s="550"/>
      <c r="BN2846" s="551"/>
      <c r="BO2846" s="501" t="e">
        <f>(BL2846*BR$2468)+(N2846*BR$2469)+(X2846*BR$2470)+(R2846*BR$2471)+(V2846*BR$2472)+(Z2846*BR$2473)</f>
        <v>#REF!</v>
      </c>
      <c r="BP2846" s="501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03" t="str">
        <f>IF(ROSTER!D$8="","",ROSTER!D$8)</f>
        <v>Gonzales</v>
      </c>
      <c r="D2847" s="504"/>
      <c r="E2847" s="510"/>
      <c r="F2847" s="512"/>
      <c r="G2847" s="514"/>
      <c r="H2847" s="517"/>
      <c r="I2847" s="518"/>
      <c r="J2847" s="521"/>
      <c r="K2847" s="522"/>
      <c r="L2847" s="525"/>
      <c r="M2847" s="526"/>
      <c r="N2847" s="539" t="s">
        <v>14</v>
      </c>
      <c r="O2847" s="540"/>
      <c r="P2847" s="521"/>
      <c r="Q2847" s="522"/>
      <c r="R2847" s="525"/>
      <c r="S2847" s="526"/>
      <c r="T2847" s="529"/>
      <c r="U2847" s="530"/>
      <c r="V2847" s="532"/>
      <c r="W2847" s="518"/>
      <c r="X2847" s="521"/>
      <c r="Y2847" s="518"/>
      <c r="Z2847" s="521"/>
      <c r="AA2847" s="518"/>
      <c r="AB2847" s="521"/>
      <c r="AC2847" s="522"/>
      <c r="AD2847" s="525"/>
      <c r="AE2847" s="526"/>
      <c r="AF2847" s="535"/>
      <c r="AG2847" s="536"/>
      <c r="AH2847" s="521"/>
      <c r="AI2847" s="522"/>
      <c r="AJ2847" s="525"/>
      <c r="AK2847" s="526"/>
      <c r="AL2847" s="529"/>
      <c r="AM2847" s="530"/>
      <c r="AN2847" s="521"/>
      <c r="AO2847" s="522"/>
      <c r="AP2847" s="525"/>
      <c r="AQ2847" s="526"/>
      <c r="AR2847" s="529"/>
      <c r="AS2847" s="530"/>
      <c r="AT2847" s="543"/>
      <c r="AU2847" s="544"/>
      <c r="AV2847" s="547"/>
      <c r="AW2847" s="548"/>
      <c r="AX2847" s="529"/>
      <c r="AY2847" s="530"/>
      <c r="AZ2847" s="521"/>
      <c r="BA2847" s="522"/>
      <c r="BB2847" s="525"/>
      <c r="BC2847" s="526"/>
      <c r="BD2847" s="529"/>
      <c r="BE2847" s="530"/>
      <c r="BF2847" s="543"/>
      <c r="BG2847" s="544"/>
      <c r="BH2847" s="547"/>
      <c r="BI2847" s="548"/>
      <c r="BJ2847" s="529"/>
      <c r="BK2847" s="530"/>
      <c r="BL2847" s="552"/>
      <c r="BM2847" s="553"/>
      <c r="BN2847" s="554"/>
      <c r="BO2847" s="502"/>
      <c r="BP2847" s="502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07" t="str">
        <f>IF(ROSTER!C$10="","",ROSTER!C$10)</f>
        <v>Nani</v>
      </c>
      <c r="D2848" s="508"/>
      <c r="E2848" s="509"/>
      <c r="F2848" s="511">
        <f>IF(E2848="y",1,IF(E2848="S",1,0))</f>
        <v>0</v>
      </c>
      <c r="G2848" s="513">
        <f>IF(E2848="S",1,0)</f>
        <v>0</v>
      </c>
      <c r="H2848" s="515"/>
      <c r="I2848" s="516"/>
      <c r="J2848" s="519"/>
      <c r="K2848" s="520"/>
      <c r="L2848" s="523"/>
      <c r="M2848" s="524"/>
      <c r="N2848" s="537">
        <f>L2848+J2848</f>
        <v>0</v>
      </c>
      <c r="O2848" s="538"/>
      <c r="P2848" s="519"/>
      <c r="Q2848" s="520"/>
      <c r="R2848" s="523"/>
      <c r="S2848" s="524"/>
      <c r="T2848" s="527">
        <f t="shared" ref="T2848" si="2565">R2848-P2848</f>
        <v>0</v>
      </c>
      <c r="U2848" s="528"/>
      <c r="V2848" s="531"/>
      <c r="W2848" s="516"/>
      <c r="X2848" s="519"/>
      <c r="Y2848" s="516"/>
      <c r="Z2848" s="519"/>
      <c r="AA2848" s="516"/>
      <c r="AB2848" s="519"/>
      <c r="AC2848" s="520"/>
      <c r="AD2848" s="523"/>
      <c r="AE2848" s="524"/>
      <c r="AF2848" s="533">
        <f>IF(AB2848=0,0,(AD2848/AB2848)*100)</f>
        <v>0</v>
      </c>
      <c r="AG2848" s="534"/>
      <c r="AH2848" s="519"/>
      <c r="AI2848" s="520"/>
      <c r="AJ2848" s="523"/>
      <c r="AK2848" s="524"/>
      <c r="AL2848" s="527">
        <f>IF(AH2848=0,0,(AJ2848/AH2848)*100)</f>
        <v>0</v>
      </c>
      <c r="AM2848" s="528"/>
      <c r="AN2848" s="519"/>
      <c r="AO2848" s="520"/>
      <c r="AP2848" s="523"/>
      <c r="AQ2848" s="524"/>
      <c r="AR2848" s="527">
        <f>IF(AN2848=0,0,(AP2848/AN2848)*100)</f>
        <v>0</v>
      </c>
      <c r="AS2848" s="528"/>
      <c r="AT2848" s="541">
        <f>AB2848+AH2848+AN2848</f>
        <v>0</v>
      </c>
      <c r="AU2848" s="542"/>
      <c r="AV2848" s="545">
        <f>AD2848+AJ2848+AP2848</f>
        <v>0</v>
      </c>
      <c r="AW2848" s="546"/>
      <c r="AX2848" s="527">
        <f>IF(AT2848=0,0,(AV2848/AT2848)*100)</f>
        <v>0</v>
      </c>
      <c r="AY2848" s="528"/>
      <c r="AZ2848" s="519"/>
      <c r="BA2848" s="520"/>
      <c r="BB2848" s="523"/>
      <c r="BC2848" s="524"/>
      <c r="BD2848" s="527">
        <f>IF(AZ2848=0,0,(BB2848/AZ2848)*100)</f>
        <v>0</v>
      </c>
      <c r="BE2848" s="528"/>
      <c r="BF2848" s="541">
        <f>AT2848+AZ2848</f>
        <v>0</v>
      </c>
      <c r="BG2848" s="542"/>
      <c r="BH2848" s="545">
        <f>AV2848+BB2848</f>
        <v>0</v>
      </c>
      <c r="BI2848" s="546"/>
      <c r="BJ2848" s="527">
        <f>IF(BF2848=0,0,(BH2848/BF2848)*100)</f>
        <v>0</v>
      </c>
      <c r="BK2848" s="528"/>
      <c r="BL2848" s="549">
        <f>(AD2848*2)+(AJ2848*2)+(AP2848*3)+BB2848</f>
        <v>0</v>
      </c>
      <c r="BM2848" s="550"/>
      <c r="BN2848" s="551"/>
      <c r="BO2848" s="501" t="e">
        <f>(BL2848*BR$2468)+(N2848*BR$2469)+(X2848*BR$2470)+(R2848*BR$2471)+(V2848*BR$2472)+(Z2848*BR$2473)</f>
        <v>#REF!</v>
      </c>
      <c r="BP2848" s="501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03" t="str">
        <f>IF(ROSTER!D$10="","",ROSTER!D$10)</f>
        <v>Falatea</v>
      </c>
      <c r="D2849" s="504"/>
      <c r="E2849" s="510"/>
      <c r="F2849" s="512"/>
      <c r="G2849" s="514"/>
      <c r="H2849" s="517"/>
      <c r="I2849" s="518"/>
      <c r="J2849" s="521"/>
      <c r="K2849" s="522"/>
      <c r="L2849" s="525"/>
      <c r="M2849" s="526"/>
      <c r="N2849" s="539" t="s">
        <v>14</v>
      </c>
      <c r="O2849" s="540"/>
      <c r="P2849" s="521"/>
      <c r="Q2849" s="522"/>
      <c r="R2849" s="525"/>
      <c r="S2849" s="526"/>
      <c r="T2849" s="529"/>
      <c r="U2849" s="530"/>
      <c r="V2849" s="532"/>
      <c r="W2849" s="518"/>
      <c r="X2849" s="521"/>
      <c r="Y2849" s="518"/>
      <c r="Z2849" s="521"/>
      <c r="AA2849" s="518"/>
      <c r="AB2849" s="521"/>
      <c r="AC2849" s="522"/>
      <c r="AD2849" s="525"/>
      <c r="AE2849" s="526"/>
      <c r="AF2849" s="535"/>
      <c r="AG2849" s="536"/>
      <c r="AH2849" s="521"/>
      <c r="AI2849" s="522"/>
      <c r="AJ2849" s="525"/>
      <c r="AK2849" s="526"/>
      <c r="AL2849" s="529"/>
      <c r="AM2849" s="530"/>
      <c r="AN2849" s="521"/>
      <c r="AO2849" s="522"/>
      <c r="AP2849" s="525"/>
      <c r="AQ2849" s="526"/>
      <c r="AR2849" s="529"/>
      <c r="AS2849" s="530"/>
      <c r="AT2849" s="543"/>
      <c r="AU2849" s="544"/>
      <c r="AV2849" s="547"/>
      <c r="AW2849" s="548"/>
      <c r="AX2849" s="529"/>
      <c r="AY2849" s="530"/>
      <c r="AZ2849" s="521"/>
      <c r="BA2849" s="522"/>
      <c r="BB2849" s="525"/>
      <c r="BC2849" s="526"/>
      <c r="BD2849" s="529"/>
      <c r="BE2849" s="530"/>
      <c r="BF2849" s="543"/>
      <c r="BG2849" s="544"/>
      <c r="BH2849" s="547"/>
      <c r="BI2849" s="548"/>
      <c r="BJ2849" s="529"/>
      <c r="BK2849" s="530"/>
      <c r="BL2849" s="552"/>
      <c r="BM2849" s="553"/>
      <c r="BN2849" s="554"/>
      <c r="BO2849" s="502"/>
      <c r="BP2849" s="502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05" t="str">
        <f>IF(ROSTER!B$12="","",ROSTER!B$12)</f>
        <v>20</v>
      </c>
      <c r="C2850" s="507" t="str">
        <f>IF(ROSTER!C$12="","",ROSTER!C$12)</f>
        <v>Devry</v>
      </c>
      <c r="D2850" s="508"/>
      <c r="E2850" s="509"/>
      <c r="F2850" s="511">
        <f>IF(E2850="y",1,IF(E2850="S",1,0))</f>
        <v>0</v>
      </c>
      <c r="G2850" s="513">
        <f>IF(E2850="S",1,0)</f>
        <v>0</v>
      </c>
      <c r="H2850" s="515"/>
      <c r="I2850" s="516"/>
      <c r="J2850" s="519"/>
      <c r="K2850" s="520"/>
      <c r="L2850" s="523"/>
      <c r="M2850" s="524"/>
      <c r="N2850" s="537">
        <f>L2850+J2850</f>
        <v>0</v>
      </c>
      <c r="O2850" s="538"/>
      <c r="P2850" s="519"/>
      <c r="Q2850" s="520"/>
      <c r="R2850" s="523"/>
      <c r="S2850" s="524"/>
      <c r="T2850" s="527">
        <f t="shared" ref="T2850" si="2566">R2850-P2850</f>
        <v>0</v>
      </c>
      <c r="U2850" s="528"/>
      <c r="V2850" s="531"/>
      <c r="W2850" s="516"/>
      <c r="X2850" s="519"/>
      <c r="Y2850" s="516"/>
      <c r="Z2850" s="519"/>
      <c r="AA2850" s="516"/>
      <c r="AB2850" s="519"/>
      <c r="AC2850" s="520"/>
      <c r="AD2850" s="523"/>
      <c r="AE2850" s="524"/>
      <c r="AF2850" s="533">
        <f>IF(AB2850=0,0,(AD2850/AB2850)*100)</f>
        <v>0</v>
      </c>
      <c r="AG2850" s="534"/>
      <c r="AH2850" s="519"/>
      <c r="AI2850" s="520"/>
      <c r="AJ2850" s="523"/>
      <c r="AK2850" s="524"/>
      <c r="AL2850" s="527">
        <f>IF(AH2850=0,0,(AJ2850/AH2850)*100)</f>
        <v>0</v>
      </c>
      <c r="AM2850" s="528"/>
      <c r="AN2850" s="519"/>
      <c r="AO2850" s="520"/>
      <c r="AP2850" s="523"/>
      <c r="AQ2850" s="524"/>
      <c r="AR2850" s="527">
        <f>IF(AN2850=0,0,(AP2850/AN2850)*100)</f>
        <v>0</v>
      </c>
      <c r="AS2850" s="528"/>
      <c r="AT2850" s="541">
        <f>AB2850+AH2850+AN2850</f>
        <v>0</v>
      </c>
      <c r="AU2850" s="542"/>
      <c r="AV2850" s="545">
        <f>AD2850+AJ2850+AP2850</f>
        <v>0</v>
      </c>
      <c r="AW2850" s="546"/>
      <c r="AX2850" s="527">
        <f>IF(AT2850=0,0,(AV2850/AT2850)*100)</f>
        <v>0</v>
      </c>
      <c r="AY2850" s="528"/>
      <c r="AZ2850" s="519"/>
      <c r="BA2850" s="520"/>
      <c r="BB2850" s="523"/>
      <c r="BC2850" s="524"/>
      <c r="BD2850" s="527">
        <f>IF(AZ2850=0,0,(BB2850/AZ2850)*100)</f>
        <v>0</v>
      </c>
      <c r="BE2850" s="528"/>
      <c r="BF2850" s="541">
        <f>AT2850+AZ2850</f>
        <v>0</v>
      </c>
      <c r="BG2850" s="542"/>
      <c r="BH2850" s="545">
        <f>AV2850+BB2850</f>
        <v>0</v>
      </c>
      <c r="BI2850" s="546"/>
      <c r="BJ2850" s="527">
        <f>IF(BF2850=0,0,(BH2850/BF2850)*100)</f>
        <v>0</v>
      </c>
      <c r="BK2850" s="528"/>
      <c r="BL2850" s="549">
        <f>(AD2850*2)+(AJ2850*2)+(AP2850*3)+BB2850</f>
        <v>0</v>
      </c>
      <c r="BM2850" s="550"/>
      <c r="BN2850" s="551"/>
      <c r="BO2850" s="501" t="e">
        <f>(BL2850*BR$2468)+(N2850*BR$2469)+(X2850*BR$2470)+(R2850*BR$2471)+(V2850*BR$2472)+(Z2850*BR$2473)</f>
        <v>#REF!</v>
      </c>
      <c r="BP2850" s="501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06"/>
      <c r="C2851" s="503" t="str">
        <f>IF(ROSTER!D$12="","",ROSTER!D$12)</f>
        <v>Millett</v>
      </c>
      <c r="D2851" s="504"/>
      <c r="E2851" s="510"/>
      <c r="F2851" s="512"/>
      <c r="G2851" s="514"/>
      <c r="H2851" s="517"/>
      <c r="I2851" s="518"/>
      <c r="J2851" s="521"/>
      <c r="K2851" s="522"/>
      <c r="L2851" s="525"/>
      <c r="M2851" s="526"/>
      <c r="N2851" s="539" t="s">
        <v>14</v>
      </c>
      <c r="O2851" s="540"/>
      <c r="P2851" s="521"/>
      <c r="Q2851" s="522"/>
      <c r="R2851" s="525"/>
      <c r="S2851" s="526"/>
      <c r="T2851" s="529"/>
      <c r="U2851" s="530"/>
      <c r="V2851" s="532"/>
      <c r="W2851" s="518"/>
      <c r="X2851" s="521"/>
      <c r="Y2851" s="518"/>
      <c r="Z2851" s="521"/>
      <c r="AA2851" s="518"/>
      <c r="AB2851" s="521"/>
      <c r="AC2851" s="522"/>
      <c r="AD2851" s="525"/>
      <c r="AE2851" s="526"/>
      <c r="AF2851" s="535"/>
      <c r="AG2851" s="536"/>
      <c r="AH2851" s="521"/>
      <c r="AI2851" s="522"/>
      <c r="AJ2851" s="525"/>
      <c r="AK2851" s="526"/>
      <c r="AL2851" s="529"/>
      <c r="AM2851" s="530"/>
      <c r="AN2851" s="521"/>
      <c r="AO2851" s="522"/>
      <c r="AP2851" s="525"/>
      <c r="AQ2851" s="526"/>
      <c r="AR2851" s="529"/>
      <c r="AS2851" s="530"/>
      <c r="AT2851" s="543"/>
      <c r="AU2851" s="544"/>
      <c r="AV2851" s="547"/>
      <c r="AW2851" s="548"/>
      <c r="AX2851" s="529"/>
      <c r="AY2851" s="530"/>
      <c r="AZ2851" s="521"/>
      <c r="BA2851" s="522"/>
      <c r="BB2851" s="525"/>
      <c r="BC2851" s="526"/>
      <c r="BD2851" s="529"/>
      <c r="BE2851" s="530"/>
      <c r="BF2851" s="543"/>
      <c r="BG2851" s="544"/>
      <c r="BH2851" s="547"/>
      <c r="BI2851" s="548"/>
      <c r="BJ2851" s="529"/>
      <c r="BK2851" s="530"/>
      <c r="BL2851" s="552"/>
      <c r="BM2851" s="553"/>
      <c r="BN2851" s="554"/>
      <c r="BO2851" s="502"/>
      <c r="BP2851" s="502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05" t="str">
        <f>IF(ROSTER!B$14="","",ROSTER!B$14)</f>
        <v>5</v>
      </c>
      <c r="C2852" s="507" t="str">
        <f>IF(ROSTER!C$14="","",ROSTER!C$14)</f>
        <v>Maria</v>
      </c>
      <c r="D2852" s="508"/>
      <c r="E2852" s="509"/>
      <c r="F2852" s="511">
        <f>IF(E2852="y",1,IF(E2852="S",1,0))</f>
        <v>0</v>
      </c>
      <c r="G2852" s="513">
        <f>IF(E2852="S",1,0)</f>
        <v>0</v>
      </c>
      <c r="H2852" s="515"/>
      <c r="I2852" s="516"/>
      <c r="J2852" s="519"/>
      <c r="K2852" s="520"/>
      <c r="L2852" s="523"/>
      <c r="M2852" s="524"/>
      <c r="N2852" s="537">
        <f>L2852+J2852</f>
        <v>0</v>
      </c>
      <c r="O2852" s="538"/>
      <c r="P2852" s="519"/>
      <c r="Q2852" s="520"/>
      <c r="R2852" s="523"/>
      <c r="S2852" s="524"/>
      <c r="T2852" s="527">
        <f t="shared" ref="T2852" si="2567">R2852-P2852</f>
        <v>0</v>
      </c>
      <c r="U2852" s="528"/>
      <c r="V2852" s="531"/>
      <c r="W2852" s="516"/>
      <c r="X2852" s="519"/>
      <c r="Y2852" s="516"/>
      <c r="Z2852" s="519"/>
      <c r="AA2852" s="516"/>
      <c r="AB2852" s="519"/>
      <c r="AC2852" s="520"/>
      <c r="AD2852" s="523"/>
      <c r="AE2852" s="524"/>
      <c r="AF2852" s="533">
        <f>IF(AB2852=0,0,(AD2852/AB2852)*100)</f>
        <v>0</v>
      </c>
      <c r="AG2852" s="534"/>
      <c r="AH2852" s="519"/>
      <c r="AI2852" s="520"/>
      <c r="AJ2852" s="523"/>
      <c r="AK2852" s="524"/>
      <c r="AL2852" s="527">
        <f>IF(AH2852=0,0,(AJ2852/AH2852)*100)</f>
        <v>0</v>
      </c>
      <c r="AM2852" s="528"/>
      <c r="AN2852" s="519"/>
      <c r="AO2852" s="520"/>
      <c r="AP2852" s="523"/>
      <c r="AQ2852" s="524"/>
      <c r="AR2852" s="527">
        <f>IF(AN2852=0,0,(AP2852/AN2852)*100)</f>
        <v>0</v>
      </c>
      <c r="AS2852" s="528"/>
      <c r="AT2852" s="541">
        <f>AB2852+AH2852+AN2852</f>
        <v>0</v>
      </c>
      <c r="AU2852" s="542"/>
      <c r="AV2852" s="545">
        <f>AD2852+AJ2852+AP2852</f>
        <v>0</v>
      </c>
      <c r="AW2852" s="546"/>
      <c r="AX2852" s="527">
        <f>IF(AT2852=0,0,(AV2852/AT2852)*100)</f>
        <v>0</v>
      </c>
      <c r="AY2852" s="528"/>
      <c r="AZ2852" s="519"/>
      <c r="BA2852" s="520"/>
      <c r="BB2852" s="523"/>
      <c r="BC2852" s="524"/>
      <c r="BD2852" s="527">
        <f>IF(AZ2852=0,0,(BB2852/AZ2852)*100)</f>
        <v>0</v>
      </c>
      <c r="BE2852" s="528"/>
      <c r="BF2852" s="541">
        <f>AT2852+AZ2852</f>
        <v>0</v>
      </c>
      <c r="BG2852" s="542"/>
      <c r="BH2852" s="545">
        <f>AV2852+BB2852</f>
        <v>0</v>
      </c>
      <c r="BI2852" s="546"/>
      <c r="BJ2852" s="527">
        <f>IF(BF2852=0,0,(BH2852/BF2852)*100)</f>
        <v>0</v>
      </c>
      <c r="BK2852" s="528"/>
      <c r="BL2852" s="549">
        <f>(AD2852*2)+(AJ2852*2)+(AP2852*3)+BB2852</f>
        <v>0</v>
      </c>
      <c r="BM2852" s="550"/>
      <c r="BN2852" s="551"/>
      <c r="BO2852" s="501" t="e">
        <f>(BL2852*BR$2468)+(N2852*BR$2469)+(X2852*BR$2470)+(R2852*BR$2471)+(V2852*BR$2472)+(Z2852*BR$2473)</f>
        <v>#REF!</v>
      </c>
      <c r="BP2852" s="501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06"/>
      <c r="C2853" s="503" t="str">
        <f>IF(ROSTER!D$14="","",ROSTER!D$14)</f>
        <v>Albiero</v>
      </c>
      <c r="D2853" s="504"/>
      <c r="E2853" s="510"/>
      <c r="F2853" s="512"/>
      <c r="G2853" s="514"/>
      <c r="H2853" s="517"/>
      <c r="I2853" s="518"/>
      <c r="J2853" s="521"/>
      <c r="K2853" s="522"/>
      <c r="L2853" s="525"/>
      <c r="M2853" s="526"/>
      <c r="N2853" s="539" t="s">
        <v>14</v>
      </c>
      <c r="O2853" s="540"/>
      <c r="P2853" s="521"/>
      <c r="Q2853" s="522"/>
      <c r="R2853" s="525"/>
      <c r="S2853" s="526"/>
      <c r="T2853" s="529"/>
      <c r="U2853" s="530"/>
      <c r="V2853" s="532"/>
      <c r="W2853" s="518"/>
      <c r="X2853" s="521"/>
      <c r="Y2853" s="518"/>
      <c r="Z2853" s="521"/>
      <c r="AA2853" s="518"/>
      <c r="AB2853" s="521"/>
      <c r="AC2853" s="522"/>
      <c r="AD2853" s="525"/>
      <c r="AE2853" s="526"/>
      <c r="AF2853" s="535"/>
      <c r="AG2853" s="536"/>
      <c r="AH2853" s="521"/>
      <c r="AI2853" s="522"/>
      <c r="AJ2853" s="525"/>
      <c r="AK2853" s="526"/>
      <c r="AL2853" s="529"/>
      <c r="AM2853" s="530"/>
      <c r="AN2853" s="521"/>
      <c r="AO2853" s="522"/>
      <c r="AP2853" s="525"/>
      <c r="AQ2853" s="526"/>
      <c r="AR2853" s="529"/>
      <c r="AS2853" s="530"/>
      <c r="AT2853" s="543"/>
      <c r="AU2853" s="544"/>
      <c r="AV2853" s="547"/>
      <c r="AW2853" s="548"/>
      <c r="AX2853" s="529"/>
      <c r="AY2853" s="530"/>
      <c r="AZ2853" s="521"/>
      <c r="BA2853" s="522"/>
      <c r="BB2853" s="525"/>
      <c r="BC2853" s="526"/>
      <c r="BD2853" s="529"/>
      <c r="BE2853" s="530"/>
      <c r="BF2853" s="543"/>
      <c r="BG2853" s="544"/>
      <c r="BH2853" s="547"/>
      <c r="BI2853" s="548"/>
      <c r="BJ2853" s="529"/>
      <c r="BK2853" s="530"/>
      <c r="BL2853" s="552"/>
      <c r="BM2853" s="553"/>
      <c r="BN2853" s="554"/>
      <c r="BO2853" s="502"/>
      <c r="BP2853" s="502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05" t="str">
        <f>IF(ROSTER!B$16="","",ROSTER!B$16)</f>
        <v>10</v>
      </c>
      <c r="C2854" s="507" t="str">
        <f>IF(ROSTER!C$16="","",ROSTER!C$16)</f>
        <v>Tegan</v>
      </c>
      <c r="D2854" s="508"/>
      <c r="E2854" s="509"/>
      <c r="F2854" s="511">
        <f>IF(E2854="y",1,IF(E2854="S",1,0))</f>
        <v>0</v>
      </c>
      <c r="G2854" s="513">
        <f>IF(E2854="S",1,0)</f>
        <v>0</v>
      </c>
      <c r="H2854" s="515"/>
      <c r="I2854" s="516"/>
      <c r="J2854" s="519"/>
      <c r="K2854" s="520"/>
      <c r="L2854" s="523"/>
      <c r="M2854" s="524"/>
      <c r="N2854" s="537">
        <f>L2854+J2854</f>
        <v>0</v>
      </c>
      <c r="O2854" s="538"/>
      <c r="P2854" s="519"/>
      <c r="Q2854" s="520"/>
      <c r="R2854" s="523"/>
      <c r="S2854" s="524"/>
      <c r="T2854" s="527">
        <f t="shared" ref="T2854" si="2568">R2854-P2854</f>
        <v>0</v>
      </c>
      <c r="U2854" s="528"/>
      <c r="V2854" s="531"/>
      <c r="W2854" s="516"/>
      <c r="X2854" s="519"/>
      <c r="Y2854" s="516"/>
      <c r="Z2854" s="519"/>
      <c r="AA2854" s="516"/>
      <c r="AB2854" s="519"/>
      <c r="AC2854" s="520"/>
      <c r="AD2854" s="523"/>
      <c r="AE2854" s="524"/>
      <c r="AF2854" s="533">
        <f>IF(AB2854=0,0,(AD2854/AB2854)*100)</f>
        <v>0</v>
      </c>
      <c r="AG2854" s="534"/>
      <c r="AH2854" s="519"/>
      <c r="AI2854" s="520"/>
      <c r="AJ2854" s="523"/>
      <c r="AK2854" s="524"/>
      <c r="AL2854" s="527">
        <f>IF(AH2854=0,0,(AJ2854/AH2854)*100)</f>
        <v>0</v>
      </c>
      <c r="AM2854" s="528"/>
      <c r="AN2854" s="519"/>
      <c r="AO2854" s="520"/>
      <c r="AP2854" s="523"/>
      <c r="AQ2854" s="524"/>
      <c r="AR2854" s="527">
        <f>IF(AN2854=0,0,(AP2854/AN2854)*100)</f>
        <v>0</v>
      </c>
      <c r="AS2854" s="528"/>
      <c r="AT2854" s="541">
        <f>AB2854+AH2854+AN2854</f>
        <v>0</v>
      </c>
      <c r="AU2854" s="542"/>
      <c r="AV2854" s="545">
        <f>AD2854+AJ2854+AP2854</f>
        <v>0</v>
      </c>
      <c r="AW2854" s="546"/>
      <c r="AX2854" s="527">
        <f>IF(AT2854=0,0,(AV2854/AT2854)*100)</f>
        <v>0</v>
      </c>
      <c r="AY2854" s="528"/>
      <c r="AZ2854" s="519"/>
      <c r="BA2854" s="520"/>
      <c r="BB2854" s="523"/>
      <c r="BC2854" s="524"/>
      <c r="BD2854" s="527">
        <f>IF(AZ2854=0,0,(BB2854/AZ2854)*100)</f>
        <v>0</v>
      </c>
      <c r="BE2854" s="528"/>
      <c r="BF2854" s="541">
        <f>AT2854+AZ2854</f>
        <v>0</v>
      </c>
      <c r="BG2854" s="542"/>
      <c r="BH2854" s="545">
        <f>AV2854+BB2854</f>
        <v>0</v>
      </c>
      <c r="BI2854" s="546"/>
      <c r="BJ2854" s="527">
        <f>IF(BF2854=0,0,(BH2854/BF2854)*100)</f>
        <v>0</v>
      </c>
      <c r="BK2854" s="528"/>
      <c r="BL2854" s="549">
        <f>(AD2854*2)+(AJ2854*2)+(AP2854*3)+BB2854</f>
        <v>0</v>
      </c>
      <c r="BM2854" s="550"/>
      <c r="BN2854" s="551"/>
      <c r="BO2854" s="501" t="e">
        <f>(BL2854*BR$2468)+(N2854*BR$2469)+(X2854*BR$2470)+(R2854*BR$2471)+(V2854*BR$2472)+(Z2854*BR$2473)</f>
        <v>#REF!</v>
      </c>
      <c r="BP2854" s="501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06"/>
      <c r="C2855" s="503" t="str">
        <f>IF(ROSTER!D$16="","",ROSTER!D$16)</f>
        <v>Graham</v>
      </c>
      <c r="D2855" s="504"/>
      <c r="E2855" s="510"/>
      <c r="F2855" s="512"/>
      <c r="G2855" s="514"/>
      <c r="H2855" s="517"/>
      <c r="I2855" s="518"/>
      <c r="J2855" s="521"/>
      <c r="K2855" s="522"/>
      <c r="L2855" s="525"/>
      <c r="M2855" s="526"/>
      <c r="N2855" s="539" t="s">
        <v>14</v>
      </c>
      <c r="O2855" s="540"/>
      <c r="P2855" s="521"/>
      <c r="Q2855" s="522"/>
      <c r="R2855" s="525"/>
      <c r="S2855" s="526"/>
      <c r="T2855" s="529"/>
      <c r="U2855" s="530"/>
      <c r="V2855" s="532"/>
      <c r="W2855" s="518"/>
      <c r="X2855" s="521"/>
      <c r="Y2855" s="518"/>
      <c r="Z2855" s="521"/>
      <c r="AA2855" s="518"/>
      <c r="AB2855" s="521"/>
      <c r="AC2855" s="522"/>
      <c r="AD2855" s="525"/>
      <c r="AE2855" s="526"/>
      <c r="AF2855" s="535"/>
      <c r="AG2855" s="536"/>
      <c r="AH2855" s="521"/>
      <c r="AI2855" s="522"/>
      <c r="AJ2855" s="525"/>
      <c r="AK2855" s="526"/>
      <c r="AL2855" s="529"/>
      <c r="AM2855" s="530"/>
      <c r="AN2855" s="521"/>
      <c r="AO2855" s="522"/>
      <c r="AP2855" s="525"/>
      <c r="AQ2855" s="526"/>
      <c r="AR2855" s="529"/>
      <c r="AS2855" s="530"/>
      <c r="AT2855" s="543"/>
      <c r="AU2855" s="544"/>
      <c r="AV2855" s="547"/>
      <c r="AW2855" s="548"/>
      <c r="AX2855" s="529"/>
      <c r="AY2855" s="530"/>
      <c r="AZ2855" s="521"/>
      <c r="BA2855" s="522"/>
      <c r="BB2855" s="525"/>
      <c r="BC2855" s="526"/>
      <c r="BD2855" s="529"/>
      <c r="BE2855" s="530"/>
      <c r="BF2855" s="543"/>
      <c r="BG2855" s="544"/>
      <c r="BH2855" s="547"/>
      <c r="BI2855" s="548"/>
      <c r="BJ2855" s="529"/>
      <c r="BK2855" s="530"/>
      <c r="BL2855" s="552"/>
      <c r="BM2855" s="553"/>
      <c r="BN2855" s="554"/>
      <c r="BO2855" s="502"/>
      <c r="BP2855" s="502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05" t="str">
        <f>IF(ROSTER!B$18="","",ROSTER!B$18)</f>
        <v>11</v>
      </c>
      <c r="C2856" s="507" t="str">
        <f>IF(ROSTER!C$18="","",ROSTER!C$18)</f>
        <v>Kaylee</v>
      </c>
      <c r="D2856" s="508"/>
      <c r="E2856" s="509"/>
      <c r="F2856" s="511">
        <f>IF(E2856="y",1,IF(E2856="S",1,0))</f>
        <v>0</v>
      </c>
      <c r="G2856" s="513">
        <f>IF(E2856="S",1,0)</f>
        <v>0</v>
      </c>
      <c r="H2856" s="515"/>
      <c r="I2856" s="516"/>
      <c r="J2856" s="519"/>
      <c r="K2856" s="520"/>
      <c r="L2856" s="523"/>
      <c r="M2856" s="524"/>
      <c r="N2856" s="537">
        <f>L2856+J2856</f>
        <v>0</v>
      </c>
      <c r="O2856" s="538"/>
      <c r="P2856" s="519"/>
      <c r="Q2856" s="520"/>
      <c r="R2856" s="523"/>
      <c r="S2856" s="524"/>
      <c r="T2856" s="527">
        <f t="shared" ref="T2856" si="2569">R2856-P2856</f>
        <v>0</v>
      </c>
      <c r="U2856" s="528"/>
      <c r="V2856" s="531"/>
      <c r="W2856" s="516"/>
      <c r="X2856" s="519"/>
      <c r="Y2856" s="516"/>
      <c r="Z2856" s="519"/>
      <c r="AA2856" s="516"/>
      <c r="AB2856" s="519"/>
      <c r="AC2856" s="520"/>
      <c r="AD2856" s="523"/>
      <c r="AE2856" s="524"/>
      <c r="AF2856" s="533">
        <f>IF(AB2856=0,0,(AD2856/AB2856)*100)</f>
        <v>0</v>
      </c>
      <c r="AG2856" s="534"/>
      <c r="AH2856" s="519"/>
      <c r="AI2856" s="520"/>
      <c r="AJ2856" s="523"/>
      <c r="AK2856" s="524"/>
      <c r="AL2856" s="527">
        <f>IF(AH2856=0,0,(AJ2856/AH2856)*100)</f>
        <v>0</v>
      </c>
      <c r="AM2856" s="528"/>
      <c r="AN2856" s="519"/>
      <c r="AO2856" s="520"/>
      <c r="AP2856" s="523"/>
      <c r="AQ2856" s="524"/>
      <c r="AR2856" s="527">
        <f>IF(AN2856=0,0,(AP2856/AN2856)*100)</f>
        <v>0</v>
      </c>
      <c r="AS2856" s="528"/>
      <c r="AT2856" s="541">
        <f>AB2856+AH2856+AN2856</f>
        <v>0</v>
      </c>
      <c r="AU2856" s="542"/>
      <c r="AV2856" s="545">
        <f>AD2856+AJ2856+AP2856</f>
        <v>0</v>
      </c>
      <c r="AW2856" s="546"/>
      <c r="AX2856" s="527">
        <f>IF(AT2856=0,0,(AV2856/AT2856)*100)</f>
        <v>0</v>
      </c>
      <c r="AY2856" s="528"/>
      <c r="AZ2856" s="519"/>
      <c r="BA2856" s="520"/>
      <c r="BB2856" s="523"/>
      <c r="BC2856" s="524"/>
      <c r="BD2856" s="527">
        <f>IF(AZ2856=0,0,(BB2856/AZ2856)*100)</f>
        <v>0</v>
      </c>
      <c r="BE2856" s="528"/>
      <c r="BF2856" s="541">
        <f>AT2856+AZ2856</f>
        <v>0</v>
      </c>
      <c r="BG2856" s="542"/>
      <c r="BH2856" s="545">
        <f>AV2856+BB2856</f>
        <v>0</v>
      </c>
      <c r="BI2856" s="546"/>
      <c r="BJ2856" s="527">
        <f>IF(BF2856=0,0,(BH2856/BF2856)*100)</f>
        <v>0</v>
      </c>
      <c r="BK2856" s="528"/>
      <c r="BL2856" s="549">
        <f>(AD2856*2)+(AJ2856*2)+(AP2856*3)+BB2856</f>
        <v>0</v>
      </c>
      <c r="BM2856" s="550"/>
      <c r="BN2856" s="551"/>
      <c r="BO2856" s="501" t="e">
        <f>(BL2856*BR$2468)+(N2856*BR$2469)+(X2856*BR$2470)+(R2856*BR$2471)+(V2856*BR$2472)+(Z2856*BR$2473)</f>
        <v>#REF!</v>
      </c>
      <c r="BP2856" s="501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06"/>
      <c r="C2857" s="503" t="str">
        <f>IF(ROSTER!D$18="","",ROSTER!D$18)</f>
        <v>Smiler</v>
      </c>
      <c r="D2857" s="504"/>
      <c r="E2857" s="510"/>
      <c r="F2857" s="512"/>
      <c r="G2857" s="514"/>
      <c r="H2857" s="517"/>
      <c r="I2857" s="518"/>
      <c r="J2857" s="521"/>
      <c r="K2857" s="522"/>
      <c r="L2857" s="525"/>
      <c r="M2857" s="526"/>
      <c r="N2857" s="539"/>
      <c r="O2857" s="540"/>
      <c r="P2857" s="521"/>
      <c r="Q2857" s="522"/>
      <c r="R2857" s="525"/>
      <c r="S2857" s="526"/>
      <c r="T2857" s="529"/>
      <c r="U2857" s="530"/>
      <c r="V2857" s="532"/>
      <c r="W2857" s="518"/>
      <c r="X2857" s="521"/>
      <c r="Y2857" s="518"/>
      <c r="Z2857" s="521"/>
      <c r="AA2857" s="518"/>
      <c r="AB2857" s="521"/>
      <c r="AC2857" s="522"/>
      <c r="AD2857" s="525"/>
      <c r="AE2857" s="526"/>
      <c r="AF2857" s="535"/>
      <c r="AG2857" s="536"/>
      <c r="AH2857" s="521"/>
      <c r="AI2857" s="522"/>
      <c r="AJ2857" s="525"/>
      <c r="AK2857" s="526"/>
      <c r="AL2857" s="529"/>
      <c r="AM2857" s="530"/>
      <c r="AN2857" s="521"/>
      <c r="AO2857" s="522"/>
      <c r="AP2857" s="525"/>
      <c r="AQ2857" s="526"/>
      <c r="AR2857" s="529"/>
      <c r="AS2857" s="530"/>
      <c r="AT2857" s="543"/>
      <c r="AU2857" s="544"/>
      <c r="AV2857" s="547"/>
      <c r="AW2857" s="548"/>
      <c r="AX2857" s="529"/>
      <c r="AY2857" s="530"/>
      <c r="AZ2857" s="521"/>
      <c r="BA2857" s="522"/>
      <c r="BB2857" s="525"/>
      <c r="BC2857" s="526"/>
      <c r="BD2857" s="529"/>
      <c r="BE2857" s="530"/>
      <c r="BF2857" s="543"/>
      <c r="BG2857" s="544"/>
      <c r="BH2857" s="547"/>
      <c r="BI2857" s="548"/>
      <c r="BJ2857" s="529"/>
      <c r="BK2857" s="530"/>
      <c r="BL2857" s="552"/>
      <c r="BM2857" s="553"/>
      <c r="BN2857" s="554"/>
      <c r="BO2857" s="502"/>
      <c r="BP2857" s="502"/>
      <c r="BQ2857" s="54"/>
      <c r="BR2857" s="54"/>
      <c r="BS2857" s="54"/>
    </row>
    <row r="2858" spans="1:71" ht="21.75" customHeight="1" x14ac:dyDescent="0.2">
      <c r="A2858" s="54"/>
      <c r="B2858" s="505" t="str">
        <f>IF(ROSTER!B$20="","",ROSTER!B$20)</f>
        <v>12</v>
      </c>
      <c r="C2858" s="507" t="str">
        <f>IF(ROSTER!C$20="","",ROSTER!C$20)</f>
        <v>Lauren</v>
      </c>
      <c r="D2858" s="508"/>
      <c r="E2858" s="509"/>
      <c r="F2858" s="511">
        <f>IF(E2858="y",1,IF(E2858="S",1,0))</f>
        <v>0</v>
      </c>
      <c r="G2858" s="513">
        <f>IF(E2858="S",1,0)</f>
        <v>0</v>
      </c>
      <c r="H2858" s="515"/>
      <c r="I2858" s="516"/>
      <c r="J2858" s="519"/>
      <c r="K2858" s="520"/>
      <c r="L2858" s="523"/>
      <c r="M2858" s="524"/>
      <c r="N2858" s="537">
        <f>L2858+J2858</f>
        <v>0</v>
      </c>
      <c r="O2858" s="538"/>
      <c r="P2858" s="519"/>
      <c r="Q2858" s="520"/>
      <c r="R2858" s="523"/>
      <c r="S2858" s="524"/>
      <c r="T2858" s="527">
        <f t="shared" ref="T2858" si="2570">R2858-P2858</f>
        <v>0</v>
      </c>
      <c r="U2858" s="528"/>
      <c r="V2858" s="531"/>
      <c r="W2858" s="516"/>
      <c r="X2858" s="519"/>
      <c r="Y2858" s="516"/>
      <c r="Z2858" s="519"/>
      <c r="AA2858" s="516"/>
      <c r="AB2858" s="519"/>
      <c r="AC2858" s="520"/>
      <c r="AD2858" s="523"/>
      <c r="AE2858" s="524"/>
      <c r="AF2858" s="533">
        <f>IF(AB2858=0,0,(AD2858/AB2858)*100)</f>
        <v>0</v>
      </c>
      <c r="AG2858" s="534"/>
      <c r="AH2858" s="519"/>
      <c r="AI2858" s="520"/>
      <c r="AJ2858" s="523"/>
      <c r="AK2858" s="524"/>
      <c r="AL2858" s="527">
        <f>IF(AH2858=0,0,(AJ2858/AH2858)*100)</f>
        <v>0</v>
      </c>
      <c r="AM2858" s="528"/>
      <c r="AN2858" s="519"/>
      <c r="AO2858" s="520"/>
      <c r="AP2858" s="523"/>
      <c r="AQ2858" s="524"/>
      <c r="AR2858" s="527">
        <f>IF(AN2858=0,0,(AP2858/AN2858)*100)</f>
        <v>0</v>
      </c>
      <c r="AS2858" s="528"/>
      <c r="AT2858" s="541">
        <f>AB2858+AH2858+AN2858</f>
        <v>0</v>
      </c>
      <c r="AU2858" s="542"/>
      <c r="AV2858" s="545">
        <f>AD2858+AJ2858+AP2858</f>
        <v>0</v>
      </c>
      <c r="AW2858" s="546"/>
      <c r="AX2858" s="527">
        <f>IF(AT2858=0,0,(AV2858/AT2858)*100)</f>
        <v>0</v>
      </c>
      <c r="AY2858" s="528"/>
      <c r="AZ2858" s="519"/>
      <c r="BA2858" s="520"/>
      <c r="BB2858" s="523"/>
      <c r="BC2858" s="524"/>
      <c r="BD2858" s="527">
        <f>IF(AZ2858=0,0,(BB2858/AZ2858)*100)</f>
        <v>0</v>
      </c>
      <c r="BE2858" s="528"/>
      <c r="BF2858" s="541">
        <f>AT2858+AZ2858</f>
        <v>0</v>
      </c>
      <c r="BG2858" s="542"/>
      <c r="BH2858" s="545">
        <f>AV2858+BB2858</f>
        <v>0</v>
      </c>
      <c r="BI2858" s="546"/>
      <c r="BJ2858" s="527">
        <f>IF(BF2858=0,0,(BH2858/BF2858)*100)</f>
        <v>0</v>
      </c>
      <c r="BK2858" s="528"/>
      <c r="BL2858" s="549">
        <f>(AD2858*2)+(AJ2858*2)+(AP2858*3)+BB2858</f>
        <v>0</v>
      </c>
      <c r="BM2858" s="550"/>
      <c r="BN2858" s="551"/>
      <c r="BO2858" s="501" t="e">
        <f>(BL2858*BR$2468)+(N2858*BR$2469)+(X2858*BR$2470)+(R2858*BR$2471)+(V2858*BR$2472)+(Z2858*BR$2473)</f>
        <v>#REF!</v>
      </c>
      <c r="BP2858" s="501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06"/>
      <c r="C2859" s="503" t="str">
        <f>IF(ROSTER!D$20="","",ROSTER!D$20)</f>
        <v>Gustin</v>
      </c>
      <c r="D2859" s="504"/>
      <c r="E2859" s="510"/>
      <c r="F2859" s="512"/>
      <c r="G2859" s="514"/>
      <c r="H2859" s="517"/>
      <c r="I2859" s="518"/>
      <c r="J2859" s="521"/>
      <c r="K2859" s="522"/>
      <c r="L2859" s="525"/>
      <c r="M2859" s="526"/>
      <c r="N2859" s="539" t="s">
        <v>14</v>
      </c>
      <c r="O2859" s="540"/>
      <c r="P2859" s="521"/>
      <c r="Q2859" s="522"/>
      <c r="R2859" s="525"/>
      <c r="S2859" s="526"/>
      <c r="T2859" s="529"/>
      <c r="U2859" s="530"/>
      <c r="V2859" s="532"/>
      <c r="W2859" s="518"/>
      <c r="X2859" s="521"/>
      <c r="Y2859" s="518"/>
      <c r="Z2859" s="521"/>
      <c r="AA2859" s="518"/>
      <c r="AB2859" s="521"/>
      <c r="AC2859" s="522"/>
      <c r="AD2859" s="525"/>
      <c r="AE2859" s="526"/>
      <c r="AF2859" s="535"/>
      <c r="AG2859" s="536"/>
      <c r="AH2859" s="521"/>
      <c r="AI2859" s="522"/>
      <c r="AJ2859" s="525"/>
      <c r="AK2859" s="526"/>
      <c r="AL2859" s="529"/>
      <c r="AM2859" s="530"/>
      <c r="AN2859" s="521"/>
      <c r="AO2859" s="522"/>
      <c r="AP2859" s="525"/>
      <c r="AQ2859" s="526"/>
      <c r="AR2859" s="529"/>
      <c r="AS2859" s="530"/>
      <c r="AT2859" s="543"/>
      <c r="AU2859" s="544"/>
      <c r="AV2859" s="547"/>
      <c r="AW2859" s="548"/>
      <c r="AX2859" s="529"/>
      <c r="AY2859" s="530"/>
      <c r="AZ2859" s="521"/>
      <c r="BA2859" s="522"/>
      <c r="BB2859" s="525"/>
      <c r="BC2859" s="526"/>
      <c r="BD2859" s="529"/>
      <c r="BE2859" s="530"/>
      <c r="BF2859" s="543"/>
      <c r="BG2859" s="544"/>
      <c r="BH2859" s="547"/>
      <c r="BI2859" s="548"/>
      <c r="BJ2859" s="529"/>
      <c r="BK2859" s="530"/>
      <c r="BL2859" s="552"/>
      <c r="BM2859" s="553"/>
      <c r="BN2859" s="554"/>
      <c r="BO2859" s="502"/>
      <c r="BP2859" s="502"/>
      <c r="BQ2859" s="54"/>
      <c r="BR2859" s="54"/>
      <c r="BS2859" s="54"/>
    </row>
    <row r="2860" spans="1:71" ht="21.75" customHeight="1" x14ac:dyDescent="0.2">
      <c r="A2860" s="54"/>
      <c r="B2860" s="505" t="str">
        <f>IF(ROSTER!B$22="","",ROSTER!B$22)</f>
        <v>13</v>
      </c>
      <c r="C2860" s="507" t="str">
        <f>IF(ROSTER!C$22="","",ROSTER!C$22)</f>
        <v>Paisley</v>
      </c>
      <c r="D2860" s="508"/>
      <c r="E2860" s="509"/>
      <c r="F2860" s="511">
        <f>IF(E2860="y",1,IF(E2860="S",1,0))</f>
        <v>0</v>
      </c>
      <c r="G2860" s="513">
        <f>IF(E2860="S",1,0)</f>
        <v>0</v>
      </c>
      <c r="H2860" s="515"/>
      <c r="I2860" s="516"/>
      <c r="J2860" s="519"/>
      <c r="K2860" s="520"/>
      <c r="L2860" s="523"/>
      <c r="M2860" s="524"/>
      <c r="N2860" s="537">
        <f>L2860+J2860</f>
        <v>0</v>
      </c>
      <c r="O2860" s="538"/>
      <c r="P2860" s="519"/>
      <c r="Q2860" s="520"/>
      <c r="R2860" s="523"/>
      <c r="S2860" s="524"/>
      <c r="T2860" s="527">
        <f t="shared" ref="T2860" si="2571">R2860-P2860</f>
        <v>0</v>
      </c>
      <c r="U2860" s="528"/>
      <c r="V2860" s="531"/>
      <c r="W2860" s="516"/>
      <c r="X2860" s="519"/>
      <c r="Y2860" s="516"/>
      <c r="Z2860" s="519"/>
      <c r="AA2860" s="516"/>
      <c r="AB2860" s="519"/>
      <c r="AC2860" s="520"/>
      <c r="AD2860" s="523"/>
      <c r="AE2860" s="524"/>
      <c r="AF2860" s="533">
        <f>IF(AB2860=0,0,(AD2860/AB2860)*100)</f>
        <v>0</v>
      </c>
      <c r="AG2860" s="534"/>
      <c r="AH2860" s="519"/>
      <c r="AI2860" s="520"/>
      <c r="AJ2860" s="523"/>
      <c r="AK2860" s="524"/>
      <c r="AL2860" s="527">
        <f>IF(AH2860=0,0,(AJ2860/AH2860)*100)</f>
        <v>0</v>
      </c>
      <c r="AM2860" s="528"/>
      <c r="AN2860" s="519"/>
      <c r="AO2860" s="520"/>
      <c r="AP2860" s="523"/>
      <c r="AQ2860" s="524"/>
      <c r="AR2860" s="527">
        <f>IF(AN2860=0,0,(AP2860/AN2860)*100)</f>
        <v>0</v>
      </c>
      <c r="AS2860" s="528"/>
      <c r="AT2860" s="541">
        <f>AB2860+AH2860+AN2860</f>
        <v>0</v>
      </c>
      <c r="AU2860" s="542"/>
      <c r="AV2860" s="545">
        <f>AD2860+AJ2860+AP2860</f>
        <v>0</v>
      </c>
      <c r="AW2860" s="546"/>
      <c r="AX2860" s="527">
        <f>IF(AT2860=0,0,(AV2860/AT2860)*100)</f>
        <v>0</v>
      </c>
      <c r="AY2860" s="528"/>
      <c r="AZ2860" s="519"/>
      <c r="BA2860" s="520"/>
      <c r="BB2860" s="523"/>
      <c r="BC2860" s="524"/>
      <c r="BD2860" s="527">
        <f>IF(AZ2860=0,0,(BB2860/AZ2860)*100)</f>
        <v>0</v>
      </c>
      <c r="BE2860" s="528"/>
      <c r="BF2860" s="541">
        <f>AT2860+AZ2860</f>
        <v>0</v>
      </c>
      <c r="BG2860" s="542"/>
      <c r="BH2860" s="545">
        <f>AV2860+BB2860</f>
        <v>0</v>
      </c>
      <c r="BI2860" s="546"/>
      <c r="BJ2860" s="527">
        <f>IF(BF2860=0,0,(BH2860/BF2860)*100)</f>
        <v>0</v>
      </c>
      <c r="BK2860" s="528"/>
      <c r="BL2860" s="549">
        <f>(AD2860*2)+(AJ2860*2)+(AP2860*3)+BB2860</f>
        <v>0</v>
      </c>
      <c r="BM2860" s="550"/>
      <c r="BN2860" s="551"/>
      <c r="BO2860" s="501" t="e">
        <f>(BL2860*BR$2468)+(N2860*BR$2469)+(X2860*BR$2470)+(R2860*BR$2471)+(V2860*BR$2472)+(Z2860*BR$2473)</f>
        <v>#REF!</v>
      </c>
      <c r="BP2860" s="501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06"/>
      <c r="C2861" s="503" t="str">
        <f>IF(ROSTER!D$22="","",ROSTER!D$22)</f>
        <v>Harding</v>
      </c>
      <c r="D2861" s="504"/>
      <c r="E2861" s="510"/>
      <c r="F2861" s="512"/>
      <c r="G2861" s="514"/>
      <c r="H2861" s="517"/>
      <c r="I2861" s="518"/>
      <c r="J2861" s="521"/>
      <c r="K2861" s="522"/>
      <c r="L2861" s="525"/>
      <c r="M2861" s="526"/>
      <c r="N2861" s="539" t="s">
        <v>14</v>
      </c>
      <c r="O2861" s="540"/>
      <c r="P2861" s="521"/>
      <c r="Q2861" s="522"/>
      <c r="R2861" s="525"/>
      <c r="S2861" s="526"/>
      <c r="T2861" s="529"/>
      <c r="U2861" s="530"/>
      <c r="V2861" s="532"/>
      <c r="W2861" s="518"/>
      <c r="X2861" s="521"/>
      <c r="Y2861" s="518"/>
      <c r="Z2861" s="521"/>
      <c r="AA2861" s="518"/>
      <c r="AB2861" s="521"/>
      <c r="AC2861" s="522"/>
      <c r="AD2861" s="525"/>
      <c r="AE2861" s="526"/>
      <c r="AF2861" s="535"/>
      <c r="AG2861" s="536"/>
      <c r="AH2861" s="521"/>
      <c r="AI2861" s="522"/>
      <c r="AJ2861" s="525"/>
      <c r="AK2861" s="526"/>
      <c r="AL2861" s="529"/>
      <c r="AM2861" s="530"/>
      <c r="AN2861" s="521"/>
      <c r="AO2861" s="522"/>
      <c r="AP2861" s="525"/>
      <c r="AQ2861" s="526"/>
      <c r="AR2861" s="529"/>
      <c r="AS2861" s="530"/>
      <c r="AT2861" s="543"/>
      <c r="AU2861" s="544"/>
      <c r="AV2861" s="547"/>
      <c r="AW2861" s="548"/>
      <c r="AX2861" s="529"/>
      <c r="AY2861" s="530"/>
      <c r="AZ2861" s="521"/>
      <c r="BA2861" s="522"/>
      <c r="BB2861" s="525"/>
      <c r="BC2861" s="526"/>
      <c r="BD2861" s="529"/>
      <c r="BE2861" s="530"/>
      <c r="BF2861" s="543"/>
      <c r="BG2861" s="544"/>
      <c r="BH2861" s="547"/>
      <c r="BI2861" s="548"/>
      <c r="BJ2861" s="529"/>
      <c r="BK2861" s="530"/>
      <c r="BL2861" s="552"/>
      <c r="BM2861" s="553"/>
      <c r="BN2861" s="554"/>
      <c r="BO2861" s="502"/>
      <c r="BP2861" s="502"/>
      <c r="BQ2861" s="54"/>
      <c r="BR2861" s="54"/>
      <c r="BS2861" s="54"/>
    </row>
    <row r="2862" spans="1:71" ht="21.75" customHeight="1" x14ac:dyDescent="0.2">
      <c r="A2862" s="54"/>
      <c r="B2862" s="505" t="str">
        <f>IF(ROSTER!B$24="","",ROSTER!B$24)</f>
        <v>22</v>
      </c>
      <c r="C2862" s="507" t="str">
        <f>IF(ROSTER!C$24="","",ROSTER!C$24)</f>
        <v>Sara</v>
      </c>
      <c r="D2862" s="508"/>
      <c r="E2862" s="509"/>
      <c r="F2862" s="511">
        <f>IF(E2862="y",1,IF(E2862="S",1,0))</f>
        <v>0</v>
      </c>
      <c r="G2862" s="513">
        <f>IF(E2862="S",1,0)</f>
        <v>0</v>
      </c>
      <c r="H2862" s="515"/>
      <c r="I2862" s="516"/>
      <c r="J2862" s="519"/>
      <c r="K2862" s="520"/>
      <c r="L2862" s="523"/>
      <c r="M2862" s="524"/>
      <c r="N2862" s="537">
        <f>L2862+J2862</f>
        <v>0</v>
      </c>
      <c r="O2862" s="538"/>
      <c r="P2862" s="519"/>
      <c r="Q2862" s="520"/>
      <c r="R2862" s="523"/>
      <c r="S2862" s="524"/>
      <c r="T2862" s="527">
        <f t="shared" ref="T2862" si="2572">R2862-P2862</f>
        <v>0</v>
      </c>
      <c r="U2862" s="528"/>
      <c r="V2862" s="531"/>
      <c r="W2862" s="516"/>
      <c r="X2862" s="519"/>
      <c r="Y2862" s="516"/>
      <c r="Z2862" s="519"/>
      <c r="AA2862" s="516"/>
      <c r="AB2862" s="519"/>
      <c r="AC2862" s="520"/>
      <c r="AD2862" s="523"/>
      <c r="AE2862" s="524"/>
      <c r="AF2862" s="533">
        <f>IF(AB2862=0,0,(AD2862/AB2862)*100)</f>
        <v>0</v>
      </c>
      <c r="AG2862" s="534"/>
      <c r="AH2862" s="519"/>
      <c r="AI2862" s="520"/>
      <c r="AJ2862" s="523"/>
      <c r="AK2862" s="524"/>
      <c r="AL2862" s="527">
        <f>IF(AH2862=0,0,(AJ2862/AH2862)*100)</f>
        <v>0</v>
      </c>
      <c r="AM2862" s="528"/>
      <c r="AN2862" s="519"/>
      <c r="AO2862" s="520"/>
      <c r="AP2862" s="523"/>
      <c r="AQ2862" s="524"/>
      <c r="AR2862" s="527">
        <f>IF(AN2862=0,0,(AP2862/AN2862)*100)</f>
        <v>0</v>
      </c>
      <c r="AS2862" s="528"/>
      <c r="AT2862" s="541">
        <f>AB2862+AH2862+AN2862</f>
        <v>0</v>
      </c>
      <c r="AU2862" s="542"/>
      <c r="AV2862" s="545">
        <f>AD2862+AJ2862+AP2862</f>
        <v>0</v>
      </c>
      <c r="AW2862" s="546"/>
      <c r="AX2862" s="527">
        <f>IF(AT2862=0,0,(AV2862/AT2862)*100)</f>
        <v>0</v>
      </c>
      <c r="AY2862" s="528"/>
      <c r="AZ2862" s="519"/>
      <c r="BA2862" s="520"/>
      <c r="BB2862" s="523"/>
      <c r="BC2862" s="524"/>
      <c r="BD2862" s="527">
        <f>IF(AZ2862=0,0,(BB2862/AZ2862)*100)</f>
        <v>0</v>
      </c>
      <c r="BE2862" s="528"/>
      <c r="BF2862" s="541">
        <f>AT2862+AZ2862</f>
        <v>0</v>
      </c>
      <c r="BG2862" s="542"/>
      <c r="BH2862" s="545">
        <f>AV2862+BB2862</f>
        <v>0</v>
      </c>
      <c r="BI2862" s="546"/>
      <c r="BJ2862" s="527">
        <f>IF(BF2862=0,0,(BH2862/BF2862)*100)</f>
        <v>0</v>
      </c>
      <c r="BK2862" s="528"/>
      <c r="BL2862" s="549">
        <f>(AD2862*2)+(AJ2862*2)+(AP2862*3)+BB2862</f>
        <v>0</v>
      </c>
      <c r="BM2862" s="550"/>
      <c r="BN2862" s="551"/>
      <c r="BO2862" s="501" t="e">
        <f>(BL2862*BR$2468)+(N2862*BR$2469)+(X2862*BR$2470)+(R2862*BR$2471)+(V2862*BR$2472)+(Z2862*BR$2473)</f>
        <v>#REF!</v>
      </c>
      <c r="BP2862" s="501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06"/>
      <c r="C2863" s="503" t="str">
        <f>IF(ROSTER!D$24="","",ROSTER!D$24)</f>
        <v>Hamson</v>
      </c>
      <c r="D2863" s="504"/>
      <c r="E2863" s="510"/>
      <c r="F2863" s="512"/>
      <c r="G2863" s="514"/>
      <c r="H2863" s="517"/>
      <c r="I2863" s="518"/>
      <c r="J2863" s="521"/>
      <c r="K2863" s="522"/>
      <c r="L2863" s="525"/>
      <c r="M2863" s="526"/>
      <c r="N2863" s="539" t="s">
        <v>14</v>
      </c>
      <c r="O2863" s="540"/>
      <c r="P2863" s="521"/>
      <c r="Q2863" s="522"/>
      <c r="R2863" s="525"/>
      <c r="S2863" s="526"/>
      <c r="T2863" s="529"/>
      <c r="U2863" s="530"/>
      <c r="V2863" s="532"/>
      <c r="W2863" s="518"/>
      <c r="X2863" s="521"/>
      <c r="Y2863" s="518"/>
      <c r="Z2863" s="521"/>
      <c r="AA2863" s="518"/>
      <c r="AB2863" s="521"/>
      <c r="AC2863" s="522"/>
      <c r="AD2863" s="525"/>
      <c r="AE2863" s="526"/>
      <c r="AF2863" s="535"/>
      <c r="AG2863" s="536"/>
      <c r="AH2863" s="521"/>
      <c r="AI2863" s="522"/>
      <c r="AJ2863" s="525"/>
      <c r="AK2863" s="526"/>
      <c r="AL2863" s="529"/>
      <c r="AM2863" s="530"/>
      <c r="AN2863" s="521"/>
      <c r="AO2863" s="522"/>
      <c r="AP2863" s="525"/>
      <c r="AQ2863" s="526"/>
      <c r="AR2863" s="529"/>
      <c r="AS2863" s="530"/>
      <c r="AT2863" s="543"/>
      <c r="AU2863" s="544"/>
      <c r="AV2863" s="547"/>
      <c r="AW2863" s="548"/>
      <c r="AX2863" s="529"/>
      <c r="AY2863" s="530"/>
      <c r="AZ2863" s="521"/>
      <c r="BA2863" s="522"/>
      <c r="BB2863" s="525"/>
      <c r="BC2863" s="526"/>
      <c r="BD2863" s="529"/>
      <c r="BE2863" s="530"/>
      <c r="BF2863" s="543"/>
      <c r="BG2863" s="544"/>
      <c r="BH2863" s="547"/>
      <c r="BI2863" s="548"/>
      <c r="BJ2863" s="529"/>
      <c r="BK2863" s="530"/>
      <c r="BL2863" s="552"/>
      <c r="BM2863" s="553"/>
      <c r="BN2863" s="554"/>
      <c r="BO2863" s="502"/>
      <c r="BP2863" s="502"/>
      <c r="BQ2863" s="54"/>
      <c r="BR2863" s="54"/>
      <c r="BS2863" s="54"/>
    </row>
    <row r="2864" spans="1:71" ht="21.75" customHeight="1" x14ac:dyDescent="0.2">
      <c r="A2864" s="54"/>
      <c r="B2864" s="505" t="str">
        <f>IF(ROSTER!B$26="","",ROSTER!B$26)</f>
        <v>30</v>
      </c>
      <c r="C2864" s="507" t="str">
        <f>IF(ROSTER!C$26="","",ROSTER!C$26)</f>
        <v>Kate</v>
      </c>
      <c r="D2864" s="508"/>
      <c r="E2864" s="509"/>
      <c r="F2864" s="511">
        <f>IF(E2864="y",1,IF(E2864="S",1,0))</f>
        <v>0</v>
      </c>
      <c r="G2864" s="513">
        <f>IF(E2864="S",1,0)</f>
        <v>0</v>
      </c>
      <c r="H2864" s="515"/>
      <c r="I2864" s="516"/>
      <c r="J2864" s="519"/>
      <c r="K2864" s="520"/>
      <c r="L2864" s="523"/>
      <c r="M2864" s="524"/>
      <c r="N2864" s="537">
        <f>L2864+J2864</f>
        <v>0</v>
      </c>
      <c r="O2864" s="538"/>
      <c r="P2864" s="519"/>
      <c r="Q2864" s="520"/>
      <c r="R2864" s="523"/>
      <c r="S2864" s="524"/>
      <c r="T2864" s="527">
        <f t="shared" ref="T2864" si="2573">R2864-P2864</f>
        <v>0</v>
      </c>
      <c r="U2864" s="528"/>
      <c r="V2864" s="531"/>
      <c r="W2864" s="516"/>
      <c r="X2864" s="519"/>
      <c r="Y2864" s="516"/>
      <c r="Z2864" s="519"/>
      <c r="AA2864" s="516"/>
      <c r="AB2864" s="519"/>
      <c r="AC2864" s="520"/>
      <c r="AD2864" s="523"/>
      <c r="AE2864" s="524"/>
      <c r="AF2864" s="533">
        <f>IF(AB2864=0,0,(AD2864/AB2864)*100)</f>
        <v>0</v>
      </c>
      <c r="AG2864" s="534"/>
      <c r="AH2864" s="519"/>
      <c r="AI2864" s="520"/>
      <c r="AJ2864" s="523"/>
      <c r="AK2864" s="524"/>
      <c r="AL2864" s="527">
        <f>IF(AH2864=0,0,(AJ2864/AH2864)*100)</f>
        <v>0</v>
      </c>
      <c r="AM2864" s="528"/>
      <c r="AN2864" s="519"/>
      <c r="AO2864" s="520"/>
      <c r="AP2864" s="523"/>
      <c r="AQ2864" s="524"/>
      <c r="AR2864" s="527">
        <f>IF(AN2864=0,0,(AP2864/AN2864)*100)</f>
        <v>0</v>
      </c>
      <c r="AS2864" s="528"/>
      <c r="AT2864" s="541">
        <f>AB2864+AH2864+AN2864</f>
        <v>0</v>
      </c>
      <c r="AU2864" s="542"/>
      <c r="AV2864" s="545">
        <f>AD2864+AJ2864+AP2864</f>
        <v>0</v>
      </c>
      <c r="AW2864" s="546"/>
      <c r="AX2864" s="527">
        <f>IF(AT2864=0,0,(AV2864/AT2864)*100)</f>
        <v>0</v>
      </c>
      <c r="AY2864" s="528"/>
      <c r="AZ2864" s="519"/>
      <c r="BA2864" s="520"/>
      <c r="BB2864" s="523"/>
      <c r="BC2864" s="524"/>
      <c r="BD2864" s="527">
        <f>IF(AZ2864=0,0,(BB2864/AZ2864)*100)</f>
        <v>0</v>
      </c>
      <c r="BE2864" s="528"/>
      <c r="BF2864" s="541">
        <f>AT2864+AZ2864</f>
        <v>0</v>
      </c>
      <c r="BG2864" s="542"/>
      <c r="BH2864" s="545">
        <f>AV2864+BB2864</f>
        <v>0</v>
      </c>
      <c r="BI2864" s="546"/>
      <c r="BJ2864" s="527">
        <f>IF(BF2864=0,0,(BH2864/BF2864)*100)</f>
        <v>0</v>
      </c>
      <c r="BK2864" s="528"/>
      <c r="BL2864" s="549">
        <f>(AD2864*2)+(AJ2864*2)+(AP2864*3)+BB2864</f>
        <v>0</v>
      </c>
      <c r="BM2864" s="550"/>
      <c r="BN2864" s="551"/>
      <c r="BO2864" s="501" t="e">
        <f>(BL2864*BR$2468)+(N2864*BR$2469)+(X2864*BR$2470)+(R2864*BR$2471)+(V2864*BR$2472)+(Z2864*BR$2473)</f>
        <v>#REF!</v>
      </c>
      <c r="BP2864" s="501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06"/>
      <c r="C2865" s="503" t="str">
        <f>IF(ROSTER!D$26="","",ROSTER!D$26)</f>
        <v>Vorwaller</v>
      </c>
      <c r="D2865" s="504"/>
      <c r="E2865" s="510"/>
      <c r="F2865" s="512"/>
      <c r="G2865" s="514"/>
      <c r="H2865" s="517"/>
      <c r="I2865" s="518"/>
      <c r="J2865" s="521"/>
      <c r="K2865" s="522"/>
      <c r="L2865" s="525"/>
      <c r="M2865" s="526"/>
      <c r="N2865" s="539" t="s">
        <v>14</v>
      </c>
      <c r="O2865" s="540"/>
      <c r="P2865" s="521"/>
      <c r="Q2865" s="522"/>
      <c r="R2865" s="525"/>
      <c r="S2865" s="526"/>
      <c r="T2865" s="529"/>
      <c r="U2865" s="530"/>
      <c r="V2865" s="532"/>
      <c r="W2865" s="518"/>
      <c r="X2865" s="521"/>
      <c r="Y2865" s="518"/>
      <c r="Z2865" s="521"/>
      <c r="AA2865" s="518"/>
      <c r="AB2865" s="521"/>
      <c r="AC2865" s="522"/>
      <c r="AD2865" s="525"/>
      <c r="AE2865" s="526"/>
      <c r="AF2865" s="535"/>
      <c r="AG2865" s="536"/>
      <c r="AH2865" s="521"/>
      <c r="AI2865" s="522"/>
      <c r="AJ2865" s="525"/>
      <c r="AK2865" s="526"/>
      <c r="AL2865" s="529"/>
      <c r="AM2865" s="530"/>
      <c r="AN2865" s="521"/>
      <c r="AO2865" s="522"/>
      <c r="AP2865" s="525"/>
      <c r="AQ2865" s="526"/>
      <c r="AR2865" s="529"/>
      <c r="AS2865" s="530"/>
      <c r="AT2865" s="543"/>
      <c r="AU2865" s="544"/>
      <c r="AV2865" s="547"/>
      <c r="AW2865" s="548"/>
      <c r="AX2865" s="529"/>
      <c r="AY2865" s="530"/>
      <c r="AZ2865" s="521"/>
      <c r="BA2865" s="522"/>
      <c r="BB2865" s="525"/>
      <c r="BC2865" s="526"/>
      <c r="BD2865" s="529"/>
      <c r="BE2865" s="530"/>
      <c r="BF2865" s="543"/>
      <c r="BG2865" s="544"/>
      <c r="BH2865" s="547"/>
      <c r="BI2865" s="548"/>
      <c r="BJ2865" s="529"/>
      <c r="BK2865" s="530"/>
      <c r="BL2865" s="552"/>
      <c r="BM2865" s="553"/>
      <c r="BN2865" s="554"/>
      <c r="BO2865" s="502"/>
      <c r="BP2865" s="502"/>
      <c r="BQ2865" s="54"/>
      <c r="BR2865" s="54"/>
      <c r="BS2865" s="54"/>
    </row>
    <row r="2866" spans="1:71" ht="21.75" customHeight="1" x14ac:dyDescent="0.2">
      <c r="A2866" s="54"/>
      <c r="B2866" s="505" t="str">
        <f>IF(ROSTER!B$28="","",ROSTER!B$28)</f>
        <v>32</v>
      </c>
      <c r="C2866" s="507" t="str">
        <f>IF(ROSTER!C$28="","",ROSTER!C$28)</f>
        <v>Signe</v>
      </c>
      <c r="D2866" s="508"/>
      <c r="E2866" s="509"/>
      <c r="F2866" s="511">
        <f>IF(E2866="y",1,IF(E2866="S",1,0))</f>
        <v>0</v>
      </c>
      <c r="G2866" s="513">
        <f>IF(E2866="S",1,0)</f>
        <v>0</v>
      </c>
      <c r="H2866" s="515"/>
      <c r="I2866" s="516"/>
      <c r="J2866" s="519"/>
      <c r="K2866" s="520"/>
      <c r="L2866" s="523"/>
      <c r="M2866" s="524"/>
      <c r="N2866" s="537">
        <f>L2866+J2866</f>
        <v>0</v>
      </c>
      <c r="O2866" s="538"/>
      <c r="P2866" s="519"/>
      <c r="Q2866" s="520"/>
      <c r="R2866" s="523"/>
      <c r="S2866" s="524"/>
      <c r="T2866" s="527">
        <f t="shared" ref="T2866" si="2574">R2866-P2866</f>
        <v>0</v>
      </c>
      <c r="U2866" s="528"/>
      <c r="V2866" s="531"/>
      <c r="W2866" s="516"/>
      <c r="X2866" s="519"/>
      <c r="Y2866" s="516"/>
      <c r="Z2866" s="519"/>
      <c r="AA2866" s="516"/>
      <c r="AB2866" s="519"/>
      <c r="AC2866" s="520"/>
      <c r="AD2866" s="523"/>
      <c r="AE2866" s="524"/>
      <c r="AF2866" s="533">
        <f>IF(AB2866=0,0,(AD2866/AB2866)*100)</f>
        <v>0</v>
      </c>
      <c r="AG2866" s="534"/>
      <c r="AH2866" s="519"/>
      <c r="AI2866" s="520"/>
      <c r="AJ2866" s="523"/>
      <c r="AK2866" s="524"/>
      <c r="AL2866" s="527">
        <f>IF(AH2866=0,0,(AJ2866/AH2866)*100)</f>
        <v>0</v>
      </c>
      <c r="AM2866" s="528"/>
      <c r="AN2866" s="519"/>
      <c r="AO2866" s="520"/>
      <c r="AP2866" s="523"/>
      <c r="AQ2866" s="524"/>
      <c r="AR2866" s="527">
        <f>IF(AN2866=0,0,(AP2866/AN2866)*100)</f>
        <v>0</v>
      </c>
      <c r="AS2866" s="528"/>
      <c r="AT2866" s="541">
        <f>AB2866+AH2866+AN2866</f>
        <v>0</v>
      </c>
      <c r="AU2866" s="542"/>
      <c r="AV2866" s="545">
        <f>AD2866+AJ2866+AP2866</f>
        <v>0</v>
      </c>
      <c r="AW2866" s="546"/>
      <c r="AX2866" s="527">
        <f>IF(AT2866=0,0,(AV2866/AT2866)*100)</f>
        <v>0</v>
      </c>
      <c r="AY2866" s="528"/>
      <c r="AZ2866" s="519"/>
      <c r="BA2866" s="520"/>
      <c r="BB2866" s="523"/>
      <c r="BC2866" s="524"/>
      <c r="BD2866" s="527">
        <f>IF(AZ2866=0,0,(BB2866/AZ2866)*100)</f>
        <v>0</v>
      </c>
      <c r="BE2866" s="528"/>
      <c r="BF2866" s="541">
        <f>AT2866+AZ2866</f>
        <v>0</v>
      </c>
      <c r="BG2866" s="542"/>
      <c r="BH2866" s="545">
        <f>AV2866+BB2866</f>
        <v>0</v>
      </c>
      <c r="BI2866" s="546"/>
      <c r="BJ2866" s="527">
        <f>IF(BF2866=0,0,(BH2866/BF2866)*100)</f>
        <v>0</v>
      </c>
      <c r="BK2866" s="528"/>
      <c r="BL2866" s="549">
        <f>(AD2866*2)+(AJ2866*2)+(AP2866*3)+BB2866</f>
        <v>0</v>
      </c>
      <c r="BM2866" s="550"/>
      <c r="BN2866" s="551"/>
      <c r="BO2866" s="501" t="e">
        <f>(BL2866*BR$2468)+(N2866*BR$2469)+(X2866*BR$2470)+(R2866*BR$2471)+(V2866*BR$2472)+(Z2866*BR$2473)</f>
        <v>#REF!</v>
      </c>
      <c r="BP2866" s="501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06"/>
      <c r="C2867" s="503" t="str">
        <f>IF(ROSTER!D$28="","",ROSTER!D$28)</f>
        <v>Glantz</v>
      </c>
      <c r="D2867" s="504"/>
      <c r="E2867" s="510"/>
      <c r="F2867" s="512"/>
      <c r="G2867" s="514"/>
      <c r="H2867" s="517"/>
      <c r="I2867" s="518"/>
      <c r="J2867" s="521"/>
      <c r="K2867" s="522"/>
      <c r="L2867" s="525"/>
      <c r="M2867" s="526"/>
      <c r="N2867" s="539" t="s">
        <v>14</v>
      </c>
      <c r="O2867" s="540"/>
      <c r="P2867" s="521"/>
      <c r="Q2867" s="522"/>
      <c r="R2867" s="525"/>
      <c r="S2867" s="526"/>
      <c r="T2867" s="529"/>
      <c r="U2867" s="530"/>
      <c r="V2867" s="532"/>
      <c r="W2867" s="518"/>
      <c r="X2867" s="521"/>
      <c r="Y2867" s="518"/>
      <c r="Z2867" s="521"/>
      <c r="AA2867" s="518"/>
      <c r="AB2867" s="521"/>
      <c r="AC2867" s="522"/>
      <c r="AD2867" s="525"/>
      <c r="AE2867" s="526"/>
      <c r="AF2867" s="535"/>
      <c r="AG2867" s="536"/>
      <c r="AH2867" s="521"/>
      <c r="AI2867" s="522"/>
      <c r="AJ2867" s="525"/>
      <c r="AK2867" s="526"/>
      <c r="AL2867" s="529"/>
      <c r="AM2867" s="530"/>
      <c r="AN2867" s="521"/>
      <c r="AO2867" s="522"/>
      <c r="AP2867" s="525"/>
      <c r="AQ2867" s="526"/>
      <c r="AR2867" s="529"/>
      <c r="AS2867" s="530"/>
      <c r="AT2867" s="543"/>
      <c r="AU2867" s="544"/>
      <c r="AV2867" s="547"/>
      <c r="AW2867" s="548"/>
      <c r="AX2867" s="529"/>
      <c r="AY2867" s="530"/>
      <c r="AZ2867" s="521"/>
      <c r="BA2867" s="522"/>
      <c r="BB2867" s="525"/>
      <c r="BC2867" s="526"/>
      <c r="BD2867" s="529"/>
      <c r="BE2867" s="530"/>
      <c r="BF2867" s="543"/>
      <c r="BG2867" s="544"/>
      <c r="BH2867" s="547"/>
      <c r="BI2867" s="548"/>
      <c r="BJ2867" s="529"/>
      <c r="BK2867" s="530"/>
      <c r="BL2867" s="552"/>
      <c r="BM2867" s="553"/>
      <c r="BN2867" s="554"/>
      <c r="BO2867" s="502"/>
      <c r="BP2867" s="502"/>
      <c r="BQ2867" s="54"/>
      <c r="BR2867" s="54"/>
      <c r="BS2867" s="54"/>
    </row>
    <row r="2868" spans="1:71" ht="21.75" customHeight="1" x14ac:dyDescent="0.2">
      <c r="A2868" s="54"/>
      <c r="B2868" s="505" t="str">
        <f>IF(ROSTER!B$30="","",ROSTER!B$30)</f>
        <v>34</v>
      </c>
      <c r="C2868" s="507" t="str">
        <f>IF(ROSTER!C$30="","",ROSTER!C$30)</f>
        <v/>
      </c>
      <c r="D2868" s="508"/>
      <c r="E2868" s="509"/>
      <c r="F2868" s="511">
        <f>IF(E2868="y",1,IF(E2868="S",1,0))</f>
        <v>0</v>
      </c>
      <c r="G2868" s="513">
        <f>IF(E2868="S",1,0)</f>
        <v>0</v>
      </c>
      <c r="H2868" s="515"/>
      <c r="I2868" s="516"/>
      <c r="J2868" s="519"/>
      <c r="K2868" s="520"/>
      <c r="L2868" s="523"/>
      <c r="M2868" s="524"/>
      <c r="N2868" s="537">
        <f>L2868+J2868</f>
        <v>0</v>
      </c>
      <c r="O2868" s="538"/>
      <c r="P2868" s="519"/>
      <c r="Q2868" s="520"/>
      <c r="R2868" s="523"/>
      <c r="S2868" s="524"/>
      <c r="T2868" s="527">
        <f t="shared" ref="T2868" si="2575">R2868-P2868</f>
        <v>0</v>
      </c>
      <c r="U2868" s="528"/>
      <c r="V2868" s="531"/>
      <c r="W2868" s="516"/>
      <c r="X2868" s="519"/>
      <c r="Y2868" s="516"/>
      <c r="Z2868" s="519"/>
      <c r="AA2868" s="516"/>
      <c r="AB2868" s="519"/>
      <c r="AC2868" s="520"/>
      <c r="AD2868" s="523"/>
      <c r="AE2868" s="524"/>
      <c r="AF2868" s="533">
        <f>IF(AB2868=0,0,(AD2868/AB2868)*100)</f>
        <v>0</v>
      </c>
      <c r="AG2868" s="534"/>
      <c r="AH2868" s="519"/>
      <c r="AI2868" s="520"/>
      <c r="AJ2868" s="523"/>
      <c r="AK2868" s="524"/>
      <c r="AL2868" s="527">
        <f>IF(AH2868=0,0,(AJ2868/AH2868)*100)</f>
        <v>0</v>
      </c>
      <c r="AM2868" s="528"/>
      <c r="AN2868" s="519"/>
      <c r="AO2868" s="520"/>
      <c r="AP2868" s="523"/>
      <c r="AQ2868" s="524"/>
      <c r="AR2868" s="527">
        <f>IF(AN2868=0,0,(AP2868/AN2868)*100)</f>
        <v>0</v>
      </c>
      <c r="AS2868" s="528"/>
      <c r="AT2868" s="541">
        <f>AB2868+AH2868+AN2868</f>
        <v>0</v>
      </c>
      <c r="AU2868" s="542"/>
      <c r="AV2868" s="545">
        <f>AD2868+AJ2868+AP2868</f>
        <v>0</v>
      </c>
      <c r="AW2868" s="546"/>
      <c r="AX2868" s="527">
        <f>IF(AT2868=0,0,(AV2868/AT2868)*100)</f>
        <v>0</v>
      </c>
      <c r="AY2868" s="528"/>
      <c r="AZ2868" s="519"/>
      <c r="BA2868" s="520"/>
      <c r="BB2868" s="523"/>
      <c r="BC2868" s="524"/>
      <c r="BD2868" s="527">
        <f>IF(AZ2868=0,0,(BB2868/AZ2868)*100)</f>
        <v>0</v>
      </c>
      <c r="BE2868" s="528"/>
      <c r="BF2868" s="541">
        <f>AT2868+AZ2868</f>
        <v>0</v>
      </c>
      <c r="BG2868" s="542"/>
      <c r="BH2868" s="545">
        <f>AV2868+BB2868</f>
        <v>0</v>
      </c>
      <c r="BI2868" s="546"/>
      <c r="BJ2868" s="527">
        <f>IF(BF2868=0,0,(BH2868/BF2868)*100)</f>
        <v>0</v>
      </c>
      <c r="BK2868" s="528"/>
      <c r="BL2868" s="549">
        <f>(AD2868*2)+(AJ2868*2)+(AP2868*3)+BB2868</f>
        <v>0</v>
      </c>
      <c r="BM2868" s="550"/>
      <c r="BN2868" s="551"/>
      <c r="BO2868" s="501" t="e">
        <f>(BL2868*BR$2468)+(N2868*BR$2469)+(X2868*BR$2470)+(R2868*BR$2471)+(V2868*BR$2472)+(Z2868*BR$2473)</f>
        <v>#REF!</v>
      </c>
      <c r="BP2868" s="501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06"/>
      <c r="C2869" s="503" t="str">
        <f>IF(ROSTER!D$30="","",ROSTER!D$30)</f>
        <v/>
      </c>
      <c r="D2869" s="504"/>
      <c r="E2869" s="510"/>
      <c r="F2869" s="512"/>
      <c r="G2869" s="514"/>
      <c r="H2869" s="517"/>
      <c r="I2869" s="518"/>
      <c r="J2869" s="521"/>
      <c r="K2869" s="522"/>
      <c r="L2869" s="525"/>
      <c r="M2869" s="526"/>
      <c r="N2869" s="539" t="s">
        <v>14</v>
      </c>
      <c r="O2869" s="540"/>
      <c r="P2869" s="521"/>
      <c r="Q2869" s="522"/>
      <c r="R2869" s="525"/>
      <c r="S2869" s="526"/>
      <c r="T2869" s="529"/>
      <c r="U2869" s="530"/>
      <c r="V2869" s="532"/>
      <c r="W2869" s="518"/>
      <c r="X2869" s="521"/>
      <c r="Y2869" s="518"/>
      <c r="Z2869" s="521"/>
      <c r="AA2869" s="518"/>
      <c r="AB2869" s="521"/>
      <c r="AC2869" s="522"/>
      <c r="AD2869" s="525"/>
      <c r="AE2869" s="526"/>
      <c r="AF2869" s="535"/>
      <c r="AG2869" s="536"/>
      <c r="AH2869" s="521"/>
      <c r="AI2869" s="522"/>
      <c r="AJ2869" s="525"/>
      <c r="AK2869" s="526"/>
      <c r="AL2869" s="529"/>
      <c r="AM2869" s="530"/>
      <c r="AN2869" s="521"/>
      <c r="AO2869" s="522"/>
      <c r="AP2869" s="525"/>
      <c r="AQ2869" s="526"/>
      <c r="AR2869" s="529"/>
      <c r="AS2869" s="530"/>
      <c r="AT2869" s="543"/>
      <c r="AU2869" s="544"/>
      <c r="AV2869" s="547"/>
      <c r="AW2869" s="548"/>
      <c r="AX2869" s="529"/>
      <c r="AY2869" s="530"/>
      <c r="AZ2869" s="521"/>
      <c r="BA2869" s="522"/>
      <c r="BB2869" s="525"/>
      <c r="BC2869" s="526"/>
      <c r="BD2869" s="529"/>
      <c r="BE2869" s="530"/>
      <c r="BF2869" s="543"/>
      <c r="BG2869" s="544"/>
      <c r="BH2869" s="547"/>
      <c r="BI2869" s="548"/>
      <c r="BJ2869" s="529"/>
      <c r="BK2869" s="530"/>
      <c r="BL2869" s="552"/>
      <c r="BM2869" s="553"/>
      <c r="BN2869" s="554"/>
      <c r="BO2869" s="502"/>
      <c r="BP2869" s="502"/>
      <c r="BQ2869" s="54"/>
      <c r="BR2869" s="54"/>
      <c r="BS2869" s="54"/>
    </row>
    <row r="2870" spans="1:71" ht="21.75" customHeight="1" x14ac:dyDescent="0.2">
      <c r="A2870" s="54"/>
      <c r="B2870" s="505" t="str">
        <f>IF(ROSTER!B$32="","",ROSTER!B$32)</f>
        <v>42</v>
      </c>
      <c r="C2870" s="507" t="str">
        <f>IF(ROSTER!C$32="","",ROSTER!C$32)</f>
        <v/>
      </c>
      <c r="D2870" s="508"/>
      <c r="E2870" s="509"/>
      <c r="F2870" s="511">
        <f>IF(E2870="y",1,IF(E2870="S",1,0))</f>
        <v>0</v>
      </c>
      <c r="G2870" s="513">
        <f>IF(E2870="S",1,0)</f>
        <v>0</v>
      </c>
      <c r="H2870" s="515"/>
      <c r="I2870" s="516"/>
      <c r="J2870" s="519"/>
      <c r="K2870" s="520"/>
      <c r="L2870" s="523"/>
      <c r="M2870" s="524"/>
      <c r="N2870" s="537">
        <f>L2870+J2870</f>
        <v>0</v>
      </c>
      <c r="O2870" s="538"/>
      <c r="P2870" s="519"/>
      <c r="Q2870" s="520"/>
      <c r="R2870" s="523"/>
      <c r="S2870" s="524"/>
      <c r="T2870" s="527">
        <f t="shared" ref="T2870" si="2576">R2870-P2870</f>
        <v>0</v>
      </c>
      <c r="U2870" s="528"/>
      <c r="V2870" s="531"/>
      <c r="W2870" s="516"/>
      <c r="X2870" s="519"/>
      <c r="Y2870" s="516"/>
      <c r="Z2870" s="519"/>
      <c r="AA2870" s="516"/>
      <c r="AB2870" s="519"/>
      <c r="AC2870" s="520"/>
      <c r="AD2870" s="523"/>
      <c r="AE2870" s="524"/>
      <c r="AF2870" s="533">
        <f>IF(AB2870=0,0,(AD2870/AB2870)*100)</f>
        <v>0</v>
      </c>
      <c r="AG2870" s="534"/>
      <c r="AH2870" s="519"/>
      <c r="AI2870" s="520"/>
      <c r="AJ2870" s="523"/>
      <c r="AK2870" s="524"/>
      <c r="AL2870" s="527">
        <f>IF(AH2870=0,0,(AJ2870/AH2870)*100)</f>
        <v>0</v>
      </c>
      <c r="AM2870" s="528"/>
      <c r="AN2870" s="519"/>
      <c r="AO2870" s="520"/>
      <c r="AP2870" s="523"/>
      <c r="AQ2870" s="524"/>
      <c r="AR2870" s="527">
        <f>IF(AN2870=0,0,(AP2870/AN2870)*100)</f>
        <v>0</v>
      </c>
      <c r="AS2870" s="528"/>
      <c r="AT2870" s="541">
        <f>AB2870+AH2870+AN2870</f>
        <v>0</v>
      </c>
      <c r="AU2870" s="542"/>
      <c r="AV2870" s="545">
        <f>AD2870+AJ2870+AP2870</f>
        <v>0</v>
      </c>
      <c r="AW2870" s="546"/>
      <c r="AX2870" s="527">
        <f>IF(AT2870=0,0,(AV2870/AT2870)*100)</f>
        <v>0</v>
      </c>
      <c r="AY2870" s="528"/>
      <c r="AZ2870" s="519"/>
      <c r="BA2870" s="520"/>
      <c r="BB2870" s="523"/>
      <c r="BC2870" s="524"/>
      <c r="BD2870" s="527">
        <f>IF(AZ2870=0,0,(BB2870/AZ2870)*100)</f>
        <v>0</v>
      </c>
      <c r="BE2870" s="528"/>
      <c r="BF2870" s="541">
        <f>AT2870+AZ2870</f>
        <v>0</v>
      </c>
      <c r="BG2870" s="542"/>
      <c r="BH2870" s="545">
        <f>AV2870+BB2870</f>
        <v>0</v>
      </c>
      <c r="BI2870" s="546"/>
      <c r="BJ2870" s="527">
        <f>IF(BF2870=0,0,(BH2870/BF2870)*100)</f>
        <v>0</v>
      </c>
      <c r="BK2870" s="528"/>
      <c r="BL2870" s="549">
        <f>(AD2870*2)+(AJ2870*2)+(AP2870*3)+BB2870</f>
        <v>0</v>
      </c>
      <c r="BM2870" s="550"/>
      <c r="BN2870" s="551"/>
      <c r="BO2870" s="501" t="e">
        <f>(BL2870*BR$2468)+(N2870*BR$2469)+(X2870*BR$2470)+(R2870*BR$2471)+(V2870*BR$2472)+(Z2870*BR$2473)</f>
        <v>#REF!</v>
      </c>
      <c r="BP2870" s="501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06"/>
      <c r="C2871" s="503" t="str">
        <f>IF(ROSTER!D$32="","",ROSTER!D$32)</f>
        <v/>
      </c>
      <c r="D2871" s="504"/>
      <c r="E2871" s="510"/>
      <c r="F2871" s="512"/>
      <c r="G2871" s="514"/>
      <c r="H2871" s="517"/>
      <c r="I2871" s="518"/>
      <c r="J2871" s="521"/>
      <c r="K2871" s="522"/>
      <c r="L2871" s="525"/>
      <c r="M2871" s="526"/>
      <c r="N2871" s="539" t="s">
        <v>14</v>
      </c>
      <c r="O2871" s="540"/>
      <c r="P2871" s="521"/>
      <c r="Q2871" s="522"/>
      <c r="R2871" s="525"/>
      <c r="S2871" s="526"/>
      <c r="T2871" s="529"/>
      <c r="U2871" s="530"/>
      <c r="V2871" s="532"/>
      <c r="W2871" s="518"/>
      <c r="X2871" s="521"/>
      <c r="Y2871" s="518"/>
      <c r="Z2871" s="521"/>
      <c r="AA2871" s="518"/>
      <c r="AB2871" s="521"/>
      <c r="AC2871" s="522"/>
      <c r="AD2871" s="525"/>
      <c r="AE2871" s="526"/>
      <c r="AF2871" s="535"/>
      <c r="AG2871" s="536"/>
      <c r="AH2871" s="521"/>
      <c r="AI2871" s="522"/>
      <c r="AJ2871" s="525"/>
      <c r="AK2871" s="526"/>
      <c r="AL2871" s="529"/>
      <c r="AM2871" s="530"/>
      <c r="AN2871" s="521"/>
      <c r="AO2871" s="522"/>
      <c r="AP2871" s="525"/>
      <c r="AQ2871" s="526"/>
      <c r="AR2871" s="529"/>
      <c r="AS2871" s="530"/>
      <c r="AT2871" s="543"/>
      <c r="AU2871" s="544"/>
      <c r="AV2871" s="547"/>
      <c r="AW2871" s="548"/>
      <c r="AX2871" s="529"/>
      <c r="AY2871" s="530"/>
      <c r="AZ2871" s="521"/>
      <c r="BA2871" s="522"/>
      <c r="BB2871" s="525"/>
      <c r="BC2871" s="526"/>
      <c r="BD2871" s="529"/>
      <c r="BE2871" s="530"/>
      <c r="BF2871" s="543"/>
      <c r="BG2871" s="544"/>
      <c r="BH2871" s="547"/>
      <c r="BI2871" s="548"/>
      <c r="BJ2871" s="529"/>
      <c r="BK2871" s="530"/>
      <c r="BL2871" s="552"/>
      <c r="BM2871" s="553"/>
      <c r="BN2871" s="554"/>
      <c r="BO2871" s="502"/>
      <c r="BP2871" s="502"/>
      <c r="BQ2871" s="54"/>
      <c r="BR2871" s="54"/>
      <c r="BS2871" s="54"/>
    </row>
    <row r="2872" spans="1:71" ht="21.75" customHeight="1" x14ac:dyDescent="0.2">
      <c r="A2872" s="54"/>
      <c r="B2872" s="505" t="str">
        <f>IF(ROSTER!B$34="","",ROSTER!B$34)</f>
        <v/>
      </c>
      <c r="C2872" s="507" t="str">
        <f>IF(ROSTER!C$34="","",ROSTER!C$34)</f>
        <v/>
      </c>
      <c r="D2872" s="508"/>
      <c r="E2872" s="509"/>
      <c r="F2872" s="511">
        <f>IF(E2872="y",1,IF(E2872="S",1,0))</f>
        <v>0</v>
      </c>
      <c r="G2872" s="513">
        <f>IF(E2872="S",1,0)</f>
        <v>0</v>
      </c>
      <c r="H2872" s="515"/>
      <c r="I2872" s="516"/>
      <c r="J2872" s="519"/>
      <c r="K2872" s="520"/>
      <c r="L2872" s="523"/>
      <c r="M2872" s="524"/>
      <c r="N2872" s="537">
        <f>L2872+J2872</f>
        <v>0</v>
      </c>
      <c r="O2872" s="538"/>
      <c r="P2872" s="519"/>
      <c r="Q2872" s="520"/>
      <c r="R2872" s="523"/>
      <c r="S2872" s="524"/>
      <c r="T2872" s="527">
        <f t="shared" ref="T2872" si="2577">R2872-P2872</f>
        <v>0</v>
      </c>
      <c r="U2872" s="528"/>
      <c r="V2872" s="531"/>
      <c r="W2872" s="516"/>
      <c r="X2872" s="519"/>
      <c r="Y2872" s="516"/>
      <c r="Z2872" s="519"/>
      <c r="AA2872" s="516"/>
      <c r="AB2872" s="519"/>
      <c r="AC2872" s="520"/>
      <c r="AD2872" s="523"/>
      <c r="AE2872" s="524"/>
      <c r="AF2872" s="533">
        <f>IF(AB2872=0,0,(AD2872/AB2872)*100)</f>
        <v>0</v>
      </c>
      <c r="AG2872" s="534"/>
      <c r="AH2872" s="519"/>
      <c r="AI2872" s="520"/>
      <c r="AJ2872" s="523"/>
      <c r="AK2872" s="524"/>
      <c r="AL2872" s="527">
        <f>IF(AH2872=0,0,(AJ2872/AH2872)*100)</f>
        <v>0</v>
      </c>
      <c r="AM2872" s="528"/>
      <c r="AN2872" s="519"/>
      <c r="AO2872" s="520"/>
      <c r="AP2872" s="523"/>
      <c r="AQ2872" s="524"/>
      <c r="AR2872" s="527">
        <f>IF(AN2872=0,0,(AP2872/AN2872)*100)</f>
        <v>0</v>
      </c>
      <c r="AS2872" s="528"/>
      <c r="AT2872" s="541">
        <f>AB2872+AH2872+AN2872</f>
        <v>0</v>
      </c>
      <c r="AU2872" s="542"/>
      <c r="AV2872" s="545">
        <f>AD2872+AJ2872+AP2872</f>
        <v>0</v>
      </c>
      <c r="AW2872" s="546"/>
      <c r="AX2872" s="527">
        <f>IF(AT2872=0,0,(AV2872/AT2872)*100)</f>
        <v>0</v>
      </c>
      <c r="AY2872" s="528"/>
      <c r="AZ2872" s="519"/>
      <c r="BA2872" s="520"/>
      <c r="BB2872" s="523"/>
      <c r="BC2872" s="524"/>
      <c r="BD2872" s="527">
        <f>IF(AZ2872=0,0,(BB2872/AZ2872)*100)</f>
        <v>0</v>
      </c>
      <c r="BE2872" s="528"/>
      <c r="BF2872" s="541">
        <f>AT2872+AZ2872</f>
        <v>0</v>
      </c>
      <c r="BG2872" s="542"/>
      <c r="BH2872" s="545">
        <f>AV2872+BB2872</f>
        <v>0</v>
      </c>
      <c r="BI2872" s="546"/>
      <c r="BJ2872" s="527">
        <f>IF(BF2872=0,0,(BH2872/BF2872)*100)</f>
        <v>0</v>
      </c>
      <c r="BK2872" s="528"/>
      <c r="BL2872" s="549">
        <f>(AD2872*2)+(AJ2872*2)+(AP2872*3)+BB2872</f>
        <v>0</v>
      </c>
      <c r="BM2872" s="550"/>
      <c r="BN2872" s="551"/>
      <c r="BO2872" s="501" t="e">
        <f>(BL2872*BR$2468)+(N2872*BR$2469)+(X2872*BR$2470)+(R2872*BR$2471)+(V2872*BR$2472)+(Z2872*BR$2473)</f>
        <v>#REF!</v>
      </c>
      <c r="BP2872" s="501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06"/>
      <c r="C2873" s="503" t="str">
        <f>IF(ROSTER!D$34="","",ROSTER!D$34)</f>
        <v/>
      </c>
      <c r="D2873" s="504"/>
      <c r="E2873" s="510"/>
      <c r="F2873" s="512"/>
      <c r="G2873" s="514"/>
      <c r="H2873" s="517"/>
      <c r="I2873" s="518"/>
      <c r="J2873" s="521"/>
      <c r="K2873" s="522"/>
      <c r="L2873" s="525"/>
      <c r="M2873" s="526"/>
      <c r="N2873" s="539" t="s">
        <v>14</v>
      </c>
      <c r="O2873" s="540"/>
      <c r="P2873" s="521"/>
      <c r="Q2873" s="522"/>
      <c r="R2873" s="525"/>
      <c r="S2873" s="526"/>
      <c r="T2873" s="529"/>
      <c r="U2873" s="530"/>
      <c r="V2873" s="532"/>
      <c r="W2873" s="518"/>
      <c r="X2873" s="521"/>
      <c r="Y2873" s="518"/>
      <c r="Z2873" s="521"/>
      <c r="AA2873" s="518"/>
      <c r="AB2873" s="521"/>
      <c r="AC2873" s="522"/>
      <c r="AD2873" s="525"/>
      <c r="AE2873" s="526"/>
      <c r="AF2873" s="535"/>
      <c r="AG2873" s="536"/>
      <c r="AH2873" s="521"/>
      <c r="AI2873" s="522"/>
      <c r="AJ2873" s="525"/>
      <c r="AK2873" s="526"/>
      <c r="AL2873" s="529"/>
      <c r="AM2873" s="530"/>
      <c r="AN2873" s="521"/>
      <c r="AO2873" s="522"/>
      <c r="AP2873" s="525"/>
      <c r="AQ2873" s="526"/>
      <c r="AR2873" s="529"/>
      <c r="AS2873" s="530"/>
      <c r="AT2873" s="543"/>
      <c r="AU2873" s="544"/>
      <c r="AV2873" s="547"/>
      <c r="AW2873" s="548"/>
      <c r="AX2873" s="529"/>
      <c r="AY2873" s="530"/>
      <c r="AZ2873" s="521"/>
      <c r="BA2873" s="522"/>
      <c r="BB2873" s="525"/>
      <c r="BC2873" s="526"/>
      <c r="BD2873" s="529"/>
      <c r="BE2873" s="530"/>
      <c r="BF2873" s="543"/>
      <c r="BG2873" s="544"/>
      <c r="BH2873" s="547"/>
      <c r="BI2873" s="548"/>
      <c r="BJ2873" s="529"/>
      <c r="BK2873" s="530"/>
      <c r="BL2873" s="552"/>
      <c r="BM2873" s="553"/>
      <c r="BN2873" s="554"/>
      <c r="BO2873" s="502"/>
      <c r="BP2873" s="502"/>
      <c r="BQ2873" s="54"/>
      <c r="BR2873" s="54"/>
      <c r="BS2873" s="54"/>
    </row>
    <row r="2874" spans="1:71" ht="21.75" customHeight="1" x14ac:dyDescent="0.2">
      <c r="A2874" s="54"/>
      <c r="B2874" s="505" t="str">
        <f>IF(ROSTER!B$36="","",ROSTER!B$36)</f>
        <v/>
      </c>
      <c r="C2874" s="507" t="str">
        <f>IF(ROSTER!C$36="","",ROSTER!C$36)</f>
        <v>Heather</v>
      </c>
      <c r="D2874" s="508"/>
      <c r="E2874" s="509"/>
      <c r="F2874" s="511">
        <f>IF(E2874="y",1,IF(E2874="S",1,0))</f>
        <v>0</v>
      </c>
      <c r="G2874" s="513">
        <f>IF(E2874="S",1,0)</f>
        <v>0</v>
      </c>
      <c r="H2874" s="515"/>
      <c r="I2874" s="516"/>
      <c r="J2874" s="519"/>
      <c r="K2874" s="520"/>
      <c r="L2874" s="523"/>
      <c r="M2874" s="524"/>
      <c r="N2874" s="537">
        <f>L2874+J2874</f>
        <v>0</v>
      </c>
      <c r="O2874" s="538"/>
      <c r="P2874" s="519"/>
      <c r="Q2874" s="520"/>
      <c r="R2874" s="523"/>
      <c r="S2874" s="524"/>
      <c r="T2874" s="527">
        <f t="shared" ref="T2874" si="2578">R2874-P2874</f>
        <v>0</v>
      </c>
      <c r="U2874" s="528"/>
      <c r="V2874" s="531"/>
      <c r="W2874" s="516"/>
      <c r="X2874" s="519"/>
      <c r="Y2874" s="516"/>
      <c r="Z2874" s="519"/>
      <c r="AA2874" s="516"/>
      <c r="AB2874" s="519"/>
      <c r="AC2874" s="520"/>
      <c r="AD2874" s="523"/>
      <c r="AE2874" s="524"/>
      <c r="AF2874" s="533">
        <f>IF(AB2874=0,0,(AD2874/AB2874)*100)</f>
        <v>0</v>
      </c>
      <c r="AG2874" s="534"/>
      <c r="AH2874" s="519"/>
      <c r="AI2874" s="520"/>
      <c r="AJ2874" s="523"/>
      <c r="AK2874" s="524"/>
      <c r="AL2874" s="527">
        <f>IF(AH2874=0,0,(AJ2874/AH2874)*100)</f>
        <v>0</v>
      </c>
      <c r="AM2874" s="528"/>
      <c r="AN2874" s="519"/>
      <c r="AO2874" s="520"/>
      <c r="AP2874" s="523"/>
      <c r="AQ2874" s="524"/>
      <c r="AR2874" s="527">
        <f>IF(AN2874=0,0,(AP2874/AN2874)*100)</f>
        <v>0</v>
      </c>
      <c r="AS2874" s="528"/>
      <c r="AT2874" s="541">
        <f>AB2874+AH2874+AN2874</f>
        <v>0</v>
      </c>
      <c r="AU2874" s="542"/>
      <c r="AV2874" s="545">
        <f>AD2874+AJ2874+AP2874</f>
        <v>0</v>
      </c>
      <c r="AW2874" s="546"/>
      <c r="AX2874" s="527">
        <f>IF(AT2874=0,0,(AV2874/AT2874)*100)</f>
        <v>0</v>
      </c>
      <c r="AY2874" s="528"/>
      <c r="AZ2874" s="519"/>
      <c r="BA2874" s="520"/>
      <c r="BB2874" s="523"/>
      <c r="BC2874" s="524"/>
      <c r="BD2874" s="527">
        <f>IF(AZ2874=0,0,(BB2874/AZ2874)*100)</f>
        <v>0</v>
      </c>
      <c r="BE2874" s="528"/>
      <c r="BF2874" s="541">
        <f>AT2874+AZ2874</f>
        <v>0</v>
      </c>
      <c r="BG2874" s="542"/>
      <c r="BH2874" s="545">
        <f>AV2874+BB2874</f>
        <v>0</v>
      </c>
      <c r="BI2874" s="546"/>
      <c r="BJ2874" s="527">
        <f>IF(BF2874=0,0,(BH2874/BF2874)*100)</f>
        <v>0</v>
      </c>
      <c r="BK2874" s="528"/>
      <c r="BL2874" s="549">
        <f>(AD2874*2)+(AJ2874*2)+(AP2874*3)+BB2874</f>
        <v>0</v>
      </c>
      <c r="BM2874" s="550"/>
      <c r="BN2874" s="551"/>
      <c r="BO2874" s="501" t="e">
        <f>(BL2874*BR$2468)+(N2874*BR$2469)+(X2874*BR$2470)+(R2874*BR$2471)+(V2874*BR$2472)+(Z2874*BR$2473)</f>
        <v>#REF!</v>
      </c>
      <c r="BP2874" s="501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06"/>
      <c r="C2875" s="503" t="str">
        <f>IF(ROSTER!D$36="","",ROSTER!D$36)</f>
        <v>Hamson</v>
      </c>
      <c r="D2875" s="504"/>
      <c r="E2875" s="510"/>
      <c r="F2875" s="512"/>
      <c r="G2875" s="514"/>
      <c r="H2875" s="517"/>
      <c r="I2875" s="518"/>
      <c r="J2875" s="521"/>
      <c r="K2875" s="522"/>
      <c r="L2875" s="525"/>
      <c r="M2875" s="526"/>
      <c r="N2875" s="539" t="s">
        <v>14</v>
      </c>
      <c r="O2875" s="540"/>
      <c r="P2875" s="521"/>
      <c r="Q2875" s="522"/>
      <c r="R2875" s="525"/>
      <c r="S2875" s="526"/>
      <c r="T2875" s="529"/>
      <c r="U2875" s="530"/>
      <c r="V2875" s="532"/>
      <c r="W2875" s="518"/>
      <c r="X2875" s="521"/>
      <c r="Y2875" s="518"/>
      <c r="Z2875" s="521"/>
      <c r="AA2875" s="518"/>
      <c r="AB2875" s="521"/>
      <c r="AC2875" s="522"/>
      <c r="AD2875" s="525"/>
      <c r="AE2875" s="526"/>
      <c r="AF2875" s="535"/>
      <c r="AG2875" s="536"/>
      <c r="AH2875" s="521"/>
      <c r="AI2875" s="522"/>
      <c r="AJ2875" s="525"/>
      <c r="AK2875" s="526"/>
      <c r="AL2875" s="529"/>
      <c r="AM2875" s="530"/>
      <c r="AN2875" s="521"/>
      <c r="AO2875" s="522"/>
      <c r="AP2875" s="525"/>
      <c r="AQ2875" s="526"/>
      <c r="AR2875" s="529"/>
      <c r="AS2875" s="530"/>
      <c r="AT2875" s="543"/>
      <c r="AU2875" s="544"/>
      <c r="AV2875" s="547"/>
      <c r="AW2875" s="548"/>
      <c r="AX2875" s="529"/>
      <c r="AY2875" s="530"/>
      <c r="AZ2875" s="521"/>
      <c r="BA2875" s="522"/>
      <c r="BB2875" s="525"/>
      <c r="BC2875" s="526"/>
      <c r="BD2875" s="529"/>
      <c r="BE2875" s="530"/>
      <c r="BF2875" s="543"/>
      <c r="BG2875" s="544"/>
      <c r="BH2875" s="547"/>
      <c r="BI2875" s="548"/>
      <c r="BJ2875" s="529"/>
      <c r="BK2875" s="530"/>
      <c r="BL2875" s="552"/>
      <c r="BM2875" s="553"/>
      <c r="BN2875" s="554"/>
      <c r="BO2875" s="502"/>
      <c r="BP2875" s="502"/>
      <c r="BQ2875" s="54"/>
      <c r="BR2875" s="54"/>
      <c r="BS2875" s="54"/>
    </row>
    <row r="2876" spans="1:71" ht="21.75" customHeight="1" x14ac:dyDescent="0.2">
      <c r="A2876" s="54"/>
      <c r="B2876" s="505" t="str">
        <f>IF(ROSTER!B$38="","",ROSTER!B$38)</f>
        <v/>
      </c>
      <c r="C2876" s="507" t="str">
        <f>IF(ROSTER!C$38="","",ROSTER!C$38)</f>
        <v>Emma</v>
      </c>
      <c r="D2876" s="508"/>
      <c r="E2876" s="509"/>
      <c r="F2876" s="511">
        <f>IF(E2876="y",1,IF(E2876="S",1,0))</f>
        <v>0</v>
      </c>
      <c r="G2876" s="513">
        <f>IF(E2876="S",1,0)</f>
        <v>0</v>
      </c>
      <c r="H2876" s="515"/>
      <c r="I2876" s="516"/>
      <c r="J2876" s="519"/>
      <c r="K2876" s="520"/>
      <c r="L2876" s="523"/>
      <c r="M2876" s="524"/>
      <c r="N2876" s="537">
        <f>L2876+J2876</f>
        <v>0</v>
      </c>
      <c r="O2876" s="538"/>
      <c r="P2876" s="519"/>
      <c r="Q2876" s="520"/>
      <c r="R2876" s="523"/>
      <c r="S2876" s="524"/>
      <c r="T2876" s="527">
        <f t="shared" ref="T2876" si="2579">R2876-P2876</f>
        <v>0</v>
      </c>
      <c r="U2876" s="528"/>
      <c r="V2876" s="531"/>
      <c r="W2876" s="516"/>
      <c r="X2876" s="519"/>
      <c r="Y2876" s="516"/>
      <c r="Z2876" s="519"/>
      <c r="AA2876" s="516"/>
      <c r="AB2876" s="519"/>
      <c r="AC2876" s="520"/>
      <c r="AD2876" s="523"/>
      <c r="AE2876" s="524"/>
      <c r="AF2876" s="533">
        <f>IF(AB2876=0,0,(AD2876/AB2876)*100)</f>
        <v>0</v>
      </c>
      <c r="AG2876" s="534"/>
      <c r="AH2876" s="519"/>
      <c r="AI2876" s="520"/>
      <c r="AJ2876" s="523"/>
      <c r="AK2876" s="524"/>
      <c r="AL2876" s="527">
        <f>IF(AH2876=0,0,(AJ2876/AH2876)*100)</f>
        <v>0</v>
      </c>
      <c r="AM2876" s="528"/>
      <c r="AN2876" s="519"/>
      <c r="AO2876" s="520"/>
      <c r="AP2876" s="523"/>
      <c r="AQ2876" s="524"/>
      <c r="AR2876" s="527">
        <f>IF(AN2876=0,0,(AP2876/AN2876)*100)</f>
        <v>0</v>
      </c>
      <c r="AS2876" s="528"/>
      <c r="AT2876" s="541">
        <f>AB2876+AH2876+AN2876</f>
        <v>0</v>
      </c>
      <c r="AU2876" s="542"/>
      <c r="AV2876" s="545">
        <f>AD2876+AJ2876+AP2876</f>
        <v>0</v>
      </c>
      <c r="AW2876" s="546"/>
      <c r="AX2876" s="527">
        <f>IF(AT2876=0,0,(AV2876/AT2876)*100)</f>
        <v>0</v>
      </c>
      <c r="AY2876" s="528"/>
      <c r="AZ2876" s="519"/>
      <c r="BA2876" s="520"/>
      <c r="BB2876" s="523"/>
      <c r="BC2876" s="524"/>
      <c r="BD2876" s="527">
        <f>IF(AZ2876=0,0,(BB2876/AZ2876)*100)</f>
        <v>0</v>
      </c>
      <c r="BE2876" s="528"/>
      <c r="BF2876" s="541">
        <f>AT2876+AZ2876</f>
        <v>0</v>
      </c>
      <c r="BG2876" s="542"/>
      <c r="BH2876" s="545">
        <f>AV2876+BB2876</f>
        <v>0</v>
      </c>
      <c r="BI2876" s="546"/>
      <c r="BJ2876" s="527">
        <f>IF(BF2876=0,0,(BH2876/BF2876)*100)</f>
        <v>0</v>
      </c>
      <c r="BK2876" s="528"/>
      <c r="BL2876" s="549">
        <f>(AD2876*2)+(AJ2876*2)+(AP2876*3)+BB2876</f>
        <v>0</v>
      </c>
      <c r="BM2876" s="550"/>
      <c r="BN2876" s="551"/>
      <c r="BO2876" s="501" t="e">
        <f>(BL2876*BR$2468)+(N2876*BR$2469)+(X2876*BR$2470)+(R2876*BR$2471)+(V2876*BR$2472)+(Z2876*BR$2473)</f>
        <v>#REF!</v>
      </c>
      <c r="BP2876" s="501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06"/>
      <c r="C2877" s="503" t="str">
        <f>IF(ROSTER!D$38="","",ROSTER!D$38)</f>
        <v>Calvert</v>
      </c>
      <c r="D2877" s="504"/>
      <c r="E2877" s="510"/>
      <c r="F2877" s="512"/>
      <c r="G2877" s="514"/>
      <c r="H2877" s="517"/>
      <c r="I2877" s="518"/>
      <c r="J2877" s="521"/>
      <c r="K2877" s="522"/>
      <c r="L2877" s="525"/>
      <c r="M2877" s="526"/>
      <c r="N2877" s="539" t="s">
        <v>14</v>
      </c>
      <c r="O2877" s="540"/>
      <c r="P2877" s="521"/>
      <c r="Q2877" s="522"/>
      <c r="R2877" s="525"/>
      <c r="S2877" s="526"/>
      <c r="T2877" s="529"/>
      <c r="U2877" s="530"/>
      <c r="V2877" s="532"/>
      <c r="W2877" s="518"/>
      <c r="X2877" s="521"/>
      <c r="Y2877" s="518"/>
      <c r="Z2877" s="521"/>
      <c r="AA2877" s="518"/>
      <c r="AB2877" s="521"/>
      <c r="AC2877" s="522"/>
      <c r="AD2877" s="525"/>
      <c r="AE2877" s="526"/>
      <c r="AF2877" s="535"/>
      <c r="AG2877" s="536"/>
      <c r="AH2877" s="521"/>
      <c r="AI2877" s="522"/>
      <c r="AJ2877" s="525"/>
      <c r="AK2877" s="526"/>
      <c r="AL2877" s="529"/>
      <c r="AM2877" s="530"/>
      <c r="AN2877" s="521"/>
      <c r="AO2877" s="522"/>
      <c r="AP2877" s="525"/>
      <c r="AQ2877" s="526"/>
      <c r="AR2877" s="529"/>
      <c r="AS2877" s="530"/>
      <c r="AT2877" s="543"/>
      <c r="AU2877" s="544"/>
      <c r="AV2877" s="547"/>
      <c r="AW2877" s="548"/>
      <c r="AX2877" s="529"/>
      <c r="AY2877" s="530"/>
      <c r="AZ2877" s="521"/>
      <c r="BA2877" s="522"/>
      <c r="BB2877" s="525"/>
      <c r="BC2877" s="526"/>
      <c r="BD2877" s="529"/>
      <c r="BE2877" s="530"/>
      <c r="BF2877" s="543"/>
      <c r="BG2877" s="544"/>
      <c r="BH2877" s="547"/>
      <c r="BI2877" s="548"/>
      <c r="BJ2877" s="529"/>
      <c r="BK2877" s="530"/>
      <c r="BL2877" s="552"/>
      <c r="BM2877" s="553"/>
      <c r="BN2877" s="554"/>
      <c r="BO2877" s="502"/>
      <c r="BP2877" s="502"/>
      <c r="BQ2877" s="54"/>
      <c r="BR2877" s="54"/>
      <c r="BS2877" s="54"/>
    </row>
    <row r="2878" spans="1:71" ht="21.75" customHeight="1" x14ac:dyDescent="0.2">
      <c r="A2878" s="54"/>
      <c r="B2878" s="505" t="str">
        <f>IF(ROSTER!B$40="","",ROSTER!B$40)</f>
        <v>1</v>
      </c>
      <c r="C2878" s="507" t="str">
        <f>IF(ROSTER!C$40="","",ROSTER!C$40)</f>
        <v>Amanda</v>
      </c>
      <c r="D2878" s="508"/>
      <c r="E2878" s="509"/>
      <c r="F2878" s="511">
        <f>IF(E2878="y",1,IF(E2878="S",1,0))</f>
        <v>0</v>
      </c>
      <c r="G2878" s="513">
        <f>IF(E2878="S",1,0)</f>
        <v>0</v>
      </c>
      <c r="H2878" s="515"/>
      <c r="I2878" s="516"/>
      <c r="J2878" s="519"/>
      <c r="K2878" s="520"/>
      <c r="L2878" s="523"/>
      <c r="M2878" s="524"/>
      <c r="N2878" s="537">
        <f>L2878+J2878</f>
        <v>0</v>
      </c>
      <c r="O2878" s="538"/>
      <c r="P2878" s="519"/>
      <c r="Q2878" s="520"/>
      <c r="R2878" s="523"/>
      <c r="S2878" s="524"/>
      <c r="T2878" s="527">
        <f t="shared" ref="T2878" si="2580">R2878-P2878</f>
        <v>0</v>
      </c>
      <c r="U2878" s="528"/>
      <c r="V2878" s="531"/>
      <c r="W2878" s="516"/>
      <c r="X2878" s="519"/>
      <c r="Y2878" s="516"/>
      <c r="Z2878" s="519"/>
      <c r="AA2878" s="516"/>
      <c r="AB2878" s="519"/>
      <c r="AC2878" s="520"/>
      <c r="AD2878" s="523"/>
      <c r="AE2878" s="524"/>
      <c r="AF2878" s="533">
        <f>IF(AB2878=0,0,(AD2878/AB2878)*100)</f>
        <v>0</v>
      </c>
      <c r="AG2878" s="534"/>
      <c r="AH2878" s="519"/>
      <c r="AI2878" s="520"/>
      <c r="AJ2878" s="523"/>
      <c r="AK2878" s="524"/>
      <c r="AL2878" s="527">
        <f>IF(AH2878=0,0,(AJ2878/AH2878)*100)</f>
        <v>0</v>
      </c>
      <c r="AM2878" s="528"/>
      <c r="AN2878" s="519"/>
      <c r="AO2878" s="520"/>
      <c r="AP2878" s="523"/>
      <c r="AQ2878" s="524"/>
      <c r="AR2878" s="527">
        <f>IF(AN2878=0,0,(AP2878/AN2878)*100)</f>
        <v>0</v>
      </c>
      <c r="AS2878" s="528"/>
      <c r="AT2878" s="541">
        <f>AB2878+AH2878+AN2878</f>
        <v>0</v>
      </c>
      <c r="AU2878" s="542"/>
      <c r="AV2878" s="545">
        <f>AD2878+AJ2878+AP2878</f>
        <v>0</v>
      </c>
      <c r="AW2878" s="546"/>
      <c r="AX2878" s="527">
        <f>IF(AT2878=0,0,(AV2878/AT2878)*100)</f>
        <v>0</v>
      </c>
      <c r="AY2878" s="528"/>
      <c r="AZ2878" s="519"/>
      <c r="BA2878" s="520"/>
      <c r="BB2878" s="523"/>
      <c r="BC2878" s="524"/>
      <c r="BD2878" s="527">
        <f>IF(AZ2878=0,0,(BB2878/AZ2878)*100)</f>
        <v>0</v>
      </c>
      <c r="BE2878" s="528"/>
      <c r="BF2878" s="541">
        <f>AT2878+AZ2878</f>
        <v>0</v>
      </c>
      <c r="BG2878" s="542"/>
      <c r="BH2878" s="545">
        <f>AV2878+BB2878</f>
        <v>0</v>
      </c>
      <c r="BI2878" s="546"/>
      <c r="BJ2878" s="527">
        <f>IF(BF2878=0,0,(BH2878/BF2878)*100)</f>
        <v>0</v>
      </c>
      <c r="BK2878" s="528"/>
      <c r="BL2878" s="549">
        <f>(AD2878*2)+(AJ2878*2)+(AP2878*3)+BB2878</f>
        <v>0</v>
      </c>
      <c r="BM2878" s="550"/>
      <c r="BN2878" s="551"/>
      <c r="BO2878" s="501" t="e">
        <f>(BL2878*BR$2468)+(N2878*BR$2469)+(X2878*BR$2470)+(R2878*BR$2471)+(V2878*BR$2472)+(Z2878*BR$2473)</f>
        <v>#REF!</v>
      </c>
      <c r="BP2878" s="501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06"/>
      <c r="C2879" s="503" t="str">
        <f>IF(ROSTER!D$40="","",ROSTER!D$40)</f>
        <v>Barcello</v>
      </c>
      <c r="D2879" s="504"/>
      <c r="E2879" s="510"/>
      <c r="F2879" s="512"/>
      <c r="G2879" s="514"/>
      <c r="H2879" s="517"/>
      <c r="I2879" s="518"/>
      <c r="J2879" s="521"/>
      <c r="K2879" s="522"/>
      <c r="L2879" s="525"/>
      <c r="M2879" s="526"/>
      <c r="N2879" s="539" t="s">
        <v>14</v>
      </c>
      <c r="O2879" s="540"/>
      <c r="P2879" s="521"/>
      <c r="Q2879" s="522"/>
      <c r="R2879" s="525"/>
      <c r="S2879" s="526"/>
      <c r="T2879" s="529"/>
      <c r="U2879" s="530"/>
      <c r="V2879" s="532"/>
      <c r="W2879" s="518"/>
      <c r="X2879" s="521"/>
      <c r="Y2879" s="518"/>
      <c r="Z2879" s="521"/>
      <c r="AA2879" s="518"/>
      <c r="AB2879" s="521"/>
      <c r="AC2879" s="522"/>
      <c r="AD2879" s="525"/>
      <c r="AE2879" s="526"/>
      <c r="AF2879" s="535"/>
      <c r="AG2879" s="536"/>
      <c r="AH2879" s="521"/>
      <c r="AI2879" s="522"/>
      <c r="AJ2879" s="525"/>
      <c r="AK2879" s="526"/>
      <c r="AL2879" s="529"/>
      <c r="AM2879" s="530"/>
      <c r="AN2879" s="521"/>
      <c r="AO2879" s="522"/>
      <c r="AP2879" s="525"/>
      <c r="AQ2879" s="526"/>
      <c r="AR2879" s="529"/>
      <c r="AS2879" s="530"/>
      <c r="AT2879" s="543"/>
      <c r="AU2879" s="544"/>
      <c r="AV2879" s="547"/>
      <c r="AW2879" s="548"/>
      <c r="AX2879" s="529"/>
      <c r="AY2879" s="530"/>
      <c r="AZ2879" s="521"/>
      <c r="BA2879" s="522"/>
      <c r="BB2879" s="525"/>
      <c r="BC2879" s="526"/>
      <c r="BD2879" s="529"/>
      <c r="BE2879" s="530"/>
      <c r="BF2879" s="543"/>
      <c r="BG2879" s="544"/>
      <c r="BH2879" s="547"/>
      <c r="BI2879" s="548"/>
      <c r="BJ2879" s="529"/>
      <c r="BK2879" s="530"/>
      <c r="BL2879" s="552"/>
      <c r="BM2879" s="553"/>
      <c r="BN2879" s="554"/>
      <c r="BO2879" s="502"/>
      <c r="BP2879" s="502"/>
      <c r="BQ2879" s="54"/>
      <c r="BR2879" s="54"/>
      <c r="BS2879" s="54"/>
    </row>
    <row r="2880" spans="1:71" ht="21.75" customHeight="1" x14ac:dyDescent="0.2">
      <c r="A2880" s="54"/>
      <c r="B2880" s="505" t="str">
        <f>IF(ROSTER!B$42="","",ROSTER!B$42)</f>
        <v>4</v>
      </c>
      <c r="C2880" s="507" t="str">
        <f>IF(ROSTER!C$42="","",ROSTER!C$42)</f>
        <v>Arielle</v>
      </c>
      <c r="D2880" s="508"/>
      <c r="E2880" s="509"/>
      <c r="F2880" s="511">
        <f>IF(E2880="y",1,IF(E2880="S",1,0))</f>
        <v>0</v>
      </c>
      <c r="G2880" s="513">
        <f>IF(E2880="S",1,0)</f>
        <v>0</v>
      </c>
      <c r="H2880" s="515"/>
      <c r="I2880" s="516"/>
      <c r="J2880" s="519"/>
      <c r="K2880" s="520"/>
      <c r="L2880" s="523"/>
      <c r="M2880" s="524"/>
      <c r="N2880" s="537">
        <f>L2880+J2880</f>
        <v>0</v>
      </c>
      <c r="O2880" s="538"/>
      <c r="P2880" s="519"/>
      <c r="Q2880" s="520"/>
      <c r="R2880" s="523"/>
      <c r="S2880" s="524"/>
      <c r="T2880" s="527">
        <f t="shared" ref="T2880" si="2581">R2880-P2880</f>
        <v>0</v>
      </c>
      <c r="U2880" s="528"/>
      <c r="V2880" s="531"/>
      <c r="W2880" s="516"/>
      <c r="X2880" s="519"/>
      <c r="Y2880" s="516"/>
      <c r="Z2880" s="519"/>
      <c r="AA2880" s="516"/>
      <c r="AB2880" s="519"/>
      <c r="AC2880" s="520"/>
      <c r="AD2880" s="523"/>
      <c r="AE2880" s="524"/>
      <c r="AF2880" s="533">
        <f>IF(AB2880=0,0,(AD2880/AB2880)*100)</f>
        <v>0</v>
      </c>
      <c r="AG2880" s="534"/>
      <c r="AH2880" s="519"/>
      <c r="AI2880" s="520"/>
      <c r="AJ2880" s="523"/>
      <c r="AK2880" s="524"/>
      <c r="AL2880" s="527">
        <f>IF(AH2880=0,0,(AJ2880/AH2880)*100)</f>
        <v>0</v>
      </c>
      <c r="AM2880" s="528"/>
      <c r="AN2880" s="519"/>
      <c r="AO2880" s="520"/>
      <c r="AP2880" s="523"/>
      <c r="AQ2880" s="524"/>
      <c r="AR2880" s="527">
        <f>IF(AN2880=0,0,(AP2880/AN2880)*100)</f>
        <v>0</v>
      </c>
      <c r="AS2880" s="528"/>
      <c r="AT2880" s="541">
        <f>AB2880+AH2880+AN2880</f>
        <v>0</v>
      </c>
      <c r="AU2880" s="542"/>
      <c r="AV2880" s="545">
        <f>AD2880+AJ2880+AP2880</f>
        <v>0</v>
      </c>
      <c r="AW2880" s="546"/>
      <c r="AX2880" s="527">
        <f>IF(AT2880=0,0,(AV2880/AT2880)*100)</f>
        <v>0</v>
      </c>
      <c r="AY2880" s="528"/>
      <c r="AZ2880" s="519"/>
      <c r="BA2880" s="520"/>
      <c r="BB2880" s="523"/>
      <c r="BC2880" s="524"/>
      <c r="BD2880" s="527">
        <f>IF(AZ2880=0,0,(BB2880/AZ2880)*100)</f>
        <v>0</v>
      </c>
      <c r="BE2880" s="528"/>
      <c r="BF2880" s="541">
        <f>AT2880+AZ2880</f>
        <v>0</v>
      </c>
      <c r="BG2880" s="542"/>
      <c r="BH2880" s="545">
        <f>AV2880+BB2880</f>
        <v>0</v>
      </c>
      <c r="BI2880" s="546"/>
      <c r="BJ2880" s="527">
        <f>IF(BF2880=0,0,(BH2880/BF2880)*100)</f>
        <v>0</v>
      </c>
      <c r="BK2880" s="528"/>
      <c r="BL2880" s="549">
        <f>(AD2880*2)+(AJ2880*2)+(AP2880*3)+BB2880</f>
        <v>0</v>
      </c>
      <c r="BM2880" s="550"/>
      <c r="BN2880" s="551"/>
      <c r="BO2880" s="501" t="e">
        <f>(BL2880*BR$2468)+(N2880*BR$2469)+(X2880*BR$2470)+(R2880*BR$2471)+(V2880*BR$2472)+(Z2880*BR$2473)</f>
        <v>#REF!</v>
      </c>
      <c r="BP2880" s="501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06"/>
      <c r="C2881" s="503" t="str">
        <f>IF(ROSTER!D$42="","",ROSTER!D$42)</f>
        <v>Mackey-Williams</v>
      </c>
      <c r="D2881" s="504"/>
      <c r="E2881" s="510"/>
      <c r="F2881" s="512"/>
      <c r="G2881" s="514"/>
      <c r="H2881" s="517"/>
      <c r="I2881" s="518"/>
      <c r="J2881" s="521"/>
      <c r="K2881" s="522"/>
      <c r="L2881" s="525"/>
      <c r="M2881" s="526"/>
      <c r="N2881" s="539" t="s">
        <v>14</v>
      </c>
      <c r="O2881" s="540"/>
      <c r="P2881" s="521"/>
      <c r="Q2881" s="522"/>
      <c r="R2881" s="525"/>
      <c r="S2881" s="526"/>
      <c r="T2881" s="529"/>
      <c r="U2881" s="530"/>
      <c r="V2881" s="532"/>
      <c r="W2881" s="518"/>
      <c r="X2881" s="521"/>
      <c r="Y2881" s="518"/>
      <c r="Z2881" s="521"/>
      <c r="AA2881" s="518"/>
      <c r="AB2881" s="521"/>
      <c r="AC2881" s="522"/>
      <c r="AD2881" s="525"/>
      <c r="AE2881" s="526"/>
      <c r="AF2881" s="535"/>
      <c r="AG2881" s="536"/>
      <c r="AH2881" s="521"/>
      <c r="AI2881" s="522"/>
      <c r="AJ2881" s="525"/>
      <c r="AK2881" s="526"/>
      <c r="AL2881" s="529"/>
      <c r="AM2881" s="530"/>
      <c r="AN2881" s="521"/>
      <c r="AO2881" s="522"/>
      <c r="AP2881" s="525"/>
      <c r="AQ2881" s="526"/>
      <c r="AR2881" s="529"/>
      <c r="AS2881" s="530"/>
      <c r="AT2881" s="543"/>
      <c r="AU2881" s="544"/>
      <c r="AV2881" s="547"/>
      <c r="AW2881" s="548"/>
      <c r="AX2881" s="529"/>
      <c r="AY2881" s="530"/>
      <c r="AZ2881" s="521"/>
      <c r="BA2881" s="522"/>
      <c r="BB2881" s="525"/>
      <c r="BC2881" s="526"/>
      <c r="BD2881" s="529"/>
      <c r="BE2881" s="530"/>
      <c r="BF2881" s="543"/>
      <c r="BG2881" s="544"/>
      <c r="BH2881" s="547"/>
      <c r="BI2881" s="548"/>
      <c r="BJ2881" s="529"/>
      <c r="BK2881" s="530"/>
      <c r="BL2881" s="552"/>
      <c r="BM2881" s="553"/>
      <c r="BN2881" s="554"/>
      <c r="BO2881" s="502"/>
      <c r="BP2881" s="502"/>
      <c r="BQ2881" s="54"/>
      <c r="BR2881" s="54"/>
      <c r="BS2881" s="54"/>
    </row>
    <row r="2882" spans="1:71" ht="21.75" customHeight="1" x14ac:dyDescent="0.2">
      <c r="A2882" s="54"/>
      <c r="B2882" s="505" t="str">
        <f>IF(ROSTER!B$44="","",ROSTER!B$44)</f>
        <v/>
      </c>
      <c r="C2882" s="507" t="str">
        <f>IF(ROSTER!C$44="","",ROSTER!C$44)</f>
        <v>Rose</v>
      </c>
      <c r="D2882" s="508"/>
      <c r="E2882" s="509"/>
      <c r="F2882" s="511">
        <f>IF(E2882="y",1,IF(E2882="S",1,0))</f>
        <v>0</v>
      </c>
      <c r="G2882" s="513">
        <f>IF(E2882="S",1,0)</f>
        <v>0</v>
      </c>
      <c r="H2882" s="515"/>
      <c r="I2882" s="516"/>
      <c r="J2882" s="519"/>
      <c r="K2882" s="520"/>
      <c r="L2882" s="523"/>
      <c r="M2882" s="524"/>
      <c r="N2882" s="537">
        <f>L2882+J2882</f>
        <v>0</v>
      </c>
      <c r="O2882" s="538"/>
      <c r="P2882" s="519"/>
      <c r="Q2882" s="520"/>
      <c r="R2882" s="523"/>
      <c r="S2882" s="524"/>
      <c r="T2882" s="527">
        <f t="shared" ref="T2882" si="2582">R2882-P2882</f>
        <v>0</v>
      </c>
      <c r="U2882" s="528"/>
      <c r="V2882" s="531"/>
      <c r="W2882" s="516"/>
      <c r="X2882" s="519"/>
      <c r="Y2882" s="516"/>
      <c r="Z2882" s="519"/>
      <c r="AA2882" s="516"/>
      <c r="AB2882" s="519"/>
      <c r="AC2882" s="520"/>
      <c r="AD2882" s="523"/>
      <c r="AE2882" s="524"/>
      <c r="AF2882" s="533">
        <f>IF(AB2882=0,0,(AD2882/AB2882)*100)</f>
        <v>0</v>
      </c>
      <c r="AG2882" s="534"/>
      <c r="AH2882" s="519"/>
      <c r="AI2882" s="520"/>
      <c r="AJ2882" s="523"/>
      <c r="AK2882" s="524"/>
      <c r="AL2882" s="527">
        <f>IF(AH2882=0,0,(AJ2882/AH2882)*100)</f>
        <v>0</v>
      </c>
      <c r="AM2882" s="528"/>
      <c r="AN2882" s="519"/>
      <c r="AO2882" s="520"/>
      <c r="AP2882" s="523"/>
      <c r="AQ2882" s="524"/>
      <c r="AR2882" s="527">
        <f>IF(AN2882=0,0,(AP2882/AN2882)*100)</f>
        <v>0</v>
      </c>
      <c r="AS2882" s="528"/>
      <c r="AT2882" s="541">
        <f>AB2882+AH2882+AN2882</f>
        <v>0</v>
      </c>
      <c r="AU2882" s="542"/>
      <c r="AV2882" s="545">
        <f>AD2882+AJ2882+AP2882</f>
        <v>0</v>
      </c>
      <c r="AW2882" s="546"/>
      <c r="AX2882" s="527">
        <f>IF(AT2882=0,0,(AV2882/AT2882)*100)</f>
        <v>0</v>
      </c>
      <c r="AY2882" s="528"/>
      <c r="AZ2882" s="519"/>
      <c r="BA2882" s="520"/>
      <c r="BB2882" s="523"/>
      <c r="BC2882" s="524"/>
      <c r="BD2882" s="527">
        <f>IF(AZ2882=0,0,(BB2882/AZ2882)*100)</f>
        <v>0</v>
      </c>
      <c r="BE2882" s="528"/>
      <c r="BF2882" s="541">
        <f>AT2882+AZ2882</f>
        <v>0</v>
      </c>
      <c r="BG2882" s="542"/>
      <c r="BH2882" s="545">
        <f>AV2882+BB2882</f>
        <v>0</v>
      </c>
      <c r="BI2882" s="546"/>
      <c r="BJ2882" s="527">
        <f>IF(BF2882=0,0,(BH2882/BF2882)*100)</f>
        <v>0</v>
      </c>
      <c r="BK2882" s="528"/>
      <c r="BL2882" s="549">
        <f>(AD2882*2)+(AJ2882*2)+(AP2882*3)+BB2882</f>
        <v>0</v>
      </c>
      <c r="BM2882" s="550"/>
      <c r="BN2882" s="551"/>
      <c r="BO2882" s="501" t="e">
        <f>(BL2882*BR$2468)+(N2882*BR$2469)+(X2882*BR$2470)+(R2882*BR$2471)+(V2882*BR$2472)+(Z2882*BR$2473)</f>
        <v>#REF!</v>
      </c>
      <c r="BP2882" s="501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06"/>
      <c r="C2883" s="503" t="str">
        <f>IF(ROSTER!D$44="","",ROSTER!D$44)</f>
        <v>Bubakar</v>
      </c>
      <c r="D2883" s="504"/>
      <c r="E2883" s="510"/>
      <c r="F2883" s="512"/>
      <c r="G2883" s="514"/>
      <c r="H2883" s="517"/>
      <c r="I2883" s="518"/>
      <c r="J2883" s="521"/>
      <c r="K2883" s="522"/>
      <c r="L2883" s="525"/>
      <c r="M2883" s="526"/>
      <c r="N2883" s="539" t="s">
        <v>14</v>
      </c>
      <c r="O2883" s="540"/>
      <c r="P2883" s="521"/>
      <c r="Q2883" s="522"/>
      <c r="R2883" s="525"/>
      <c r="S2883" s="526"/>
      <c r="T2883" s="529"/>
      <c r="U2883" s="530"/>
      <c r="V2883" s="532"/>
      <c r="W2883" s="518"/>
      <c r="X2883" s="521"/>
      <c r="Y2883" s="518"/>
      <c r="Z2883" s="521"/>
      <c r="AA2883" s="518"/>
      <c r="AB2883" s="521"/>
      <c r="AC2883" s="522"/>
      <c r="AD2883" s="525"/>
      <c r="AE2883" s="526"/>
      <c r="AF2883" s="535"/>
      <c r="AG2883" s="536"/>
      <c r="AH2883" s="521"/>
      <c r="AI2883" s="522"/>
      <c r="AJ2883" s="525"/>
      <c r="AK2883" s="526"/>
      <c r="AL2883" s="529"/>
      <c r="AM2883" s="530"/>
      <c r="AN2883" s="521"/>
      <c r="AO2883" s="522"/>
      <c r="AP2883" s="525"/>
      <c r="AQ2883" s="526"/>
      <c r="AR2883" s="529"/>
      <c r="AS2883" s="530"/>
      <c r="AT2883" s="543"/>
      <c r="AU2883" s="544"/>
      <c r="AV2883" s="547"/>
      <c r="AW2883" s="548"/>
      <c r="AX2883" s="529"/>
      <c r="AY2883" s="530"/>
      <c r="AZ2883" s="521"/>
      <c r="BA2883" s="522"/>
      <c r="BB2883" s="525"/>
      <c r="BC2883" s="526"/>
      <c r="BD2883" s="529"/>
      <c r="BE2883" s="530"/>
      <c r="BF2883" s="543"/>
      <c r="BG2883" s="544"/>
      <c r="BH2883" s="547"/>
      <c r="BI2883" s="548"/>
      <c r="BJ2883" s="529"/>
      <c r="BK2883" s="530"/>
      <c r="BL2883" s="552"/>
      <c r="BM2883" s="553"/>
      <c r="BN2883" s="554"/>
      <c r="BO2883" s="502"/>
      <c r="BP2883" s="502"/>
      <c r="BQ2883" s="54"/>
      <c r="BR2883" s="54"/>
      <c r="BS2883" s="54"/>
    </row>
    <row r="2884" spans="1:71" ht="21.75" customHeight="1" x14ac:dyDescent="0.2">
      <c r="A2884" s="54"/>
      <c r="B2884" s="505" t="str">
        <f>IF(ROSTER!B$46="","",ROSTER!B$46)</f>
        <v/>
      </c>
      <c r="C2884" s="507" t="str">
        <f>IF(ROSTER!C$46="","",ROSTER!C$46)</f>
        <v/>
      </c>
      <c r="D2884" s="508"/>
      <c r="E2884" s="509"/>
      <c r="F2884" s="511">
        <f>IF(E2884="y",1,IF(E2884="S",1,0))</f>
        <v>0</v>
      </c>
      <c r="G2884" s="513">
        <f>IF(E2884="S",1,0)</f>
        <v>0</v>
      </c>
      <c r="H2884" s="515"/>
      <c r="I2884" s="516"/>
      <c r="J2884" s="519"/>
      <c r="K2884" s="520"/>
      <c r="L2884" s="523"/>
      <c r="M2884" s="524"/>
      <c r="N2884" s="537">
        <f>L2884+J2884</f>
        <v>0</v>
      </c>
      <c r="O2884" s="538"/>
      <c r="P2884" s="519"/>
      <c r="Q2884" s="520"/>
      <c r="R2884" s="523"/>
      <c r="S2884" s="524"/>
      <c r="T2884" s="527">
        <f t="shared" ref="T2884" si="2583">R2884-P2884</f>
        <v>0</v>
      </c>
      <c r="U2884" s="528"/>
      <c r="V2884" s="531"/>
      <c r="W2884" s="516"/>
      <c r="X2884" s="519"/>
      <c r="Y2884" s="516"/>
      <c r="Z2884" s="519"/>
      <c r="AA2884" s="516"/>
      <c r="AB2884" s="519"/>
      <c r="AC2884" s="520"/>
      <c r="AD2884" s="523"/>
      <c r="AE2884" s="524"/>
      <c r="AF2884" s="533">
        <f>IF(AB2884=0,0,(AD2884/AB2884)*100)</f>
        <v>0</v>
      </c>
      <c r="AG2884" s="534"/>
      <c r="AH2884" s="519"/>
      <c r="AI2884" s="520"/>
      <c r="AJ2884" s="523"/>
      <c r="AK2884" s="524"/>
      <c r="AL2884" s="527">
        <f>IF(AH2884=0,0,(AJ2884/AH2884)*100)</f>
        <v>0</v>
      </c>
      <c r="AM2884" s="528"/>
      <c r="AN2884" s="519"/>
      <c r="AO2884" s="520"/>
      <c r="AP2884" s="523"/>
      <c r="AQ2884" s="524"/>
      <c r="AR2884" s="527">
        <f>IF(AN2884=0,0,(AP2884/AN2884)*100)</f>
        <v>0</v>
      </c>
      <c r="AS2884" s="528"/>
      <c r="AT2884" s="541">
        <f>AB2884+AH2884+AN2884</f>
        <v>0</v>
      </c>
      <c r="AU2884" s="542"/>
      <c r="AV2884" s="545">
        <f>AD2884+AJ2884+AP2884</f>
        <v>0</v>
      </c>
      <c r="AW2884" s="546"/>
      <c r="AX2884" s="527">
        <f>IF(AT2884=0,0,(AV2884/AT2884)*100)</f>
        <v>0</v>
      </c>
      <c r="AY2884" s="528"/>
      <c r="AZ2884" s="519"/>
      <c r="BA2884" s="520"/>
      <c r="BB2884" s="523"/>
      <c r="BC2884" s="524"/>
      <c r="BD2884" s="527">
        <f>IF(AZ2884=0,0,(BB2884/AZ2884)*100)</f>
        <v>0</v>
      </c>
      <c r="BE2884" s="528"/>
      <c r="BF2884" s="541">
        <f>AT2884+AZ2884</f>
        <v>0</v>
      </c>
      <c r="BG2884" s="542"/>
      <c r="BH2884" s="545">
        <f>AV2884+BB2884</f>
        <v>0</v>
      </c>
      <c r="BI2884" s="546"/>
      <c r="BJ2884" s="527">
        <f>IF(BF2884=0,0,(BH2884/BF2884)*100)</f>
        <v>0</v>
      </c>
      <c r="BK2884" s="528"/>
      <c r="BL2884" s="549">
        <f>(AD2884*2)+(AJ2884*2)+(AP2884*3)+BB2884</f>
        <v>0</v>
      </c>
      <c r="BM2884" s="550"/>
      <c r="BN2884" s="551"/>
      <c r="BO2884" s="499" t="e">
        <f>(BL2884*BR$74)+(N2884*BR$75)+(X2884*BR$76)+(R2884*BR$77)+(V2884*BR$78)+(Z2884*BR$79)</f>
        <v>#REF!</v>
      </c>
      <c r="BP2884" s="501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06"/>
      <c r="C2885" s="503" t="str">
        <f>IF(ROSTER!D$46="","",ROSTER!D$46)</f>
        <v/>
      </c>
      <c r="D2885" s="504"/>
      <c r="E2885" s="510"/>
      <c r="F2885" s="512"/>
      <c r="G2885" s="514"/>
      <c r="H2885" s="517"/>
      <c r="I2885" s="518"/>
      <c r="J2885" s="521"/>
      <c r="K2885" s="522"/>
      <c r="L2885" s="525"/>
      <c r="M2885" s="526"/>
      <c r="N2885" s="539" t="s">
        <v>14</v>
      </c>
      <c r="O2885" s="540"/>
      <c r="P2885" s="521"/>
      <c r="Q2885" s="522"/>
      <c r="R2885" s="525"/>
      <c r="S2885" s="526"/>
      <c r="T2885" s="529"/>
      <c r="U2885" s="530"/>
      <c r="V2885" s="532"/>
      <c r="W2885" s="518"/>
      <c r="X2885" s="521"/>
      <c r="Y2885" s="518"/>
      <c r="Z2885" s="521"/>
      <c r="AA2885" s="518"/>
      <c r="AB2885" s="521"/>
      <c r="AC2885" s="522"/>
      <c r="AD2885" s="525"/>
      <c r="AE2885" s="526"/>
      <c r="AF2885" s="535"/>
      <c r="AG2885" s="536"/>
      <c r="AH2885" s="521"/>
      <c r="AI2885" s="522"/>
      <c r="AJ2885" s="525"/>
      <c r="AK2885" s="526"/>
      <c r="AL2885" s="529"/>
      <c r="AM2885" s="530"/>
      <c r="AN2885" s="521"/>
      <c r="AO2885" s="522"/>
      <c r="AP2885" s="525"/>
      <c r="AQ2885" s="526"/>
      <c r="AR2885" s="529"/>
      <c r="AS2885" s="530"/>
      <c r="AT2885" s="543"/>
      <c r="AU2885" s="544"/>
      <c r="AV2885" s="547"/>
      <c r="AW2885" s="548"/>
      <c r="AX2885" s="529"/>
      <c r="AY2885" s="530"/>
      <c r="AZ2885" s="521"/>
      <c r="BA2885" s="522"/>
      <c r="BB2885" s="525"/>
      <c r="BC2885" s="526"/>
      <c r="BD2885" s="529"/>
      <c r="BE2885" s="530"/>
      <c r="BF2885" s="543"/>
      <c r="BG2885" s="544"/>
      <c r="BH2885" s="547"/>
      <c r="BI2885" s="548"/>
      <c r="BJ2885" s="529"/>
      <c r="BK2885" s="530"/>
      <c r="BL2885" s="552"/>
      <c r="BM2885" s="553"/>
      <c r="BN2885" s="554"/>
      <c r="BO2885" s="500"/>
      <c r="BP2885" s="502"/>
      <c r="BQ2885" s="54"/>
      <c r="BR2885" s="54"/>
      <c r="BS2885" s="54"/>
    </row>
    <row r="2886" spans="1:71" ht="21.75" customHeight="1" x14ac:dyDescent="0.2">
      <c r="A2886" s="54"/>
      <c r="B2886" s="505" t="str">
        <f>IF(ROSTER!B$48="","",ROSTER!B$48)</f>
        <v/>
      </c>
      <c r="C2886" s="507" t="str">
        <f>IF(ROSTER!C$48="","",ROSTER!C$48)</f>
        <v/>
      </c>
      <c r="D2886" s="508"/>
      <c r="E2886" s="509"/>
      <c r="F2886" s="511">
        <f t="shared" ref="F2886" si="2584">IF(E2886="y",1,IF(E2886="S",1,0))</f>
        <v>0</v>
      </c>
      <c r="G2886" s="513">
        <f t="shared" ref="G2886" si="2585">IF(E2886="S",1,0)</f>
        <v>0</v>
      </c>
      <c r="H2886" s="515"/>
      <c r="I2886" s="516"/>
      <c r="J2886" s="519"/>
      <c r="K2886" s="520"/>
      <c r="L2886" s="523"/>
      <c r="M2886" s="524"/>
      <c r="N2886" s="537">
        <f t="shared" ref="N2886" si="2586">L2886+J2886</f>
        <v>0</v>
      </c>
      <c r="O2886" s="538"/>
      <c r="P2886" s="519"/>
      <c r="Q2886" s="520"/>
      <c r="R2886" s="523"/>
      <c r="S2886" s="524"/>
      <c r="T2886" s="527">
        <f t="shared" ref="T2886" si="2587">R2886-P2886</f>
        <v>0</v>
      </c>
      <c r="U2886" s="528"/>
      <c r="V2886" s="531"/>
      <c r="W2886" s="516"/>
      <c r="X2886" s="519"/>
      <c r="Y2886" s="516"/>
      <c r="Z2886" s="519"/>
      <c r="AA2886" s="516"/>
      <c r="AB2886" s="519"/>
      <c r="AC2886" s="520"/>
      <c r="AD2886" s="523"/>
      <c r="AE2886" s="524"/>
      <c r="AF2886" s="533"/>
      <c r="AG2886" s="534"/>
      <c r="AH2886" s="519"/>
      <c r="AI2886" s="520"/>
      <c r="AJ2886" s="523"/>
      <c r="AK2886" s="524"/>
      <c r="AL2886" s="527">
        <f t="shared" ref="AL2886" si="2588">IF(AH2886=0,0,(AJ2886/AH2886)*100)</f>
        <v>0</v>
      </c>
      <c r="AM2886" s="528"/>
      <c r="AN2886" s="519"/>
      <c r="AO2886" s="520"/>
      <c r="AP2886" s="523"/>
      <c r="AQ2886" s="524"/>
      <c r="AR2886" s="527">
        <f t="shared" ref="AR2886" si="2589">IF(AN2886=0,0,(AP2886/AN2886)*100)</f>
        <v>0</v>
      </c>
      <c r="AS2886" s="528"/>
      <c r="AT2886" s="541">
        <f t="shared" ref="AT2886" si="2590">AB2886+AH2886+AN2886</f>
        <v>0</v>
      </c>
      <c r="AU2886" s="542"/>
      <c r="AV2886" s="545">
        <f t="shared" ref="AV2886" si="2591">AD2886+AJ2886+AP2886</f>
        <v>0</v>
      </c>
      <c r="AW2886" s="546"/>
      <c r="AX2886" s="527">
        <f t="shared" ref="AX2886" si="2592">IF(AT2886=0,0,(AV2886/AT2886)*100)</f>
        <v>0</v>
      </c>
      <c r="AY2886" s="528"/>
      <c r="AZ2886" s="519"/>
      <c r="BA2886" s="520"/>
      <c r="BB2886" s="523"/>
      <c r="BC2886" s="524"/>
      <c r="BD2886" s="527">
        <f t="shared" ref="BD2886" si="2593">IF(AZ2886=0,0,(BB2886/AZ2886)*100)</f>
        <v>0</v>
      </c>
      <c r="BE2886" s="528"/>
      <c r="BF2886" s="541">
        <f t="shared" ref="BF2886" si="2594">AT2886+AZ2886</f>
        <v>0</v>
      </c>
      <c r="BG2886" s="542"/>
      <c r="BH2886" s="545">
        <f t="shared" ref="BH2886" si="2595">AV2886+BB2886</f>
        <v>0</v>
      </c>
      <c r="BI2886" s="546"/>
      <c r="BJ2886" s="527">
        <f t="shared" ref="BJ2886" si="2596">IF(BF2886=0,0,(BH2886/BF2886)*100)</f>
        <v>0</v>
      </c>
      <c r="BK2886" s="528"/>
      <c r="BL2886" s="549">
        <f t="shared" ref="BL2886" si="2597">(AD2886*2)+(AJ2886*2)+(AP2886*3)+BB2886</f>
        <v>0</v>
      </c>
      <c r="BM2886" s="550"/>
      <c r="BN2886" s="551"/>
      <c r="BO2886" s="499" t="e">
        <f>(BL2886*BR$74)+(N2886*BR$75)+(X2886*BR$76)+(R2886*BR$77)+(V2886*BR$78)+(Z2886*BR$79)</f>
        <v>#REF!</v>
      </c>
      <c r="BP2886" s="501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06"/>
      <c r="C2887" s="503" t="str">
        <f>IF(ROSTER!D$48="","",ROSTER!D$48)</f>
        <v/>
      </c>
      <c r="D2887" s="504"/>
      <c r="E2887" s="510"/>
      <c r="F2887" s="512"/>
      <c r="G2887" s="514"/>
      <c r="H2887" s="517"/>
      <c r="I2887" s="518"/>
      <c r="J2887" s="521"/>
      <c r="K2887" s="522"/>
      <c r="L2887" s="525"/>
      <c r="M2887" s="526"/>
      <c r="N2887" s="539" t="s">
        <v>14</v>
      </c>
      <c r="O2887" s="540"/>
      <c r="P2887" s="521"/>
      <c r="Q2887" s="522"/>
      <c r="R2887" s="525"/>
      <c r="S2887" s="526"/>
      <c r="T2887" s="529"/>
      <c r="U2887" s="530"/>
      <c r="V2887" s="532"/>
      <c r="W2887" s="518"/>
      <c r="X2887" s="521"/>
      <c r="Y2887" s="518"/>
      <c r="Z2887" s="521"/>
      <c r="AA2887" s="518"/>
      <c r="AB2887" s="521"/>
      <c r="AC2887" s="522"/>
      <c r="AD2887" s="525"/>
      <c r="AE2887" s="526"/>
      <c r="AF2887" s="535"/>
      <c r="AG2887" s="536"/>
      <c r="AH2887" s="521"/>
      <c r="AI2887" s="522"/>
      <c r="AJ2887" s="525"/>
      <c r="AK2887" s="526"/>
      <c r="AL2887" s="529"/>
      <c r="AM2887" s="530"/>
      <c r="AN2887" s="521"/>
      <c r="AO2887" s="522"/>
      <c r="AP2887" s="525"/>
      <c r="AQ2887" s="526"/>
      <c r="AR2887" s="529"/>
      <c r="AS2887" s="530"/>
      <c r="AT2887" s="543"/>
      <c r="AU2887" s="544"/>
      <c r="AV2887" s="547"/>
      <c r="AW2887" s="548"/>
      <c r="AX2887" s="529"/>
      <c r="AY2887" s="530"/>
      <c r="AZ2887" s="521"/>
      <c r="BA2887" s="522"/>
      <c r="BB2887" s="525"/>
      <c r="BC2887" s="526"/>
      <c r="BD2887" s="529"/>
      <c r="BE2887" s="530"/>
      <c r="BF2887" s="543"/>
      <c r="BG2887" s="544"/>
      <c r="BH2887" s="547"/>
      <c r="BI2887" s="548"/>
      <c r="BJ2887" s="529"/>
      <c r="BK2887" s="530"/>
      <c r="BL2887" s="552"/>
      <c r="BM2887" s="553"/>
      <c r="BN2887" s="554"/>
      <c r="BO2887" s="500"/>
      <c r="BP2887" s="502"/>
      <c r="BQ2887" s="54"/>
      <c r="BR2887" s="54"/>
      <c r="BS2887" s="54"/>
    </row>
    <row r="2888" spans="1:71" ht="21.75" customHeight="1" x14ac:dyDescent="0.2">
      <c r="A2888" s="54"/>
      <c r="B2888" s="505" t="str">
        <f>IF(ROSTER!B$50="","",ROSTER!B$50)</f>
        <v/>
      </c>
      <c r="C2888" s="507" t="str">
        <f>IF(ROSTER!C$50="","",ROSTER!C$50)</f>
        <v/>
      </c>
      <c r="D2888" s="508"/>
      <c r="E2888" s="509"/>
      <c r="F2888" s="511">
        <f t="shared" ref="F2888" si="2598">IF(E2888="y",1,IF(E2888="S",1,0))</f>
        <v>0</v>
      </c>
      <c r="G2888" s="513">
        <f t="shared" ref="G2888" si="2599">IF(E2888="S",1,0)</f>
        <v>0</v>
      </c>
      <c r="H2888" s="515"/>
      <c r="I2888" s="516"/>
      <c r="J2888" s="519"/>
      <c r="K2888" s="520"/>
      <c r="L2888" s="523"/>
      <c r="M2888" s="524"/>
      <c r="N2888" s="537">
        <f t="shared" ref="N2888" si="2600">L2888+J2888</f>
        <v>0</v>
      </c>
      <c r="O2888" s="538"/>
      <c r="P2888" s="519"/>
      <c r="Q2888" s="520"/>
      <c r="R2888" s="523"/>
      <c r="S2888" s="524"/>
      <c r="T2888" s="527">
        <f t="shared" ref="T2888" si="2601">R2888-P2888</f>
        <v>0</v>
      </c>
      <c r="U2888" s="528"/>
      <c r="V2888" s="531"/>
      <c r="W2888" s="516"/>
      <c r="X2888" s="519"/>
      <c r="Y2888" s="516"/>
      <c r="Z2888" s="519"/>
      <c r="AA2888" s="516"/>
      <c r="AB2888" s="519"/>
      <c r="AC2888" s="520"/>
      <c r="AD2888" s="523"/>
      <c r="AE2888" s="524"/>
      <c r="AF2888" s="533"/>
      <c r="AG2888" s="534"/>
      <c r="AH2888" s="519"/>
      <c r="AI2888" s="520"/>
      <c r="AJ2888" s="523"/>
      <c r="AK2888" s="524"/>
      <c r="AL2888" s="527">
        <f t="shared" ref="AL2888" si="2602">IF(AH2888=0,0,(AJ2888/AH2888)*100)</f>
        <v>0</v>
      </c>
      <c r="AM2888" s="528"/>
      <c r="AN2888" s="519"/>
      <c r="AO2888" s="520"/>
      <c r="AP2888" s="523"/>
      <c r="AQ2888" s="524"/>
      <c r="AR2888" s="527">
        <f t="shared" ref="AR2888" si="2603">IF(AN2888=0,0,(AP2888/AN2888)*100)</f>
        <v>0</v>
      </c>
      <c r="AS2888" s="528"/>
      <c r="AT2888" s="541">
        <f t="shared" ref="AT2888" si="2604">AB2888+AH2888+AN2888</f>
        <v>0</v>
      </c>
      <c r="AU2888" s="542"/>
      <c r="AV2888" s="545">
        <f t="shared" ref="AV2888" si="2605">AD2888+AJ2888+AP2888</f>
        <v>0</v>
      </c>
      <c r="AW2888" s="546"/>
      <c r="AX2888" s="527">
        <f t="shared" ref="AX2888" si="2606">IF(AT2888=0,0,(AV2888/AT2888)*100)</f>
        <v>0</v>
      </c>
      <c r="AY2888" s="528"/>
      <c r="AZ2888" s="519"/>
      <c r="BA2888" s="520"/>
      <c r="BB2888" s="523"/>
      <c r="BC2888" s="524"/>
      <c r="BD2888" s="527">
        <f t="shared" ref="BD2888" si="2607">IF(AZ2888=0,0,(BB2888/AZ2888)*100)</f>
        <v>0</v>
      </c>
      <c r="BE2888" s="528"/>
      <c r="BF2888" s="541">
        <f t="shared" ref="BF2888" si="2608">AT2888+AZ2888</f>
        <v>0</v>
      </c>
      <c r="BG2888" s="542"/>
      <c r="BH2888" s="545">
        <f t="shared" ref="BH2888" si="2609">AV2888+BB2888</f>
        <v>0</v>
      </c>
      <c r="BI2888" s="546"/>
      <c r="BJ2888" s="527">
        <f t="shared" ref="BJ2888" si="2610">IF(BF2888=0,0,(BH2888/BF2888)*100)</f>
        <v>0</v>
      </c>
      <c r="BK2888" s="528"/>
      <c r="BL2888" s="549">
        <f t="shared" ref="BL2888" si="2611">(AD2888*2)+(AJ2888*2)+(AP2888*3)+BB2888</f>
        <v>0</v>
      </c>
      <c r="BM2888" s="550"/>
      <c r="BN2888" s="551"/>
      <c r="BO2888" s="499" t="e">
        <f>(BL2888*BR$74)+(N2888*BR$75)+(X2888*BR$76)+(R2888*BR$77)+(V2888*BR$78)+(Z2888*BR$79)</f>
        <v>#REF!</v>
      </c>
      <c r="BP2888" s="501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06"/>
      <c r="C2889" s="503" t="str">
        <f>IF(ROSTER!D$50="","",ROSTER!D$50)</f>
        <v/>
      </c>
      <c r="D2889" s="504"/>
      <c r="E2889" s="510"/>
      <c r="F2889" s="512"/>
      <c r="G2889" s="514"/>
      <c r="H2889" s="517"/>
      <c r="I2889" s="518"/>
      <c r="J2889" s="521"/>
      <c r="K2889" s="522"/>
      <c r="L2889" s="525"/>
      <c r="M2889" s="526"/>
      <c r="N2889" s="539" t="s">
        <v>14</v>
      </c>
      <c r="O2889" s="540"/>
      <c r="P2889" s="521"/>
      <c r="Q2889" s="522"/>
      <c r="R2889" s="525"/>
      <c r="S2889" s="526"/>
      <c r="T2889" s="529"/>
      <c r="U2889" s="530"/>
      <c r="V2889" s="532"/>
      <c r="W2889" s="518"/>
      <c r="X2889" s="521"/>
      <c r="Y2889" s="518"/>
      <c r="Z2889" s="521"/>
      <c r="AA2889" s="518"/>
      <c r="AB2889" s="521"/>
      <c r="AC2889" s="522"/>
      <c r="AD2889" s="525"/>
      <c r="AE2889" s="526"/>
      <c r="AF2889" s="535"/>
      <c r="AG2889" s="536"/>
      <c r="AH2889" s="521"/>
      <c r="AI2889" s="522"/>
      <c r="AJ2889" s="525"/>
      <c r="AK2889" s="526"/>
      <c r="AL2889" s="529"/>
      <c r="AM2889" s="530"/>
      <c r="AN2889" s="521"/>
      <c r="AO2889" s="522"/>
      <c r="AP2889" s="525"/>
      <c r="AQ2889" s="526"/>
      <c r="AR2889" s="529"/>
      <c r="AS2889" s="530"/>
      <c r="AT2889" s="543"/>
      <c r="AU2889" s="544"/>
      <c r="AV2889" s="547"/>
      <c r="AW2889" s="548"/>
      <c r="AX2889" s="529"/>
      <c r="AY2889" s="530"/>
      <c r="AZ2889" s="521"/>
      <c r="BA2889" s="522"/>
      <c r="BB2889" s="525"/>
      <c r="BC2889" s="526"/>
      <c r="BD2889" s="529"/>
      <c r="BE2889" s="530"/>
      <c r="BF2889" s="543"/>
      <c r="BG2889" s="544"/>
      <c r="BH2889" s="547"/>
      <c r="BI2889" s="548"/>
      <c r="BJ2889" s="529"/>
      <c r="BK2889" s="530"/>
      <c r="BL2889" s="552"/>
      <c r="BM2889" s="553"/>
      <c r="BN2889" s="554"/>
      <c r="BO2889" s="500"/>
      <c r="BP2889" s="502"/>
      <c r="BQ2889" s="54"/>
      <c r="BR2889" s="54"/>
      <c r="BS2889" s="54"/>
    </row>
    <row r="2890" spans="1:71" s="335" customFormat="1" ht="33.5" customHeight="1" x14ac:dyDescent="0.35">
      <c r="A2890" s="333"/>
      <c r="B2890" s="631"/>
      <c r="C2890" s="627"/>
      <c r="D2890" s="627" t="s">
        <v>10</v>
      </c>
      <c r="E2890" s="628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49"/>
      <c r="BL2890" s="643">
        <f>SUM(BL2846:BN2889)</f>
        <v>0</v>
      </c>
      <c r="BM2890" s="644"/>
      <c r="BN2890" s="645"/>
      <c r="BO2890" s="499" t="e">
        <f>(BL2890*BR$74)+(N2890*BR$75)+(X2890*BR$76)+(R2890*BR$77)+(V2890*BR$78)+(Z2890*BR$79)</f>
        <v>#REF!</v>
      </c>
      <c r="BP2890" s="501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32"/>
      <c r="C2891" s="629"/>
      <c r="D2891" s="629"/>
      <c r="E2891" s="630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50"/>
      <c r="BL2891" s="646"/>
      <c r="BM2891" s="647"/>
      <c r="BN2891" s="648"/>
      <c r="BO2891" s="500"/>
      <c r="BP2891" s="502"/>
      <c r="BQ2891" s="333"/>
      <c r="BR2891" s="333"/>
      <c r="BS2891" s="333"/>
    </row>
    <row r="2892" spans="1:71" s="341" customFormat="1" ht="48.25" customHeight="1" thickBot="1" x14ac:dyDescent="0.4">
      <c r="A2892" s="337"/>
      <c r="B2892" s="637"/>
      <c r="C2892" s="587"/>
      <c r="D2892" s="587" t="s">
        <v>13</v>
      </c>
      <c r="E2892" s="588"/>
      <c r="F2892" s="338"/>
      <c r="G2892" s="334"/>
      <c r="H2892" s="585"/>
      <c r="I2892" s="586"/>
      <c r="J2892" s="625"/>
      <c r="K2892" s="626"/>
      <c r="L2892" s="623"/>
      <c r="M2892" s="624"/>
      <c r="N2892" s="633">
        <f>J2892+L2892</f>
        <v>0</v>
      </c>
      <c r="O2892" s="634"/>
      <c r="P2892" s="625"/>
      <c r="Q2892" s="626"/>
      <c r="R2892" s="623"/>
      <c r="S2892" s="626"/>
      <c r="T2892" s="589">
        <f>R2892-P2892</f>
        <v>0</v>
      </c>
      <c r="U2892" s="590"/>
      <c r="V2892" s="625"/>
      <c r="W2892" s="638"/>
      <c r="X2892" s="639"/>
      <c r="Y2892" s="640"/>
      <c r="Z2892" s="625"/>
      <c r="AA2892" s="638"/>
      <c r="AB2892" s="625"/>
      <c r="AC2892" s="626"/>
      <c r="AD2892" s="623"/>
      <c r="AE2892" s="624"/>
      <c r="AF2892" s="635">
        <f>IF(AB2892=0,0,(AD2892/AB2892)*100)</f>
        <v>0</v>
      </c>
      <c r="AG2892" s="636"/>
      <c r="AH2892" s="625"/>
      <c r="AI2892" s="626"/>
      <c r="AJ2892" s="623"/>
      <c r="AK2892" s="624"/>
      <c r="AL2892" s="589">
        <f>IF(AH2892=0,0,(AJ2892/AH2892)*100)</f>
        <v>0</v>
      </c>
      <c r="AM2892" s="590"/>
      <c r="AN2892" s="625"/>
      <c r="AO2892" s="626"/>
      <c r="AP2892" s="623"/>
      <c r="AQ2892" s="624"/>
      <c r="AR2892" s="589">
        <f>IF(AN2892=0,0,(AP2892/AN2892)*100)</f>
        <v>0</v>
      </c>
      <c r="AS2892" s="590"/>
      <c r="AT2892" s="609">
        <f>AB2892+AH2892+AN2892</f>
        <v>0</v>
      </c>
      <c r="AU2892" s="610"/>
      <c r="AV2892" s="607">
        <f>AD2892+AJ2892+AP2892</f>
        <v>0</v>
      </c>
      <c r="AW2892" s="608"/>
      <c r="AX2892" s="589">
        <f>IF(AT2892=0,0,(AV2892/AT2892)*100)</f>
        <v>0</v>
      </c>
      <c r="AY2892" s="590"/>
      <c r="AZ2892" s="625"/>
      <c r="BA2892" s="626"/>
      <c r="BB2892" s="623"/>
      <c r="BC2892" s="624"/>
      <c r="BD2892" s="589">
        <f>IF(AZ2892=0,0,(BB2892/AZ2892)*100)</f>
        <v>0</v>
      </c>
      <c r="BE2892" s="590"/>
      <c r="BF2892" s="609">
        <f>AT2892+AZ2892</f>
        <v>0</v>
      </c>
      <c r="BG2892" s="610"/>
      <c r="BH2892" s="607">
        <f>AV2892+BB2892</f>
        <v>0</v>
      </c>
      <c r="BI2892" s="608"/>
      <c r="BJ2892" s="589">
        <f>IF(BF2892=0,0,(BH2892/BF2892)*100)</f>
        <v>0</v>
      </c>
      <c r="BK2892" s="590"/>
      <c r="BL2892" s="604"/>
      <c r="BM2892" s="605"/>
      <c r="BN2892" s="606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9" t="s">
        <v>95</v>
      </c>
      <c r="E2893" s="620"/>
      <c r="F2893" s="344"/>
      <c r="G2893" s="344"/>
      <c r="H2893" s="343"/>
      <c r="I2893" s="343"/>
      <c r="J2893" s="616">
        <f>IF((J2890+L2892)=0,0,J2890/(J2890+L2892)*100)</f>
        <v>0</v>
      </c>
      <c r="K2893" s="618"/>
      <c r="L2893" s="616">
        <f>IF((L2890+J2892)=0,0,L2890/(L2890+J2892)*100)</f>
        <v>0</v>
      </c>
      <c r="M2893" s="618"/>
      <c r="N2893" s="616">
        <f>IF((N2890+N2892)=0,0,N2890/(N2890+N2892)*100)</f>
        <v>0</v>
      </c>
      <c r="O2893" s="617"/>
      <c r="P2893" s="611"/>
      <c r="Q2893" s="583"/>
      <c r="R2893" s="583"/>
      <c r="S2893" s="583"/>
      <c r="T2893" s="612"/>
      <c r="U2893" s="612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14" t="s">
        <v>62</v>
      </c>
      <c r="C2895" s="615"/>
      <c r="D2895" s="613" t="s">
        <v>54</v>
      </c>
      <c r="E2895" s="613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21" t="s">
        <v>117</v>
      </c>
      <c r="BC2895" s="622"/>
      <c r="BD2895" s="622"/>
      <c r="BE2895" s="642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21" t="s">
        <v>47</v>
      </c>
      <c r="C2897" s="622"/>
      <c r="D2897" s="613" t="s">
        <v>55</v>
      </c>
      <c r="E2897" s="613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21" t="s">
        <v>118</v>
      </c>
      <c r="BC2897" s="622"/>
      <c r="BD2897" s="622"/>
      <c r="BE2897" s="642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41" t="s">
        <v>11</v>
      </c>
      <c r="AF2902" s="641"/>
      <c r="AG2902" s="641"/>
      <c r="AH2902" s="641"/>
      <c r="AI2902" s="641"/>
      <c r="AJ2902" s="641"/>
      <c r="AK2902" s="641"/>
      <c r="AL2902" s="641"/>
      <c r="AM2902" s="641"/>
      <c r="AN2902" s="651"/>
      <c r="AO2902" s="651"/>
      <c r="AP2902" s="651"/>
      <c r="AQ2902" s="651"/>
      <c r="AR2902" s="651"/>
      <c r="AS2902" s="651"/>
      <c r="AT2902" s="651"/>
      <c r="AU2902" s="651"/>
      <c r="AV2902" s="651"/>
      <c r="AW2902" s="651"/>
      <c r="AX2902" s="651"/>
      <c r="AY2902" s="651"/>
      <c r="AZ2902" s="651"/>
      <c r="BA2902" s="651"/>
      <c r="BB2902" s="651"/>
      <c r="BC2902" s="651"/>
      <c r="BD2902" s="651"/>
      <c r="BE2902" s="651"/>
      <c r="BF2902" s="651"/>
      <c r="BG2902" s="651"/>
      <c r="BH2902" s="651"/>
      <c r="BI2902" s="651"/>
      <c r="BJ2902" s="651"/>
      <c r="BK2902" s="651"/>
      <c r="BL2902" s="651"/>
      <c r="BM2902" s="651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51"/>
      <c r="F2904" s="651"/>
      <c r="G2904" s="651"/>
      <c r="H2904" s="651"/>
      <c r="I2904" s="651"/>
      <c r="J2904" s="651"/>
      <c r="K2904" s="651"/>
      <c r="L2904" s="651"/>
      <c r="M2904" s="651"/>
      <c r="N2904" s="651"/>
      <c r="O2904" s="651"/>
      <c r="P2904" s="651"/>
      <c r="Q2904" s="651"/>
      <c r="R2904" s="651"/>
      <c r="S2904" s="651"/>
      <c r="T2904" s="651"/>
      <c r="U2904" s="651"/>
      <c r="V2904" s="651"/>
      <c r="W2904" s="651"/>
      <c r="X2904" s="651"/>
      <c r="Y2904" s="651"/>
      <c r="Z2904" s="651"/>
      <c r="AA2904" s="651"/>
      <c r="AB2904" s="651"/>
      <c r="AC2904" s="651"/>
      <c r="AD2904" s="198"/>
      <c r="AE2904" s="239" t="s">
        <v>19</v>
      </c>
      <c r="AF2904" s="239"/>
      <c r="AG2904" s="239"/>
      <c r="AH2904" s="641" t="s">
        <v>19</v>
      </c>
      <c r="AI2904" s="641"/>
      <c r="AJ2904" s="641"/>
      <c r="AK2904" s="641"/>
      <c r="AL2904" s="641"/>
      <c r="AM2904" s="641"/>
      <c r="AN2904" s="651"/>
      <c r="AO2904" s="651"/>
      <c r="AP2904" s="651"/>
      <c r="AQ2904" s="651"/>
      <c r="AR2904" s="651"/>
      <c r="AS2904" s="651"/>
      <c r="AT2904" s="651"/>
      <c r="AU2904" s="651"/>
      <c r="AV2904" s="651"/>
      <c r="AW2904" s="651"/>
      <c r="AX2904" s="651"/>
      <c r="AY2904" s="651"/>
      <c r="AZ2904" s="651"/>
      <c r="BA2904" s="641" t="s">
        <v>12</v>
      </c>
      <c r="BB2904" s="641"/>
      <c r="BC2904" s="641"/>
      <c r="BD2904" s="652"/>
      <c r="BE2904" s="652"/>
      <c r="BF2904" s="652"/>
      <c r="BG2904" s="652"/>
      <c r="BH2904" s="652"/>
      <c r="BI2904" s="652"/>
      <c r="BJ2904" s="652"/>
      <c r="BK2904" s="652"/>
      <c r="BL2904" s="652"/>
      <c r="BM2904" s="652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53" t="s">
        <v>119</v>
      </c>
      <c r="BM2907" s="654"/>
      <c r="BN2907" s="655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56"/>
      <c r="BM2908" s="657"/>
      <c r="BN2908" s="658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07" t="str">
        <f>IF(ROSTER!C$8="","",ROSTER!C$8)</f>
        <v>Shaylee</v>
      </c>
      <c r="D2909" s="508"/>
      <c r="E2909" s="509"/>
      <c r="F2909" s="511">
        <f>IF(E2909="y",1,IF(E2909="S",1,0))</f>
        <v>0</v>
      </c>
      <c r="G2909" s="513">
        <f>IF(E2909="S",1,0)</f>
        <v>0</v>
      </c>
      <c r="H2909" s="515"/>
      <c r="I2909" s="516"/>
      <c r="J2909" s="519"/>
      <c r="K2909" s="520"/>
      <c r="L2909" s="523"/>
      <c r="M2909" s="524"/>
      <c r="N2909" s="537">
        <f>L2909+J2909</f>
        <v>0</v>
      </c>
      <c r="O2909" s="538"/>
      <c r="P2909" s="519"/>
      <c r="Q2909" s="520"/>
      <c r="R2909" s="523"/>
      <c r="S2909" s="524"/>
      <c r="T2909" s="527">
        <f>R2909-P2909</f>
        <v>0</v>
      </c>
      <c r="U2909" s="528"/>
      <c r="V2909" s="531"/>
      <c r="W2909" s="516"/>
      <c r="X2909" s="519"/>
      <c r="Y2909" s="516"/>
      <c r="Z2909" s="519"/>
      <c r="AA2909" s="516"/>
      <c r="AB2909" s="519"/>
      <c r="AC2909" s="520"/>
      <c r="AD2909" s="523"/>
      <c r="AE2909" s="524"/>
      <c r="AF2909" s="533">
        <f>IF(AB2909=0,0,(AD2909/AB2909)*100)</f>
        <v>0</v>
      </c>
      <c r="AG2909" s="534"/>
      <c r="AH2909" s="519"/>
      <c r="AI2909" s="520"/>
      <c r="AJ2909" s="523"/>
      <c r="AK2909" s="524"/>
      <c r="AL2909" s="527">
        <f>IF(AH2909=0,0,(AJ2909/AH2909)*100)</f>
        <v>0</v>
      </c>
      <c r="AM2909" s="528"/>
      <c r="AN2909" s="519"/>
      <c r="AO2909" s="520"/>
      <c r="AP2909" s="523"/>
      <c r="AQ2909" s="524"/>
      <c r="AR2909" s="527">
        <f>IF(AN2909=0,0,(AP2909/AN2909)*100)</f>
        <v>0</v>
      </c>
      <c r="AS2909" s="528"/>
      <c r="AT2909" s="541">
        <f>AB2909+AH2909+AN2909</f>
        <v>0</v>
      </c>
      <c r="AU2909" s="542"/>
      <c r="AV2909" s="545">
        <f>AD2909+AJ2909+AP2909</f>
        <v>0</v>
      </c>
      <c r="AW2909" s="546"/>
      <c r="AX2909" s="527">
        <f>IF(AT2909=0,0,(AV2909/AT2909)*100)</f>
        <v>0</v>
      </c>
      <c r="AY2909" s="528"/>
      <c r="AZ2909" s="519"/>
      <c r="BA2909" s="520"/>
      <c r="BB2909" s="523"/>
      <c r="BC2909" s="524"/>
      <c r="BD2909" s="527">
        <f>IF(AZ2909=0,0,(BB2909/AZ2909)*100)</f>
        <v>0</v>
      </c>
      <c r="BE2909" s="528"/>
      <c r="BF2909" s="541">
        <f>AT2909+AZ2909</f>
        <v>0</v>
      </c>
      <c r="BG2909" s="542"/>
      <c r="BH2909" s="545">
        <f>AV2909+BB2909</f>
        <v>0</v>
      </c>
      <c r="BI2909" s="546"/>
      <c r="BJ2909" s="527">
        <f>IF(BF2909=0,0,(BH2909/BF2909)*100)</f>
        <v>0</v>
      </c>
      <c r="BK2909" s="528"/>
      <c r="BL2909" s="549">
        <f>(AD2909*2)+(AJ2909*2)+(AP2909*3)+BB2909</f>
        <v>0</v>
      </c>
      <c r="BM2909" s="550"/>
      <c r="BN2909" s="551"/>
      <c r="BO2909" s="501" t="e">
        <f>(BL2909*BR$2468)+(N2909*BR$2469)+(X2909*BR$2470)+(R2909*BR$2471)+(V2909*BR$2472)+(Z2909*BR$2473)</f>
        <v>#REF!</v>
      </c>
      <c r="BP2909" s="501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03" t="str">
        <f>IF(ROSTER!D$8="","",ROSTER!D$8)</f>
        <v>Gonzales</v>
      </c>
      <c r="D2910" s="504"/>
      <c r="E2910" s="510"/>
      <c r="F2910" s="512"/>
      <c r="G2910" s="514"/>
      <c r="H2910" s="517"/>
      <c r="I2910" s="518"/>
      <c r="J2910" s="521"/>
      <c r="K2910" s="522"/>
      <c r="L2910" s="525"/>
      <c r="M2910" s="526"/>
      <c r="N2910" s="539" t="s">
        <v>14</v>
      </c>
      <c r="O2910" s="540"/>
      <c r="P2910" s="521"/>
      <c r="Q2910" s="522"/>
      <c r="R2910" s="525"/>
      <c r="S2910" s="526"/>
      <c r="T2910" s="529"/>
      <c r="U2910" s="530"/>
      <c r="V2910" s="532"/>
      <c r="W2910" s="518"/>
      <c r="X2910" s="521"/>
      <c r="Y2910" s="518"/>
      <c r="Z2910" s="521"/>
      <c r="AA2910" s="518"/>
      <c r="AB2910" s="521"/>
      <c r="AC2910" s="522"/>
      <c r="AD2910" s="525"/>
      <c r="AE2910" s="526"/>
      <c r="AF2910" s="535"/>
      <c r="AG2910" s="536"/>
      <c r="AH2910" s="521"/>
      <c r="AI2910" s="522"/>
      <c r="AJ2910" s="525"/>
      <c r="AK2910" s="526"/>
      <c r="AL2910" s="529"/>
      <c r="AM2910" s="530"/>
      <c r="AN2910" s="521"/>
      <c r="AO2910" s="522"/>
      <c r="AP2910" s="525"/>
      <c r="AQ2910" s="526"/>
      <c r="AR2910" s="529"/>
      <c r="AS2910" s="530"/>
      <c r="AT2910" s="543"/>
      <c r="AU2910" s="544"/>
      <c r="AV2910" s="547"/>
      <c r="AW2910" s="548"/>
      <c r="AX2910" s="529"/>
      <c r="AY2910" s="530"/>
      <c r="AZ2910" s="521"/>
      <c r="BA2910" s="522"/>
      <c r="BB2910" s="525"/>
      <c r="BC2910" s="526"/>
      <c r="BD2910" s="529"/>
      <c r="BE2910" s="530"/>
      <c r="BF2910" s="543"/>
      <c r="BG2910" s="544"/>
      <c r="BH2910" s="547"/>
      <c r="BI2910" s="548"/>
      <c r="BJ2910" s="529"/>
      <c r="BK2910" s="530"/>
      <c r="BL2910" s="552"/>
      <c r="BM2910" s="553"/>
      <c r="BN2910" s="554"/>
      <c r="BO2910" s="502"/>
      <c r="BP2910" s="502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07" t="str">
        <f>IF(ROSTER!C$10="","",ROSTER!C$10)</f>
        <v>Nani</v>
      </c>
      <c r="D2911" s="508"/>
      <c r="E2911" s="509"/>
      <c r="F2911" s="511">
        <f>IF(E2911="y",1,IF(E2911="S",1,0))</f>
        <v>0</v>
      </c>
      <c r="G2911" s="513">
        <f>IF(E2911="S",1,0)</f>
        <v>0</v>
      </c>
      <c r="H2911" s="515"/>
      <c r="I2911" s="516"/>
      <c r="J2911" s="519"/>
      <c r="K2911" s="520"/>
      <c r="L2911" s="523"/>
      <c r="M2911" s="524"/>
      <c r="N2911" s="537">
        <f>L2911+J2911</f>
        <v>0</v>
      </c>
      <c r="O2911" s="538"/>
      <c r="P2911" s="519"/>
      <c r="Q2911" s="520"/>
      <c r="R2911" s="523"/>
      <c r="S2911" s="524"/>
      <c r="T2911" s="527">
        <f t="shared" ref="T2911" si="2622">R2911-P2911</f>
        <v>0</v>
      </c>
      <c r="U2911" s="528"/>
      <c r="V2911" s="531"/>
      <c r="W2911" s="516"/>
      <c r="X2911" s="519"/>
      <c r="Y2911" s="516"/>
      <c r="Z2911" s="519"/>
      <c r="AA2911" s="516"/>
      <c r="AB2911" s="519"/>
      <c r="AC2911" s="520"/>
      <c r="AD2911" s="523"/>
      <c r="AE2911" s="524"/>
      <c r="AF2911" s="533">
        <f>IF(AB2911=0,0,(AD2911/AB2911)*100)</f>
        <v>0</v>
      </c>
      <c r="AG2911" s="534"/>
      <c r="AH2911" s="519"/>
      <c r="AI2911" s="520"/>
      <c r="AJ2911" s="523"/>
      <c r="AK2911" s="524"/>
      <c r="AL2911" s="527">
        <f>IF(AH2911=0,0,(AJ2911/AH2911)*100)</f>
        <v>0</v>
      </c>
      <c r="AM2911" s="528"/>
      <c r="AN2911" s="519"/>
      <c r="AO2911" s="520"/>
      <c r="AP2911" s="523"/>
      <c r="AQ2911" s="524"/>
      <c r="AR2911" s="527">
        <f>IF(AN2911=0,0,(AP2911/AN2911)*100)</f>
        <v>0</v>
      </c>
      <c r="AS2911" s="528"/>
      <c r="AT2911" s="541">
        <f>AB2911+AH2911+AN2911</f>
        <v>0</v>
      </c>
      <c r="AU2911" s="542"/>
      <c r="AV2911" s="545">
        <f>AD2911+AJ2911+AP2911</f>
        <v>0</v>
      </c>
      <c r="AW2911" s="546"/>
      <c r="AX2911" s="527">
        <f>IF(AT2911=0,0,(AV2911/AT2911)*100)</f>
        <v>0</v>
      </c>
      <c r="AY2911" s="528"/>
      <c r="AZ2911" s="519"/>
      <c r="BA2911" s="520"/>
      <c r="BB2911" s="523"/>
      <c r="BC2911" s="524"/>
      <c r="BD2911" s="527">
        <f>IF(AZ2911=0,0,(BB2911/AZ2911)*100)</f>
        <v>0</v>
      </c>
      <c r="BE2911" s="528"/>
      <c r="BF2911" s="541">
        <f>AT2911+AZ2911</f>
        <v>0</v>
      </c>
      <c r="BG2911" s="542"/>
      <c r="BH2911" s="545">
        <f>AV2911+BB2911</f>
        <v>0</v>
      </c>
      <c r="BI2911" s="546"/>
      <c r="BJ2911" s="527">
        <f>IF(BF2911=0,0,(BH2911/BF2911)*100)</f>
        <v>0</v>
      </c>
      <c r="BK2911" s="528"/>
      <c r="BL2911" s="549">
        <f>(AD2911*2)+(AJ2911*2)+(AP2911*3)+BB2911</f>
        <v>0</v>
      </c>
      <c r="BM2911" s="550"/>
      <c r="BN2911" s="551"/>
      <c r="BO2911" s="501" t="e">
        <f>(BL2911*BR$2468)+(N2911*BR$2469)+(X2911*BR$2470)+(R2911*BR$2471)+(V2911*BR$2472)+(Z2911*BR$2473)</f>
        <v>#REF!</v>
      </c>
      <c r="BP2911" s="501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03" t="str">
        <f>IF(ROSTER!D$10="","",ROSTER!D$10)</f>
        <v>Falatea</v>
      </c>
      <c r="D2912" s="504"/>
      <c r="E2912" s="510"/>
      <c r="F2912" s="512"/>
      <c r="G2912" s="514"/>
      <c r="H2912" s="517"/>
      <c r="I2912" s="518"/>
      <c r="J2912" s="521"/>
      <c r="K2912" s="522"/>
      <c r="L2912" s="525"/>
      <c r="M2912" s="526"/>
      <c r="N2912" s="539" t="s">
        <v>14</v>
      </c>
      <c r="O2912" s="540"/>
      <c r="P2912" s="521"/>
      <c r="Q2912" s="522"/>
      <c r="R2912" s="525"/>
      <c r="S2912" s="526"/>
      <c r="T2912" s="529"/>
      <c r="U2912" s="530"/>
      <c r="V2912" s="532"/>
      <c r="W2912" s="518"/>
      <c r="X2912" s="521"/>
      <c r="Y2912" s="518"/>
      <c r="Z2912" s="521"/>
      <c r="AA2912" s="518"/>
      <c r="AB2912" s="521"/>
      <c r="AC2912" s="522"/>
      <c r="AD2912" s="525"/>
      <c r="AE2912" s="526"/>
      <c r="AF2912" s="535"/>
      <c r="AG2912" s="536"/>
      <c r="AH2912" s="521"/>
      <c r="AI2912" s="522"/>
      <c r="AJ2912" s="525"/>
      <c r="AK2912" s="526"/>
      <c r="AL2912" s="529"/>
      <c r="AM2912" s="530"/>
      <c r="AN2912" s="521"/>
      <c r="AO2912" s="522"/>
      <c r="AP2912" s="525"/>
      <c r="AQ2912" s="526"/>
      <c r="AR2912" s="529"/>
      <c r="AS2912" s="530"/>
      <c r="AT2912" s="543"/>
      <c r="AU2912" s="544"/>
      <c r="AV2912" s="547"/>
      <c r="AW2912" s="548"/>
      <c r="AX2912" s="529"/>
      <c r="AY2912" s="530"/>
      <c r="AZ2912" s="521"/>
      <c r="BA2912" s="522"/>
      <c r="BB2912" s="525"/>
      <c r="BC2912" s="526"/>
      <c r="BD2912" s="529"/>
      <c r="BE2912" s="530"/>
      <c r="BF2912" s="543"/>
      <c r="BG2912" s="544"/>
      <c r="BH2912" s="547"/>
      <c r="BI2912" s="548"/>
      <c r="BJ2912" s="529"/>
      <c r="BK2912" s="530"/>
      <c r="BL2912" s="552"/>
      <c r="BM2912" s="553"/>
      <c r="BN2912" s="554"/>
      <c r="BO2912" s="502"/>
      <c r="BP2912" s="502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05" t="str">
        <f>IF(ROSTER!B$12="","",ROSTER!B$12)</f>
        <v>20</v>
      </c>
      <c r="C2913" s="507" t="str">
        <f>IF(ROSTER!C$12="","",ROSTER!C$12)</f>
        <v>Devry</v>
      </c>
      <c r="D2913" s="508"/>
      <c r="E2913" s="509"/>
      <c r="F2913" s="511">
        <f>IF(E2913="y",1,IF(E2913="S",1,0))</f>
        <v>0</v>
      </c>
      <c r="G2913" s="513">
        <f>IF(E2913="S",1,0)</f>
        <v>0</v>
      </c>
      <c r="H2913" s="515"/>
      <c r="I2913" s="516"/>
      <c r="J2913" s="519"/>
      <c r="K2913" s="520"/>
      <c r="L2913" s="523"/>
      <c r="M2913" s="524"/>
      <c r="N2913" s="537">
        <f>L2913+J2913</f>
        <v>0</v>
      </c>
      <c r="O2913" s="538"/>
      <c r="P2913" s="519"/>
      <c r="Q2913" s="520"/>
      <c r="R2913" s="523"/>
      <c r="S2913" s="524"/>
      <c r="T2913" s="527">
        <f t="shared" ref="T2913" si="2623">R2913-P2913</f>
        <v>0</v>
      </c>
      <c r="U2913" s="528"/>
      <c r="V2913" s="531"/>
      <c r="W2913" s="516"/>
      <c r="X2913" s="519"/>
      <c r="Y2913" s="516"/>
      <c r="Z2913" s="519"/>
      <c r="AA2913" s="516"/>
      <c r="AB2913" s="519"/>
      <c r="AC2913" s="520"/>
      <c r="AD2913" s="523"/>
      <c r="AE2913" s="524"/>
      <c r="AF2913" s="533">
        <f>IF(AB2913=0,0,(AD2913/AB2913)*100)</f>
        <v>0</v>
      </c>
      <c r="AG2913" s="534"/>
      <c r="AH2913" s="519"/>
      <c r="AI2913" s="520"/>
      <c r="AJ2913" s="523"/>
      <c r="AK2913" s="524"/>
      <c r="AL2913" s="527">
        <f>IF(AH2913=0,0,(AJ2913/AH2913)*100)</f>
        <v>0</v>
      </c>
      <c r="AM2913" s="528"/>
      <c r="AN2913" s="519"/>
      <c r="AO2913" s="520"/>
      <c r="AP2913" s="523"/>
      <c r="AQ2913" s="524"/>
      <c r="AR2913" s="527">
        <f>IF(AN2913=0,0,(AP2913/AN2913)*100)</f>
        <v>0</v>
      </c>
      <c r="AS2913" s="528"/>
      <c r="AT2913" s="541">
        <f>AB2913+AH2913+AN2913</f>
        <v>0</v>
      </c>
      <c r="AU2913" s="542"/>
      <c r="AV2913" s="545">
        <f>AD2913+AJ2913+AP2913</f>
        <v>0</v>
      </c>
      <c r="AW2913" s="546"/>
      <c r="AX2913" s="527">
        <f>IF(AT2913=0,0,(AV2913/AT2913)*100)</f>
        <v>0</v>
      </c>
      <c r="AY2913" s="528"/>
      <c r="AZ2913" s="519"/>
      <c r="BA2913" s="520"/>
      <c r="BB2913" s="523"/>
      <c r="BC2913" s="524"/>
      <c r="BD2913" s="527">
        <f>IF(AZ2913=0,0,(BB2913/AZ2913)*100)</f>
        <v>0</v>
      </c>
      <c r="BE2913" s="528"/>
      <c r="BF2913" s="541">
        <f>AT2913+AZ2913</f>
        <v>0</v>
      </c>
      <c r="BG2913" s="542"/>
      <c r="BH2913" s="545">
        <f>AV2913+BB2913</f>
        <v>0</v>
      </c>
      <c r="BI2913" s="546"/>
      <c r="BJ2913" s="527">
        <f>IF(BF2913=0,0,(BH2913/BF2913)*100)</f>
        <v>0</v>
      </c>
      <c r="BK2913" s="528"/>
      <c r="BL2913" s="549">
        <f>(AD2913*2)+(AJ2913*2)+(AP2913*3)+BB2913</f>
        <v>0</v>
      </c>
      <c r="BM2913" s="550"/>
      <c r="BN2913" s="551"/>
      <c r="BO2913" s="501" t="e">
        <f>(BL2913*BR$2468)+(N2913*BR$2469)+(X2913*BR$2470)+(R2913*BR$2471)+(V2913*BR$2472)+(Z2913*BR$2473)</f>
        <v>#REF!</v>
      </c>
      <c r="BP2913" s="501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06"/>
      <c r="C2914" s="503" t="str">
        <f>IF(ROSTER!D$12="","",ROSTER!D$12)</f>
        <v>Millett</v>
      </c>
      <c r="D2914" s="504"/>
      <c r="E2914" s="510"/>
      <c r="F2914" s="512"/>
      <c r="G2914" s="514"/>
      <c r="H2914" s="517"/>
      <c r="I2914" s="518"/>
      <c r="J2914" s="521"/>
      <c r="K2914" s="522"/>
      <c r="L2914" s="525"/>
      <c r="M2914" s="526"/>
      <c r="N2914" s="539" t="s">
        <v>14</v>
      </c>
      <c r="O2914" s="540"/>
      <c r="P2914" s="521"/>
      <c r="Q2914" s="522"/>
      <c r="R2914" s="525"/>
      <c r="S2914" s="526"/>
      <c r="T2914" s="529"/>
      <c r="U2914" s="530"/>
      <c r="V2914" s="532"/>
      <c r="W2914" s="518"/>
      <c r="X2914" s="521"/>
      <c r="Y2914" s="518"/>
      <c r="Z2914" s="521"/>
      <c r="AA2914" s="518"/>
      <c r="AB2914" s="521"/>
      <c r="AC2914" s="522"/>
      <c r="AD2914" s="525"/>
      <c r="AE2914" s="526"/>
      <c r="AF2914" s="535"/>
      <c r="AG2914" s="536"/>
      <c r="AH2914" s="521"/>
      <c r="AI2914" s="522"/>
      <c r="AJ2914" s="525"/>
      <c r="AK2914" s="526"/>
      <c r="AL2914" s="529"/>
      <c r="AM2914" s="530"/>
      <c r="AN2914" s="521"/>
      <c r="AO2914" s="522"/>
      <c r="AP2914" s="525"/>
      <c r="AQ2914" s="526"/>
      <c r="AR2914" s="529"/>
      <c r="AS2914" s="530"/>
      <c r="AT2914" s="543"/>
      <c r="AU2914" s="544"/>
      <c r="AV2914" s="547"/>
      <c r="AW2914" s="548"/>
      <c r="AX2914" s="529"/>
      <c r="AY2914" s="530"/>
      <c r="AZ2914" s="521"/>
      <c r="BA2914" s="522"/>
      <c r="BB2914" s="525"/>
      <c r="BC2914" s="526"/>
      <c r="BD2914" s="529"/>
      <c r="BE2914" s="530"/>
      <c r="BF2914" s="543"/>
      <c r="BG2914" s="544"/>
      <c r="BH2914" s="547"/>
      <c r="BI2914" s="548"/>
      <c r="BJ2914" s="529"/>
      <c r="BK2914" s="530"/>
      <c r="BL2914" s="552"/>
      <c r="BM2914" s="553"/>
      <c r="BN2914" s="554"/>
      <c r="BO2914" s="502"/>
      <c r="BP2914" s="502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05" t="str">
        <f>IF(ROSTER!B$14="","",ROSTER!B$14)</f>
        <v>5</v>
      </c>
      <c r="C2915" s="507" t="str">
        <f>IF(ROSTER!C$14="","",ROSTER!C$14)</f>
        <v>Maria</v>
      </c>
      <c r="D2915" s="508"/>
      <c r="E2915" s="509"/>
      <c r="F2915" s="511">
        <f>IF(E2915="y",1,IF(E2915="S",1,0))</f>
        <v>0</v>
      </c>
      <c r="G2915" s="513">
        <f>IF(E2915="S",1,0)</f>
        <v>0</v>
      </c>
      <c r="H2915" s="515"/>
      <c r="I2915" s="516"/>
      <c r="J2915" s="519"/>
      <c r="K2915" s="520"/>
      <c r="L2915" s="523"/>
      <c r="M2915" s="524"/>
      <c r="N2915" s="537">
        <f>L2915+J2915</f>
        <v>0</v>
      </c>
      <c r="O2915" s="538"/>
      <c r="P2915" s="519"/>
      <c r="Q2915" s="520"/>
      <c r="R2915" s="523"/>
      <c r="S2915" s="524"/>
      <c r="T2915" s="527">
        <f t="shared" ref="T2915" si="2624">R2915-P2915</f>
        <v>0</v>
      </c>
      <c r="U2915" s="528"/>
      <c r="V2915" s="531"/>
      <c r="W2915" s="516"/>
      <c r="X2915" s="519"/>
      <c r="Y2915" s="516"/>
      <c r="Z2915" s="519"/>
      <c r="AA2915" s="516"/>
      <c r="AB2915" s="519"/>
      <c r="AC2915" s="520"/>
      <c r="AD2915" s="523"/>
      <c r="AE2915" s="524"/>
      <c r="AF2915" s="533">
        <f>IF(AB2915=0,0,(AD2915/AB2915)*100)</f>
        <v>0</v>
      </c>
      <c r="AG2915" s="534"/>
      <c r="AH2915" s="519"/>
      <c r="AI2915" s="520"/>
      <c r="AJ2915" s="523"/>
      <c r="AK2915" s="524"/>
      <c r="AL2915" s="527">
        <f>IF(AH2915=0,0,(AJ2915/AH2915)*100)</f>
        <v>0</v>
      </c>
      <c r="AM2915" s="528"/>
      <c r="AN2915" s="519"/>
      <c r="AO2915" s="520"/>
      <c r="AP2915" s="523"/>
      <c r="AQ2915" s="524"/>
      <c r="AR2915" s="527">
        <f>IF(AN2915=0,0,(AP2915/AN2915)*100)</f>
        <v>0</v>
      </c>
      <c r="AS2915" s="528"/>
      <c r="AT2915" s="541">
        <f>AB2915+AH2915+AN2915</f>
        <v>0</v>
      </c>
      <c r="AU2915" s="542"/>
      <c r="AV2915" s="545">
        <f>AD2915+AJ2915+AP2915</f>
        <v>0</v>
      </c>
      <c r="AW2915" s="546"/>
      <c r="AX2915" s="527">
        <f>IF(AT2915=0,0,(AV2915/AT2915)*100)</f>
        <v>0</v>
      </c>
      <c r="AY2915" s="528"/>
      <c r="AZ2915" s="519"/>
      <c r="BA2915" s="520"/>
      <c r="BB2915" s="523"/>
      <c r="BC2915" s="524"/>
      <c r="BD2915" s="527">
        <f>IF(AZ2915=0,0,(BB2915/AZ2915)*100)</f>
        <v>0</v>
      </c>
      <c r="BE2915" s="528"/>
      <c r="BF2915" s="541">
        <f>AT2915+AZ2915</f>
        <v>0</v>
      </c>
      <c r="BG2915" s="542"/>
      <c r="BH2915" s="545">
        <f>AV2915+BB2915</f>
        <v>0</v>
      </c>
      <c r="BI2915" s="546"/>
      <c r="BJ2915" s="527">
        <f>IF(BF2915=0,0,(BH2915/BF2915)*100)</f>
        <v>0</v>
      </c>
      <c r="BK2915" s="528"/>
      <c r="BL2915" s="549">
        <f>(AD2915*2)+(AJ2915*2)+(AP2915*3)+BB2915</f>
        <v>0</v>
      </c>
      <c r="BM2915" s="550"/>
      <c r="BN2915" s="551"/>
      <c r="BO2915" s="501" t="e">
        <f>(BL2915*BR$2468)+(N2915*BR$2469)+(X2915*BR$2470)+(R2915*BR$2471)+(V2915*BR$2472)+(Z2915*BR$2473)</f>
        <v>#REF!</v>
      </c>
      <c r="BP2915" s="501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06"/>
      <c r="C2916" s="503" t="str">
        <f>IF(ROSTER!D$14="","",ROSTER!D$14)</f>
        <v>Albiero</v>
      </c>
      <c r="D2916" s="504"/>
      <c r="E2916" s="510"/>
      <c r="F2916" s="512"/>
      <c r="G2916" s="514"/>
      <c r="H2916" s="517"/>
      <c r="I2916" s="518"/>
      <c r="J2916" s="521"/>
      <c r="K2916" s="522"/>
      <c r="L2916" s="525"/>
      <c r="M2916" s="526"/>
      <c r="N2916" s="539" t="s">
        <v>14</v>
      </c>
      <c r="O2916" s="540"/>
      <c r="P2916" s="521"/>
      <c r="Q2916" s="522"/>
      <c r="R2916" s="525"/>
      <c r="S2916" s="526"/>
      <c r="T2916" s="529"/>
      <c r="U2916" s="530"/>
      <c r="V2916" s="532"/>
      <c r="W2916" s="518"/>
      <c r="X2916" s="521"/>
      <c r="Y2916" s="518"/>
      <c r="Z2916" s="521"/>
      <c r="AA2916" s="518"/>
      <c r="AB2916" s="521"/>
      <c r="AC2916" s="522"/>
      <c r="AD2916" s="525"/>
      <c r="AE2916" s="526"/>
      <c r="AF2916" s="535"/>
      <c r="AG2916" s="536"/>
      <c r="AH2916" s="521"/>
      <c r="AI2916" s="522"/>
      <c r="AJ2916" s="525"/>
      <c r="AK2916" s="526"/>
      <c r="AL2916" s="529"/>
      <c r="AM2916" s="530"/>
      <c r="AN2916" s="521"/>
      <c r="AO2916" s="522"/>
      <c r="AP2916" s="525"/>
      <c r="AQ2916" s="526"/>
      <c r="AR2916" s="529"/>
      <c r="AS2916" s="530"/>
      <c r="AT2916" s="543"/>
      <c r="AU2916" s="544"/>
      <c r="AV2916" s="547"/>
      <c r="AW2916" s="548"/>
      <c r="AX2916" s="529"/>
      <c r="AY2916" s="530"/>
      <c r="AZ2916" s="521"/>
      <c r="BA2916" s="522"/>
      <c r="BB2916" s="525"/>
      <c r="BC2916" s="526"/>
      <c r="BD2916" s="529"/>
      <c r="BE2916" s="530"/>
      <c r="BF2916" s="543"/>
      <c r="BG2916" s="544"/>
      <c r="BH2916" s="547"/>
      <c r="BI2916" s="548"/>
      <c r="BJ2916" s="529"/>
      <c r="BK2916" s="530"/>
      <c r="BL2916" s="552"/>
      <c r="BM2916" s="553"/>
      <c r="BN2916" s="554"/>
      <c r="BO2916" s="502"/>
      <c r="BP2916" s="502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05" t="str">
        <f>IF(ROSTER!B$16="","",ROSTER!B$16)</f>
        <v>10</v>
      </c>
      <c r="C2917" s="507" t="str">
        <f>IF(ROSTER!C$16="","",ROSTER!C$16)</f>
        <v>Tegan</v>
      </c>
      <c r="D2917" s="508"/>
      <c r="E2917" s="509"/>
      <c r="F2917" s="511">
        <f>IF(E2917="y",1,IF(E2917="S",1,0))</f>
        <v>0</v>
      </c>
      <c r="G2917" s="513">
        <f>IF(E2917="S",1,0)</f>
        <v>0</v>
      </c>
      <c r="H2917" s="515"/>
      <c r="I2917" s="516"/>
      <c r="J2917" s="519"/>
      <c r="K2917" s="520"/>
      <c r="L2917" s="523"/>
      <c r="M2917" s="524"/>
      <c r="N2917" s="537">
        <f>L2917+J2917</f>
        <v>0</v>
      </c>
      <c r="O2917" s="538"/>
      <c r="P2917" s="519"/>
      <c r="Q2917" s="520"/>
      <c r="R2917" s="523"/>
      <c r="S2917" s="524"/>
      <c r="T2917" s="527">
        <f t="shared" ref="T2917" si="2625">R2917-P2917</f>
        <v>0</v>
      </c>
      <c r="U2917" s="528"/>
      <c r="V2917" s="531"/>
      <c r="W2917" s="516"/>
      <c r="X2917" s="519"/>
      <c r="Y2917" s="516"/>
      <c r="Z2917" s="519"/>
      <c r="AA2917" s="516"/>
      <c r="AB2917" s="519"/>
      <c r="AC2917" s="520"/>
      <c r="AD2917" s="523"/>
      <c r="AE2917" s="524"/>
      <c r="AF2917" s="533">
        <f>IF(AB2917=0,0,(AD2917/AB2917)*100)</f>
        <v>0</v>
      </c>
      <c r="AG2917" s="534"/>
      <c r="AH2917" s="519"/>
      <c r="AI2917" s="520"/>
      <c r="AJ2917" s="523"/>
      <c r="AK2917" s="524"/>
      <c r="AL2917" s="527">
        <f>IF(AH2917=0,0,(AJ2917/AH2917)*100)</f>
        <v>0</v>
      </c>
      <c r="AM2917" s="528"/>
      <c r="AN2917" s="519"/>
      <c r="AO2917" s="520"/>
      <c r="AP2917" s="523"/>
      <c r="AQ2917" s="524"/>
      <c r="AR2917" s="527">
        <f>IF(AN2917=0,0,(AP2917/AN2917)*100)</f>
        <v>0</v>
      </c>
      <c r="AS2917" s="528"/>
      <c r="AT2917" s="541">
        <f>AB2917+AH2917+AN2917</f>
        <v>0</v>
      </c>
      <c r="AU2917" s="542"/>
      <c r="AV2917" s="545">
        <f>AD2917+AJ2917+AP2917</f>
        <v>0</v>
      </c>
      <c r="AW2917" s="546"/>
      <c r="AX2917" s="527">
        <f>IF(AT2917=0,0,(AV2917/AT2917)*100)</f>
        <v>0</v>
      </c>
      <c r="AY2917" s="528"/>
      <c r="AZ2917" s="519"/>
      <c r="BA2917" s="520"/>
      <c r="BB2917" s="523"/>
      <c r="BC2917" s="524"/>
      <c r="BD2917" s="527">
        <f>IF(AZ2917=0,0,(BB2917/AZ2917)*100)</f>
        <v>0</v>
      </c>
      <c r="BE2917" s="528"/>
      <c r="BF2917" s="541">
        <f>AT2917+AZ2917</f>
        <v>0</v>
      </c>
      <c r="BG2917" s="542"/>
      <c r="BH2917" s="545">
        <f>AV2917+BB2917</f>
        <v>0</v>
      </c>
      <c r="BI2917" s="546"/>
      <c r="BJ2917" s="527">
        <f>IF(BF2917=0,0,(BH2917/BF2917)*100)</f>
        <v>0</v>
      </c>
      <c r="BK2917" s="528"/>
      <c r="BL2917" s="549">
        <f>(AD2917*2)+(AJ2917*2)+(AP2917*3)+BB2917</f>
        <v>0</v>
      </c>
      <c r="BM2917" s="550"/>
      <c r="BN2917" s="551"/>
      <c r="BO2917" s="501" t="e">
        <f>(BL2917*BR$2468)+(N2917*BR$2469)+(X2917*BR$2470)+(R2917*BR$2471)+(V2917*BR$2472)+(Z2917*BR$2473)</f>
        <v>#REF!</v>
      </c>
      <c r="BP2917" s="501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06"/>
      <c r="C2918" s="503" t="str">
        <f>IF(ROSTER!D$16="","",ROSTER!D$16)</f>
        <v>Graham</v>
      </c>
      <c r="D2918" s="504"/>
      <c r="E2918" s="510"/>
      <c r="F2918" s="512"/>
      <c r="G2918" s="514"/>
      <c r="H2918" s="517"/>
      <c r="I2918" s="518"/>
      <c r="J2918" s="521"/>
      <c r="K2918" s="522"/>
      <c r="L2918" s="525"/>
      <c r="M2918" s="526"/>
      <c r="N2918" s="539" t="s">
        <v>14</v>
      </c>
      <c r="O2918" s="540"/>
      <c r="P2918" s="521"/>
      <c r="Q2918" s="522"/>
      <c r="R2918" s="525"/>
      <c r="S2918" s="526"/>
      <c r="T2918" s="529"/>
      <c r="U2918" s="530"/>
      <c r="V2918" s="532"/>
      <c r="W2918" s="518"/>
      <c r="X2918" s="521"/>
      <c r="Y2918" s="518"/>
      <c r="Z2918" s="521"/>
      <c r="AA2918" s="518"/>
      <c r="AB2918" s="521"/>
      <c r="AC2918" s="522"/>
      <c r="AD2918" s="525"/>
      <c r="AE2918" s="526"/>
      <c r="AF2918" s="535"/>
      <c r="AG2918" s="536"/>
      <c r="AH2918" s="521"/>
      <c r="AI2918" s="522"/>
      <c r="AJ2918" s="525"/>
      <c r="AK2918" s="526"/>
      <c r="AL2918" s="529"/>
      <c r="AM2918" s="530"/>
      <c r="AN2918" s="521"/>
      <c r="AO2918" s="522"/>
      <c r="AP2918" s="525"/>
      <c r="AQ2918" s="526"/>
      <c r="AR2918" s="529"/>
      <c r="AS2918" s="530"/>
      <c r="AT2918" s="543"/>
      <c r="AU2918" s="544"/>
      <c r="AV2918" s="547"/>
      <c r="AW2918" s="548"/>
      <c r="AX2918" s="529"/>
      <c r="AY2918" s="530"/>
      <c r="AZ2918" s="521"/>
      <c r="BA2918" s="522"/>
      <c r="BB2918" s="525"/>
      <c r="BC2918" s="526"/>
      <c r="BD2918" s="529"/>
      <c r="BE2918" s="530"/>
      <c r="BF2918" s="543"/>
      <c r="BG2918" s="544"/>
      <c r="BH2918" s="547"/>
      <c r="BI2918" s="548"/>
      <c r="BJ2918" s="529"/>
      <c r="BK2918" s="530"/>
      <c r="BL2918" s="552"/>
      <c r="BM2918" s="553"/>
      <c r="BN2918" s="554"/>
      <c r="BO2918" s="502"/>
      <c r="BP2918" s="502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05" t="str">
        <f>IF(ROSTER!B$18="","",ROSTER!B$18)</f>
        <v>11</v>
      </c>
      <c r="C2919" s="507" t="str">
        <f>IF(ROSTER!C$18="","",ROSTER!C$18)</f>
        <v>Kaylee</v>
      </c>
      <c r="D2919" s="508"/>
      <c r="E2919" s="509"/>
      <c r="F2919" s="511">
        <f>IF(E2919="y",1,IF(E2919="S",1,0))</f>
        <v>0</v>
      </c>
      <c r="G2919" s="513">
        <f>IF(E2919="S",1,0)</f>
        <v>0</v>
      </c>
      <c r="H2919" s="515"/>
      <c r="I2919" s="516"/>
      <c r="J2919" s="519"/>
      <c r="K2919" s="520"/>
      <c r="L2919" s="523"/>
      <c r="M2919" s="524"/>
      <c r="N2919" s="537">
        <f>L2919+J2919</f>
        <v>0</v>
      </c>
      <c r="O2919" s="538"/>
      <c r="P2919" s="519"/>
      <c r="Q2919" s="520"/>
      <c r="R2919" s="523"/>
      <c r="S2919" s="524"/>
      <c r="T2919" s="527">
        <f t="shared" ref="T2919" si="2626">R2919-P2919</f>
        <v>0</v>
      </c>
      <c r="U2919" s="528"/>
      <c r="V2919" s="531"/>
      <c r="W2919" s="516"/>
      <c r="X2919" s="519"/>
      <c r="Y2919" s="516"/>
      <c r="Z2919" s="519"/>
      <c r="AA2919" s="516"/>
      <c r="AB2919" s="519"/>
      <c r="AC2919" s="520"/>
      <c r="AD2919" s="523"/>
      <c r="AE2919" s="524"/>
      <c r="AF2919" s="533">
        <f>IF(AB2919=0,0,(AD2919/AB2919)*100)</f>
        <v>0</v>
      </c>
      <c r="AG2919" s="534"/>
      <c r="AH2919" s="519"/>
      <c r="AI2919" s="520"/>
      <c r="AJ2919" s="523"/>
      <c r="AK2919" s="524"/>
      <c r="AL2919" s="527">
        <f>IF(AH2919=0,0,(AJ2919/AH2919)*100)</f>
        <v>0</v>
      </c>
      <c r="AM2919" s="528"/>
      <c r="AN2919" s="519"/>
      <c r="AO2919" s="520"/>
      <c r="AP2919" s="523"/>
      <c r="AQ2919" s="524"/>
      <c r="AR2919" s="527">
        <f>IF(AN2919=0,0,(AP2919/AN2919)*100)</f>
        <v>0</v>
      </c>
      <c r="AS2919" s="528"/>
      <c r="AT2919" s="541">
        <f>AB2919+AH2919+AN2919</f>
        <v>0</v>
      </c>
      <c r="AU2919" s="542"/>
      <c r="AV2919" s="545">
        <f>AD2919+AJ2919+AP2919</f>
        <v>0</v>
      </c>
      <c r="AW2919" s="546"/>
      <c r="AX2919" s="527">
        <f>IF(AT2919=0,0,(AV2919/AT2919)*100)</f>
        <v>0</v>
      </c>
      <c r="AY2919" s="528"/>
      <c r="AZ2919" s="519"/>
      <c r="BA2919" s="520"/>
      <c r="BB2919" s="523"/>
      <c r="BC2919" s="524"/>
      <c r="BD2919" s="527">
        <f>IF(AZ2919=0,0,(BB2919/AZ2919)*100)</f>
        <v>0</v>
      </c>
      <c r="BE2919" s="528"/>
      <c r="BF2919" s="541">
        <f>AT2919+AZ2919</f>
        <v>0</v>
      </c>
      <c r="BG2919" s="542"/>
      <c r="BH2919" s="545">
        <f>AV2919+BB2919</f>
        <v>0</v>
      </c>
      <c r="BI2919" s="546"/>
      <c r="BJ2919" s="527">
        <f>IF(BF2919=0,0,(BH2919/BF2919)*100)</f>
        <v>0</v>
      </c>
      <c r="BK2919" s="528"/>
      <c r="BL2919" s="549">
        <f>(AD2919*2)+(AJ2919*2)+(AP2919*3)+BB2919</f>
        <v>0</v>
      </c>
      <c r="BM2919" s="550"/>
      <c r="BN2919" s="551"/>
      <c r="BO2919" s="501" t="e">
        <f>(BL2919*BR$2468)+(N2919*BR$2469)+(X2919*BR$2470)+(R2919*BR$2471)+(V2919*BR$2472)+(Z2919*BR$2473)</f>
        <v>#REF!</v>
      </c>
      <c r="BP2919" s="501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06"/>
      <c r="C2920" s="503" t="str">
        <f>IF(ROSTER!D$18="","",ROSTER!D$18)</f>
        <v>Smiler</v>
      </c>
      <c r="D2920" s="504"/>
      <c r="E2920" s="510"/>
      <c r="F2920" s="512"/>
      <c r="G2920" s="514"/>
      <c r="H2920" s="517"/>
      <c r="I2920" s="518"/>
      <c r="J2920" s="521"/>
      <c r="K2920" s="522"/>
      <c r="L2920" s="525"/>
      <c r="M2920" s="526"/>
      <c r="N2920" s="539"/>
      <c r="O2920" s="540"/>
      <c r="P2920" s="521"/>
      <c r="Q2920" s="522"/>
      <c r="R2920" s="525"/>
      <c r="S2920" s="526"/>
      <c r="T2920" s="529"/>
      <c r="U2920" s="530"/>
      <c r="V2920" s="532"/>
      <c r="W2920" s="518"/>
      <c r="X2920" s="521"/>
      <c r="Y2920" s="518"/>
      <c r="Z2920" s="521"/>
      <c r="AA2920" s="518"/>
      <c r="AB2920" s="521"/>
      <c r="AC2920" s="522"/>
      <c r="AD2920" s="525"/>
      <c r="AE2920" s="526"/>
      <c r="AF2920" s="535"/>
      <c r="AG2920" s="536"/>
      <c r="AH2920" s="521"/>
      <c r="AI2920" s="522"/>
      <c r="AJ2920" s="525"/>
      <c r="AK2920" s="526"/>
      <c r="AL2920" s="529"/>
      <c r="AM2920" s="530"/>
      <c r="AN2920" s="521"/>
      <c r="AO2920" s="522"/>
      <c r="AP2920" s="525"/>
      <c r="AQ2920" s="526"/>
      <c r="AR2920" s="529"/>
      <c r="AS2920" s="530"/>
      <c r="AT2920" s="543"/>
      <c r="AU2920" s="544"/>
      <c r="AV2920" s="547"/>
      <c r="AW2920" s="548"/>
      <c r="AX2920" s="529"/>
      <c r="AY2920" s="530"/>
      <c r="AZ2920" s="521"/>
      <c r="BA2920" s="522"/>
      <c r="BB2920" s="525"/>
      <c r="BC2920" s="526"/>
      <c r="BD2920" s="529"/>
      <c r="BE2920" s="530"/>
      <c r="BF2920" s="543"/>
      <c r="BG2920" s="544"/>
      <c r="BH2920" s="547"/>
      <c r="BI2920" s="548"/>
      <c r="BJ2920" s="529"/>
      <c r="BK2920" s="530"/>
      <c r="BL2920" s="552"/>
      <c r="BM2920" s="553"/>
      <c r="BN2920" s="554"/>
      <c r="BO2920" s="502"/>
      <c r="BP2920" s="502"/>
      <c r="BQ2920" s="54"/>
      <c r="BR2920" s="54"/>
      <c r="BS2920" s="54"/>
    </row>
    <row r="2921" spans="1:71" ht="21.75" customHeight="1" x14ac:dyDescent="0.2">
      <c r="A2921" s="54"/>
      <c r="B2921" s="505" t="str">
        <f>IF(ROSTER!B$20="","",ROSTER!B$20)</f>
        <v>12</v>
      </c>
      <c r="C2921" s="507" t="str">
        <f>IF(ROSTER!C$20="","",ROSTER!C$20)</f>
        <v>Lauren</v>
      </c>
      <c r="D2921" s="508"/>
      <c r="E2921" s="509"/>
      <c r="F2921" s="511">
        <f>IF(E2921="y",1,IF(E2921="S",1,0))</f>
        <v>0</v>
      </c>
      <c r="G2921" s="513">
        <f>IF(E2921="S",1,0)</f>
        <v>0</v>
      </c>
      <c r="H2921" s="515"/>
      <c r="I2921" s="516"/>
      <c r="J2921" s="519"/>
      <c r="K2921" s="520"/>
      <c r="L2921" s="523"/>
      <c r="M2921" s="524"/>
      <c r="N2921" s="537">
        <f>L2921+J2921</f>
        <v>0</v>
      </c>
      <c r="O2921" s="538"/>
      <c r="P2921" s="519"/>
      <c r="Q2921" s="520"/>
      <c r="R2921" s="523"/>
      <c r="S2921" s="524"/>
      <c r="T2921" s="527">
        <f t="shared" ref="T2921" si="2627">R2921-P2921</f>
        <v>0</v>
      </c>
      <c r="U2921" s="528"/>
      <c r="V2921" s="531"/>
      <c r="W2921" s="516"/>
      <c r="X2921" s="519"/>
      <c r="Y2921" s="516"/>
      <c r="Z2921" s="519"/>
      <c r="AA2921" s="516"/>
      <c r="AB2921" s="519"/>
      <c r="AC2921" s="520"/>
      <c r="AD2921" s="523"/>
      <c r="AE2921" s="524"/>
      <c r="AF2921" s="533">
        <f>IF(AB2921=0,0,(AD2921/AB2921)*100)</f>
        <v>0</v>
      </c>
      <c r="AG2921" s="534"/>
      <c r="AH2921" s="519"/>
      <c r="AI2921" s="520"/>
      <c r="AJ2921" s="523"/>
      <c r="AK2921" s="524"/>
      <c r="AL2921" s="527">
        <f>IF(AH2921=0,0,(AJ2921/AH2921)*100)</f>
        <v>0</v>
      </c>
      <c r="AM2921" s="528"/>
      <c r="AN2921" s="519"/>
      <c r="AO2921" s="520"/>
      <c r="AP2921" s="523"/>
      <c r="AQ2921" s="524"/>
      <c r="AR2921" s="527">
        <f>IF(AN2921=0,0,(AP2921/AN2921)*100)</f>
        <v>0</v>
      </c>
      <c r="AS2921" s="528"/>
      <c r="AT2921" s="541">
        <f>AB2921+AH2921+AN2921</f>
        <v>0</v>
      </c>
      <c r="AU2921" s="542"/>
      <c r="AV2921" s="545">
        <f>AD2921+AJ2921+AP2921</f>
        <v>0</v>
      </c>
      <c r="AW2921" s="546"/>
      <c r="AX2921" s="527">
        <f>IF(AT2921=0,0,(AV2921/AT2921)*100)</f>
        <v>0</v>
      </c>
      <c r="AY2921" s="528"/>
      <c r="AZ2921" s="519"/>
      <c r="BA2921" s="520"/>
      <c r="BB2921" s="523"/>
      <c r="BC2921" s="524"/>
      <c r="BD2921" s="527">
        <f>IF(AZ2921=0,0,(BB2921/AZ2921)*100)</f>
        <v>0</v>
      </c>
      <c r="BE2921" s="528"/>
      <c r="BF2921" s="541">
        <f>AT2921+AZ2921</f>
        <v>0</v>
      </c>
      <c r="BG2921" s="542"/>
      <c r="BH2921" s="545">
        <f>AV2921+BB2921</f>
        <v>0</v>
      </c>
      <c r="BI2921" s="546"/>
      <c r="BJ2921" s="527">
        <f>IF(BF2921=0,0,(BH2921/BF2921)*100)</f>
        <v>0</v>
      </c>
      <c r="BK2921" s="528"/>
      <c r="BL2921" s="549">
        <f>(AD2921*2)+(AJ2921*2)+(AP2921*3)+BB2921</f>
        <v>0</v>
      </c>
      <c r="BM2921" s="550"/>
      <c r="BN2921" s="551"/>
      <c r="BO2921" s="501" t="e">
        <f>(BL2921*BR$2468)+(N2921*BR$2469)+(X2921*BR$2470)+(R2921*BR$2471)+(V2921*BR$2472)+(Z2921*BR$2473)</f>
        <v>#REF!</v>
      </c>
      <c r="BP2921" s="501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06"/>
      <c r="C2922" s="503" t="str">
        <f>IF(ROSTER!D$20="","",ROSTER!D$20)</f>
        <v>Gustin</v>
      </c>
      <c r="D2922" s="504"/>
      <c r="E2922" s="510"/>
      <c r="F2922" s="512"/>
      <c r="G2922" s="514"/>
      <c r="H2922" s="517"/>
      <c r="I2922" s="518"/>
      <c r="J2922" s="521"/>
      <c r="K2922" s="522"/>
      <c r="L2922" s="525"/>
      <c r="M2922" s="526"/>
      <c r="N2922" s="539" t="s">
        <v>14</v>
      </c>
      <c r="O2922" s="540"/>
      <c r="P2922" s="521"/>
      <c r="Q2922" s="522"/>
      <c r="R2922" s="525"/>
      <c r="S2922" s="526"/>
      <c r="T2922" s="529"/>
      <c r="U2922" s="530"/>
      <c r="V2922" s="532"/>
      <c r="W2922" s="518"/>
      <c r="X2922" s="521"/>
      <c r="Y2922" s="518"/>
      <c r="Z2922" s="521"/>
      <c r="AA2922" s="518"/>
      <c r="AB2922" s="521"/>
      <c r="AC2922" s="522"/>
      <c r="AD2922" s="525"/>
      <c r="AE2922" s="526"/>
      <c r="AF2922" s="535"/>
      <c r="AG2922" s="536"/>
      <c r="AH2922" s="521"/>
      <c r="AI2922" s="522"/>
      <c r="AJ2922" s="525"/>
      <c r="AK2922" s="526"/>
      <c r="AL2922" s="529"/>
      <c r="AM2922" s="530"/>
      <c r="AN2922" s="521"/>
      <c r="AO2922" s="522"/>
      <c r="AP2922" s="525"/>
      <c r="AQ2922" s="526"/>
      <c r="AR2922" s="529"/>
      <c r="AS2922" s="530"/>
      <c r="AT2922" s="543"/>
      <c r="AU2922" s="544"/>
      <c r="AV2922" s="547"/>
      <c r="AW2922" s="548"/>
      <c r="AX2922" s="529"/>
      <c r="AY2922" s="530"/>
      <c r="AZ2922" s="521"/>
      <c r="BA2922" s="522"/>
      <c r="BB2922" s="525"/>
      <c r="BC2922" s="526"/>
      <c r="BD2922" s="529"/>
      <c r="BE2922" s="530"/>
      <c r="BF2922" s="543"/>
      <c r="BG2922" s="544"/>
      <c r="BH2922" s="547"/>
      <c r="BI2922" s="548"/>
      <c r="BJ2922" s="529"/>
      <c r="BK2922" s="530"/>
      <c r="BL2922" s="552"/>
      <c r="BM2922" s="553"/>
      <c r="BN2922" s="554"/>
      <c r="BO2922" s="502"/>
      <c r="BP2922" s="502"/>
      <c r="BQ2922" s="54"/>
      <c r="BR2922" s="54"/>
      <c r="BS2922" s="54"/>
    </row>
    <row r="2923" spans="1:71" ht="21.75" customHeight="1" x14ac:dyDescent="0.2">
      <c r="A2923" s="54"/>
      <c r="B2923" s="505" t="str">
        <f>IF(ROSTER!B$22="","",ROSTER!B$22)</f>
        <v>13</v>
      </c>
      <c r="C2923" s="507" t="str">
        <f>IF(ROSTER!C$22="","",ROSTER!C$22)</f>
        <v>Paisley</v>
      </c>
      <c r="D2923" s="508"/>
      <c r="E2923" s="509"/>
      <c r="F2923" s="511">
        <f>IF(E2923="y",1,IF(E2923="S",1,0))</f>
        <v>0</v>
      </c>
      <c r="G2923" s="513">
        <f>IF(E2923="S",1,0)</f>
        <v>0</v>
      </c>
      <c r="H2923" s="515"/>
      <c r="I2923" s="516"/>
      <c r="J2923" s="519"/>
      <c r="K2923" s="520"/>
      <c r="L2923" s="523"/>
      <c r="M2923" s="524"/>
      <c r="N2923" s="537">
        <f>L2923+J2923</f>
        <v>0</v>
      </c>
      <c r="O2923" s="538"/>
      <c r="P2923" s="519"/>
      <c r="Q2923" s="520"/>
      <c r="R2923" s="523"/>
      <c r="S2923" s="524"/>
      <c r="T2923" s="527">
        <f t="shared" ref="T2923" si="2628">R2923-P2923</f>
        <v>0</v>
      </c>
      <c r="U2923" s="528"/>
      <c r="V2923" s="531"/>
      <c r="W2923" s="516"/>
      <c r="X2923" s="519"/>
      <c r="Y2923" s="516"/>
      <c r="Z2923" s="519"/>
      <c r="AA2923" s="516"/>
      <c r="AB2923" s="519"/>
      <c r="AC2923" s="520"/>
      <c r="AD2923" s="523"/>
      <c r="AE2923" s="524"/>
      <c r="AF2923" s="533">
        <f>IF(AB2923=0,0,(AD2923/AB2923)*100)</f>
        <v>0</v>
      </c>
      <c r="AG2923" s="534"/>
      <c r="AH2923" s="519"/>
      <c r="AI2923" s="520"/>
      <c r="AJ2923" s="523"/>
      <c r="AK2923" s="524"/>
      <c r="AL2923" s="527">
        <f>IF(AH2923=0,0,(AJ2923/AH2923)*100)</f>
        <v>0</v>
      </c>
      <c r="AM2923" s="528"/>
      <c r="AN2923" s="519"/>
      <c r="AO2923" s="520"/>
      <c r="AP2923" s="523"/>
      <c r="AQ2923" s="524"/>
      <c r="AR2923" s="527">
        <f>IF(AN2923=0,0,(AP2923/AN2923)*100)</f>
        <v>0</v>
      </c>
      <c r="AS2923" s="528"/>
      <c r="AT2923" s="541">
        <f>AB2923+AH2923+AN2923</f>
        <v>0</v>
      </c>
      <c r="AU2923" s="542"/>
      <c r="AV2923" s="545">
        <f>AD2923+AJ2923+AP2923</f>
        <v>0</v>
      </c>
      <c r="AW2923" s="546"/>
      <c r="AX2923" s="527">
        <f>IF(AT2923=0,0,(AV2923/AT2923)*100)</f>
        <v>0</v>
      </c>
      <c r="AY2923" s="528"/>
      <c r="AZ2923" s="519"/>
      <c r="BA2923" s="520"/>
      <c r="BB2923" s="523"/>
      <c r="BC2923" s="524"/>
      <c r="BD2923" s="527">
        <f>IF(AZ2923=0,0,(BB2923/AZ2923)*100)</f>
        <v>0</v>
      </c>
      <c r="BE2923" s="528"/>
      <c r="BF2923" s="541">
        <f>AT2923+AZ2923</f>
        <v>0</v>
      </c>
      <c r="BG2923" s="542"/>
      <c r="BH2923" s="545">
        <f>AV2923+BB2923</f>
        <v>0</v>
      </c>
      <c r="BI2923" s="546"/>
      <c r="BJ2923" s="527">
        <f>IF(BF2923=0,0,(BH2923/BF2923)*100)</f>
        <v>0</v>
      </c>
      <c r="BK2923" s="528"/>
      <c r="BL2923" s="549">
        <f>(AD2923*2)+(AJ2923*2)+(AP2923*3)+BB2923</f>
        <v>0</v>
      </c>
      <c r="BM2923" s="550"/>
      <c r="BN2923" s="551"/>
      <c r="BO2923" s="501" t="e">
        <f>(BL2923*BR$2468)+(N2923*BR$2469)+(X2923*BR$2470)+(R2923*BR$2471)+(V2923*BR$2472)+(Z2923*BR$2473)</f>
        <v>#REF!</v>
      </c>
      <c r="BP2923" s="501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06"/>
      <c r="C2924" s="503" t="str">
        <f>IF(ROSTER!D$22="","",ROSTER!D$22)</f>
        <v>Harding</v>
      </c>
      <c r="D2924" s="504"/>
      <c r="E2924" s="510"/>
      <c r="F2924" s="512"/>
      <c r="G2924" s="514"/>
      <c r="H2924" s="517"/>
      <c r="I2924" s="518"/>
      <c r="J2924" s="521"/>
      <c r="K2924" s="522"/>
      <c r="L2924" s="525"/>
      <c r="M2924" s="526"/>
      <c r="N2924" s="539" t="s">
        <v>14</v>
      </c>
      <c r="O2924" s="540"/>
      <c r="P2924" s="521"/>
      <c r="Q2924" s="522"/>
      <c r="R2924" s="525"/>
      <c r="S2924" s="526"/>
      <c r="T2924" s="529"/>
      <c r="U2924" s="530"/>
      <c r="V2924" s="532"/>
      <c r="W2924" s="518"/>
      <c r="X2924" s="521"/>
      <c r="Y2924" s="518"/>
      <c r="Z2924" s="521"/>
      <c r="AA2924" s="518"/>
      <c r="AB2924" s="521"/>
      <c r="AC2924" s="522"/>
      <c r="AD2924" s="525"/>
      <c r="AE2924" s="526"/>
      <c r="AF2924" s="535"/>
      <c r="AG2924" s="536"/>
      <c r="AH2924" s="521"/>
      <c r="AI2924" s="522"/>
      <c r="AJ2924" s="525"/>
      <c r="AK2924" s="526"/>
      <c r="AL2924" s="529"/>
      <c r="AM2924" s="530"/>
      <c r="AN2924" s="521"/>
      <c r="AO2924" s="522"/>
      <c r="AP2924" s="525"/>
      <c r="AQ2924" s="526"/>
      <c r="AR2924" s="529"/>
      <c r="AS2924" s="530"/>
      <c r="AT2924" s="543"/>
      <c r="AU2924" s="544"/>
      <c r="AV2924" s="547"/>
      <c r="AW2924" s="548"/>
      <c r="AX2924" s="529"/>
      <c r="AY2924" s="530"/>
      <c r="AZ2924" s="521"/>
      <c r="BA2924" s="522"/>
      <c r="BB2924" s="525"/>
      <c r="BC2924" s="526"/>
      <c r="BD2924" s="529"/>
      <c r="BE2924" s="530"/>
      <c r="BF2924" s="543"/>
      <c r="BG2924" s="544"/>
      <c r="BH2924" s="547"/>
      <c r="BI2924" s="548"/>
      <c r="BJ2924" s="529"/>
      <c r="BK2924" s="530"/>
      <c r="BL2924" s="552"/>
      <c r="BM2924" s="553"/>
      <c r="BN2924" s="554"/>
      <c r="BO2924" s="502"/>
      <c r="BP2924" s="502"/>
      <c r="BQ2924" s="54"/>
      <c r="BR2924" s="54"/>
      <c r="BS2924" s="54"/>
    </row>
    <row r="2925" spans="1:71" ht="21.75" customHeight="1" x14ac:dyDescent="0.2">
      <c r="A2925" s="54"/>
      <c r="B2925" s="505" t="str">
        <f>IF(ROSTER!B$24="","",ROSTER!B$24)</f>
        <v>22</v>
      </c>
      <c r="C2925" s="507" t="str">
        <f>IF(ROSTER!C$24="","",ROSTER!C$24)</f>
        <v>Sara</v>
      </c>
      <c r="D2925" s="508"/>
      <c r="E2925" s="509"/>
      <c r="F2925" s="511">
        <f>IF(E2925="y",1,IF(E2925="S",1,0))</f>
        <v>0</v>
      </c>
      <c r="G2925" s="513">
        <f>IF(E2925="S",1,0)</f>
        <v>0</v>
      </c>
      <c r="H2925" s="515"/>
      <c r="I2925" s="516"/>
      <c r="J2925" s="519"/>
      <c r="K2925" s="520"/>
      <c r="L2925" s="523"/>
      <c r="M2925" s="524"/>
      <c r="N2925" s="537">
        <f>L2925+J2925</f>
        <v>0</v>
      </c>
      <c r="O2925" s="538"/>
      <c r="P2925" s="519"/>
      <c r="Q2925" s="520"/>
      <c r="R2925" s="523"/>
      <c r="S2925" s="524"/>
      <c r="T2925" s="527">
        <f t="shared" ref="T2925" si="2629">R2925-P2925</f>
        <v>0</v>
      </c>
      <c r="U2925" s="528"/>
      <c r="V2925" s="531"/>
      <c r="W2925" s="516"/>
      <c r="X2925" s="519"/>
      <c r="Y2925" s="516"/>
      <c r="Z2925" s="519"/>
      <c r="AA2925" s="516"/>
      <c r="AB2925" s="519"/>
      <c r="AC2925" s="520"/>
      <c r="AD2925" s="523"/>
      <c r="AE2925" s="524"/>
      <c r="AF2925" s="533">
        <f>IF(AB2925=0,0,(AD2925/AB2925)*100)</f>
        <v>0</v>
      </c>
      <c r="AG2925" s="534"/>
      <c r="AH2925" s="519"/>
      <c r="AI2925" s="520"/>
      <c r="AJ2925" s="523"/>
      <c r="AK2925" s="524"/>
      <c r="AL2925" s="527">
        <f>IF(AH2925=0,0,(AJ2925/AH2925)*100)</f>
        <v>0</v>
      </c>
      <c r="AM2925" s="528"/>
      <c r="AN2925" s="519"/>
      <c r="AO2925" s="520"/>
      <c r="AP2925" s="523"/>
      <c r="AQ2925" s="524"/>
      <c r="AR2925" s="527">
        <f>IF(AN2925=0,0,(AP2925/AN2925)*100)</f>
        <v>0</v>
      </c>
      <c r="AS2925" s="528"/>
      <c r="AT2925" s="541">
        <f>AB2925+AH2925+AN2925</f>
        <v>0</v>
      </c>
      <c r="AU2925" s="542"/>
      <c r="AV2925" s="545">
        <f>AD2925+AJ2925+AP2925</f>
        <v>0</v>
      </c>
      <c r="AW2925" s="546"/>
      <c r="AX2925" s="527">
        <f>IF(AT2925=0,0,(AV2925/AT2925)*100)</f>
        <v>0</v>
      </c>
      <c r="AY2925" s="528"/>
      <c r="AZ2925" s="519"/>
      <c r="BA2925" s="520"/>
      <c r="BB2925" s="523"/>
      <c r="BC2925" s="524"/>
      <c r="BD2925" s="527">
        <f>IF(AZ2925=0,0,(BB2925/AZ2925)*100)</f>
        <v>0</v>
      </c>
      <c r="BE2925" s="528"/>
      <c r="BF2925" s="541">
        <f>AT2925+AZ2925</f>
        <v>0</v>
      </c>
      <c r="BG2925" s="542"/>
      <c r="BH2925" s="545">
        <f>AV2925+BB2925</f>
        <v>0</v>
      </c>
      <c r="BI2925" s="546"/>
      <c r="BJ2925" s="527">
        <f>IF(BF2925=0,0,(BH2925/BF2925)*100)</f>
        <v>0</v>
      </c>
      <c r="BK2925" s="528"/>
      <c r="BL2925" s="549">
        <f>(AD2925*2)+(AJ2925*2)+(AP2925*3)+BB2925</f>
        <v>0</v>
      </c>
      <c r="BM2925" s="550"/>
      <c r="BN2925" s="551"/>
      <c r="BO2925" s="501" t="e">
        <f>(BL2925*BR$2468)+(N2925*BR$2469)+(X2925*BR$2470)+(R2925*BR$2471)+(V2925*BR$2472)+(Z2925*BR$2473)</f>
        <v>#REF!</v>
      </c>
      <c r="BP2925" s="501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06"/>
      <c r="C2926" s="503" t="str">
        <f>IF(ROSTER!D$24="","",ROSTER!D$24)</f>
        <v>Hamson</v>
      </c>
      <c r="D2926" s="504"/>
      <c r="E2926" s="510"/>
      <c r="F2926" s="512"/>
      <c r="G2926" s="514"/>
      <c r="H2926" s="517"/>
      <c r="I2926" s="518"/>
      <c r="J2926" s="521"/>
      <c r="K2926" s="522"/>
      <c r="L2926" s="525"/>
      <c r="M2926" s="526"/>
      <c r="N2926" s="539" t="s">
        <v>14</v>
      </c>
      <c r="O2926" s="540"/>
      <c r="P2926" s="521"/>
      <c r="Q2926" s="522"/>
      <c r="R2926" s="525"/>
      <c r="S2926" s="526"/>
      <c r="T2926" s="529"/>
      <c r="U2926" s="530"/>
      <c r="V2926" s="532"/>
      <c r="W2926" s="518"/>
      <c r="X2926" s="521"/>
      <c r="Y2926" s="518"/>
      <c r="Z2926" s="521"/>
      <c r="AA2926" s="518"/>
      <c r="AB2926" s="521"/>
      <c r="AC2926" s="522"/>
      <c r="AD2926" s="525"/>
      <c r="AE2926" s="526"/>
      <c r="AF2926" s="535"/>
      <c r="AG2926" s="536"/>
      <c r="AH2926" s="521"/>
      <c r="AI2926" s="522"/>
      <c r="AJ2926" s="525"/>
      <c r="AK2926" s="526"/>
      <c r="AL2926" s="529"/>
      <c r="AM2926" s="530"/>
      <c r="AN2926" s="521"/>
      <c r="AO2926" s="522"/>
      <c r="AP2926" s="525"/>
      <c r="AQ2926" s="526"/>
      <c r="AR2926" s="529"/>
      <c r="AS2926" s="530"/>
      <c r="AT2926" s="543"/>
      <c r="AU2926" s="544"/>
      <c r="AV2926" s="547"/>
      <c r="AW2926" s="548"/>
      <c r="AX2926" s="529"/>
      <c r="AY2926" s="530"/>
      <c r="AZ2926" s="521"/>
      <c r="BA2926" s="522"/>
      <c r="BB2926" s="525"/>
      <c r="BC2926" s="526"/>
      <c r="BD2926" s="529"/>
      <c r="BE2926" s="530"/>
      <c r="BF2926" s="543"/>
      <c r="BG2926" s="544"/>
      <c r="BH2926" s="547"/>
      <c r="BI2926" s="548"/>
      <c r="BJ2926" s="529"/>
      <c r="BK2926" s="530"/>
      <c r="BL2926" s="552"/>
      <c r="BM2926" s="553"/>
      <c r="BN2926" s="554"/>
      <c r="BO2926" s="502"/>
      <c r="BP2926" s="502"/>
      <c r="BQ2926" s="54"/>
      <c r="BR2926" s="54"/>
      <c r="BS2926" s="54"/>
    </row>
    <row r="2927" spans="1:71" ht="21.75" customHeight="1" x14ac:dyDescent="0.2">
      <c r="A2927" s="54"/>
      <c r="B2927" s="505" t="str">
        <f>IF(ROSTER!B$26="","",ROSTER!B$26)</f>
        <v>30</v>
      </c>
      <c r="C2927" s="507" t="str">
        <f>IF(ROSTER!C$26="","",ROSTER!C$26)</f>
        <v>Kate</v>
      </c>
      <c r="D2927" s="508"/>
      <c r="E2927" s="509"/>
      <c r="F2927" s="511">
        <f>IF(E2927="y",1,IF(E2927="S",1,0))</f>
        <v>0</v>
      </c>
      <c r="G2927" s="513">
        <f>IF(E2927="S",1,0)</f>
        <v>0</v>
      </c>
      <c r="H2927" s="515"/>
      <c r="I2927" s="516"/>
      <c r="J2927" s="519"/>
      <c r="K2927" s="520"/>
      <c r="L2927" s="523"/>
      <c r="M2927" s="524"/>
      <c r="N2927" s="537">
        <f>L2927+J2927</f>
        <v>0</v>
      </c>
      <c r="O2927" s="538"/>
      <c r="P2927" s="519"/>
      <c r="Q2927" s="520"/>
      <c r="R2927" s="523"/>
      <c r="S2927" s="524"/>
      <c r="T2927" s="527">
        <f t="shared" ref="T2927" si="2630">R2927-P2927</f>
        <v>0</v>
      </c>
      <c r="U2927" s="528"/>
      <c r="V2927" s="531"/>
      <c r="W2927" s="516"/>
      <c r="X2927" s="519"/>
      <c r="Y2927" s="516"/>
      <c r="Z2927" s="519"/>
      <c r="AA2927" s="516"/>
      <c r="AB2927" s="519"/>
      <c r="AC2927" s="520"/>
      <c r="AD2927" s="523"/>
      <c r="AE2927" s="524"/>
      <c r="AF2927" s="533">
        <f>IF(AB2927=0,0,(AD2927/AB2927)*100)</f>
        <v>0</v>
      </c>
      <c r="AG2927" s="534"/>
      <c r="AH2927" s="519"/>
      <c r="AI2927" s="520"/>
      <c r="AJ2927" s="523"/>
      <c r="AK2927" s="524"/>
      <c r="AL2927" s="527">
        <f>IF(AH2927=0,0,(AJ2927/AH2927)*100)</f>
        <v>0</v>
      </c>
      <c r="AM2927" s="528"/>
      <c r="AN2927" s="519"/>
      <c r="AO2927" s="520"/>
      <c r="AP2927" s="523"/>
      <c r="AQ2927" s="524"/>
      <c r="AR2927" s="527">
        <f>IF(AN2927=0,0,(AP2927/AN2927)*100)</f>
        <v>0</v>
      </c>
      <c r="AS2927" s="528"/>
      <c r="AT2927" s="541">
        <f>AB2927+AH2927+AN2927</f>
        <v>0</v>
      </c>
      <c r="AU2927" s="542"/>
      <c r="AV2927" s="545">
        <f>AD2927+AJ2927+AP2927</f>
        <v>0</v>
      </c>
      <c r="AW2927" s="546"/>
      <c r="AX2927" s="527">
        <f>IF(AT2927=0,0,(AV2927/AT2927)*100)</f>
        <v>0</v>
      </c>
      <c r="AY2927" s="528"/>
      <c r="AZ2927" s="519"/>
      <c r="BA2927" s="520"/>
      <c r="BB2927" s="523"/>
      <c r="BC2927" s="524"/>
      <c r="BD2927" s="527">
        <f>IF(AZ2927=0,0,(BB2927/AZ2927)*100)</f>
        <v>0</v>
      </c>
      <c r="BE2927" s="528"/>
      <c r="BF2927" s="541">
        <f>AT2927+AZ2927</f>
        <v>0</v>
      </c>
      <c r="BG2927" s="542"/>
      <c r="BH2927" s="545">
        <f>AV2927+BB2927</f>
        <v>0</v>
      </c>
      <c r="BI2927" s="546"/>
      <c r="BJ2927" s="527">
        <f>IF(BF2927=0,0,(BH2927/BF2927)*100)</f>
        <v>0</v>
      </c>
      <c r="BK2927" s="528"/>
      <c r="BL2927" s="549">
        <f>(AD2927*2)+(AJ2927*2)+(AP2927*3)+BB2927</f>
        <v>0</v>
      </c>
      <c r="BM2927" s="550"/>
      <c r="BN2927" s="551"/>
      <c r="BO2927" s="501" t="e">
        <f>(BL2927*BR$2468)+(N2927*BR$2469)+(X2927*BR$2470)+(R2927*BR$2471)+(V2927*BR$2472)+(Z2927*BR$2473)</f>
        <v>#REF!</v>
      </c>
      <c r="BP2927" s="501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06"/>
      <c r="C2928" s="503" t="str">
        <f>IF(ROSTER!D$26="","",ROSTER!D$26)</f>
        <v>Vorwaller</v>
      </c>
      <c r="D2928" s="504"/>
      <c r="E2928" s="510"/>
      <c r="F2928" s="512"/>
      <c r="G2928" s="514"/>
      <c r="H2928" s="517"/>
      <c r="I2928" s="518"/>
      <c r="J2928" s="521"/>
      <c r="K2928" s="522"/>
      <c r="L2928" s="525"/>
      <c r="M2928" s="526"/>
      <c r="N2928" s="539" t="s">
        <v>14</v>
      </c>
      <c r="O2928" s="540"/>
      <c r="P2928" s="521"/>
      <c r="Q2928" s="522"/>
      <c r="R2928" s="525"/>
      <c r="S2928" s="526"/>
      <c r="T2928" s="529"/>
      <c r="U2928" s="530"/>
      <c r="V2928" s="532"/>
      <c r="W2928" s="518"/>
      <c r="X2928" s="521"/>
      <c r="Y2928" s="518"/>
      <c r="Z2928" s="521"/>
      <c r="AA2928" s="518"/>
      <c r="AB2928" s="521"/>
      <c r="AC2928" s="522"/>
      <c r="AD2928" s="525"/>
      <c r="AE2928" s="526"/>
      <c r="AF2928" s="535"/>
      <c r="AG2928" s="536"/>
      <c r="AH2928" s="521"/>
      <c r="AI2928" s="522"/>
      <c r="AJ2928" s="525"/>
      <c r="AK2928" s="526"/>
      <c r="AL2928" s="529"/>
      <c r="AM2928" s="530"/>
      <c r="AN2928" s="521"/>
      <c r="AO2928" s="522"/>
      <c r="AP2928" s="525"/>
      <c r="AQ2928" s="526"/>
      <c r="AR2928" s="529"/>
      <c r="AS2928" s="530"/>
      <c r="AT2928" s="543"/>
      <c r="AU2928" s="544"/>
      <c r="AV2928" s="547"/>
      <c r="AW2928" s="548"/>
      <c r="AX2928" s="529"/>
      <c r="AY2928" s="530"/>
      <c r="AZ2928" s="521"/>
      <c r="BA2928" s="522"/>
      <c r="BB2928" s="525"/>
      <c r="BC2928" s="526"/>
      <c r="BD2928" s="529"/>
      <c r="BE2928" s="530"/>
      <c r="BF2928" s="543"/>
      <c r="BG2928" s="544"/>
      <c r="BH2928" s="547"/>
      <c r="BI2928" s="548"/>
      <c r="BJ2928" s="529"/>
      <c r="BK2928" s="530"/>
      <c r="BL2928" s="552"/>
      <c r="BM2928" s="553"/>
      <c r="BN2928" s="554"/>
      <c r="BO2928" s="502"/>
      <c r="BP2928" s="502"/>
      <c r="BQ2928" s="54"/>
      <c r="BR2928" s="54"/>
      <c r="BS2928" s="54"/>
    </row>
    <row r="2929" spans="1:71" ht="21.75" customHeight="1" x14ac:dyDescent="0.2">
      <c r="A2929" s="54"/>
      <c r="B2929" s="505" t="str">
        <f>IF(ROSTER!B$28="","",ROSTER!B$28)</f>
        <v>32</v>
      </c>
      <c r="C2929" s="507" t="str">
        <f>IF(ROSTER!C$28="","",ROSTER!C$28)</f>
        <v>Signe</v>
      </c>
      <c r="D2929" s="508"/>
      <c r="E2929" s="509"/>
      <c r="F2929" s="511">
        <f>IF(E2929="y",1,IF(E2929="S",1,0))</f>
        <v>0</v>
      </c>
      <c r="G2929" s="513">
        <f>IF(E2929="S",1,0)</f>
        <v>0</v>
      </c>
      <c r="H2929" s="515"/>
      <c r="I2929" s="516"/>
      <c r="J2929" s="519"/>
      <c r="K2929" s="520"/>
      <c r="L2929" s="523"/>
      <c r="M2929" s="524"/>
      <c r="N2929" s="537">
        <f>L2929+J2929</f>
        <v>0</v>
      </c>
      <c r="O2929" s="538"/>
      <c r="P2929" s="519"/>
      <c r="Q2929" s="520"/>
      <c r="R2929" s="523"/>
      <c r="S2929" s="524"/>
      <c r="T2929" s="527">
        <f t="shared" ref="T2929" si="2631">R2929-P2929</f>
        <v>0</v>
      </c>
      <c r="U2929" s="528"/>
      <c r="V2929" s="531"/>
      <c r="W2929" s="516"/>
      <c r="X2929" s="519"/>
      <c r="Y2929" s="516"/>
      <c r="Z2929" s="519"/>
      <c r="AA2929" s="516"/>
      <c r="AB2929" s="519"/>
      <c r="AC2929" s="520"/>
      <c r="AD2929" s="523"/>
      <c r="AE2929" s="524"/>
      <c r="AF2929" s="533">
        <f>IF(AB2929=0,0,(AD2929/AB2929)*100)</f>
        <v>0</v>
      </c>
      <c r="AG2929" s="534"/>
      <c r="AH2929" s="519"/>
      <c r="AI2929" s="520"/>
      <c r="AJ2929" s="523"/>
      <c r="AK2929" s="524"/>
      <c r="AL2929" s="527">
        <f>IF(AH2929=0,0,(AJ2929/AH2929)*100)</f>
        <v>0</v>
      </c>
      <c r="AM2929" s="528"/>
      <c r="AN2929" s="519"/>
      <c r="AO2929" s="520"/>
      <c r="AP2929" s="523"/>
      <c r="AQ2929" s="524"/>
      <c r="AR2929" s="527">
        <f>IF(AN2929=0,0,(AP2929/AN2929)*100)</f>
        <v>0</v>
      </c>
      <c r="AS2929" s="528"/>
      <c r="AT2929" s="541">
        <f>AB2929+AH2929+AN2929</f>
        <v>0</v>
      </c>
      <c r="AU2929" s="542"/>
      <c r="AV2929" s="545">
        <f>AD2929+AJ2929+AP2929</f>
        <v>0</v>
      </c>
      <c r="AW2929" s="546"/>
      <c r="AX2929" s="527">
        <f>IF(AT2929=0,0,(AV2929/AT2929)*100)</f>
        <v>0</v>
      </c>
      <c r="AY2929" s="528"/>
      <c r="AZ2929" s="519"/>
      <c r="BA2929" s="520"/>
      <c r="BB2929" s="523"/>
      <c r="BC2929" s="524"/>
      <c r="BD2929" s="527">
        <f>IF(AZ2929=0,0,(BB2929/AZ2929)*100)</f>
        <v>0</v>
      </c>
      <c r="BE2929" s="528"/>
      <c r="BF2929" s="541">
        <f>AT2929+AZ2929</f>
        <v>0</v>
      </c>
      <c r="BG2929" s="542"/>
      <c r="BH2929" s="545">
        <f>AV2929+BB2929</f>
        <v>0</v>
      </c>
      <c r="BI2929" s="546"/>
      <c r="BJ2929" s="527">
        <f>IF(BF2929=0,0,(BH2929/BF2929)*100)</f>
        <v>0</v>
      </c>
      <c r="BK2929" s="528"/>
      <c r="BL2929" s="549">
        <f>(AD2929*2)+(AJ2929*2)+(AP2929*3)+BB2929</f>
        <v>0</v>
      </c>
      <c r="BM2929" s="550"/>
      <c r="BN2929" s="551"/>
      <c r="BO2929" s="501" t="e">
        <f>(BL2929*BR$2468)+(N2929*BR$2469)+(X2929*BR$2470)+(R2929*BR$2471)+(V2929*BR$2472)+(Z2929*BR$2473)</f>
        <v>#REF!</v>
      </c>
      <c r="BP2929" s="501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06"/>
      <c r="C2930" s="503" t="str">
        <f>IF(ROSTER!D$28="","",ROSTER!D$28)</f>
        <v>Glantz</v>
      </c>
      <c r="D2930" s="504"/>
      <c r="E2930" s="510"/>
      <c r="F2930" s="512"/>
      <c r="G2930" s="514"/>
      <c r="H2930" s="517"/>
      <c r="I2930" s="518"/>
      <c r="J2930" s="521"/>
      <c r="K2930" s="522"/>
      <c r="L2930" s="525"/>
      <c r="M2930" s="526"/>
      <c r="N2930" s="539" t="s">
        <v>14</v>
      </c>
      <c r="O2930" s="540"/>
      <c r="P2930" s="521"/>
      <c r="Q2930" s="522"/>
      <c r="R2930" s="525"/>
      <c r="S2930" s="526"/>
      <c r="T2930" s="529"/>
      <c r="U2930" s="530"/>
      <c r="V2930" s="532"/>
      <c r="W2930" s="518"/>
      <c r="X2930" s="521"/>
      <c r="Y2930" s="518"/>
      <c r="Z2930" s="521"/>
      <c r="AA2930" s="518"/>
      <c r="AB2930" s="521"/>
      <c r="AC2930" s="522"/>
      <c r="AD2930" s="525"/>
      <c r="AE2930" s="526"/>
      <c r="AF2930" s="535"/>
      <c r="AG2930" s="536"/>
      <c r="AH2930" s="521"/>
      <c r="AI2930" s="522"/>
      <c r="AJ2930" s="525"/>
      <c r="AK2930" s="526"/>
      <c r="AL2930" s="529"/>
      <c r="AM2930" s="530"/>
      <c r="AN2930" s="521"/>
      <c r="AO2930" s="522"/>
      <c r="AP2930" s="525"/>
      <c r="AQ2930" s="526"/>
      <c r="AR2930" s="529"/>
      <c r="AS2930" s="530"/>
      <c r="AT2930" s="543"/>
      <c r="AU2930" s="544"/>
      <c r="AV2930" s="547"/>
      <c r="AW2930" s="548"/>
      <c r="AX2930" s="529"/>
      <c r="AY2930" s="530"/>
      <c r="AZ2930" s="521"/>
      <c r="BA2930" s="522"/>
      <c r="BB2930" s="525"/>
      <c r="BC2930" s="526"/>
      <c r="BD2930" s="529"/>
      <c r="BE2930" s="530"/>
      <c r="BF2930" s="543"/>
      <c r="BG2930" s="544"/>
      <c r="BH2930" s="547"/>
      <c r="BI2930" s="548"/>
      <c r="BJ2930" s="529"/>
      <c r="BK2930" s="530"/>
      <c r="BL2930" s="552"/>
      <c r="BM2930" s="553"/>
      <c r="BN2930" s="554"/>
      <c r="BO2930" s="502"/>
      <c r="BP2930" s="502"/>
      <c r="BQ2930" s="54"/>
      <c r="BR2930" s="54"/>
      <c r="BS2930" s="54"/>
    </row>
    <row r="2931" spans="1:71" ht="21.75" customHeight="1" x14ac:dyDescent="0.2">
      <c r="A2931" s="54"/>
      <c r="B2931" s="505" t="str">
        <f>IF(ROSTER!B$30="","",ROSTER!B$30)</f>
        <v>34</v>
      </c>
      <c r="C2931" s="507" t="str">
        <f>IF(ROSTER!C$30="","",ROSTER!C$30)</f>
        <v/>
      </c>
      <c r="D2931" s="508"/>
      <c r="E2931" s="509"/>
      <c r="F2931" s="511">
        <f>IF(E2931="y",1,IF(E2931="S",1,0))</f>
        <v>0</v>
      </c>
      <c r="G2931" s="513">
        <f>IF(E2931="S",1,0)</f>
        <v>0</v>
      </c>
      <c r="H2931" s="515"/>
      <c r="I2931" s="516"/>
      <c r="J2931" s="519"/>
      <c r="K2931" s="520"/>
      <c r="L2931" s="523"/>
      <c r="M2931" s="524"/>
      <c r="N2931" s="537">
        <f>L2931+J2931</f>
        <v>0</v>
      </c>
      <c r="O2931" s="538"/>
      <c r="P2931" s="519"/>
      <c r="Q2931" s="520"/>
      <c r="R2931" s="523"/>
      <c r="S2931" s="524"/>
      <c r="T2931" s="527">
        <f t="shared" ref="T2931" si="2632">R2931-P2931</f>
        <v>0</v>
      </c>
      <c r="U2931" s="528"/>
      <c r="V2931" s="531"/>
      <c r="W2931" s="516"/>
      <c r="X2931" s="519"/>
      <c r="Y2931" s="516"/>
      <c r="Z2931" s="519"/>
      <c r="AA2931" s="516"/>
      <c r="AB2931" s="519"/>
      <c r="AC2931" s="520"/>
      <c r="AD2931" s="523"/>
      <c r="AE2931" s="524"/>
      <c r="AF2931" s="533">
        <f>IF(AB2931=0,0,(AD2931/AB2931)*100)</f>
        <v>0</v>
      </c>
      <c r="AG2931" s="534"/>
      <c r="AH2931" s="519"/>
      <c r="AI2931" s="520"/>
      <c r="AJ2931" s="523"/>
      <c r="AK2931" s="524"/>
      <c r="AL2931" s="527">
        <f>IF(AH2931=0,0,(AJ2931/AH2931)*100)</f>
        <v>0</v>
      </c>
      <c r="AM2931" s="528"/>
      <c r="AN2931" s="519"/>
      <c r="AO2931" s="520"/>
      <c r="AP2931" s="523"/>
      <c r="AQ2931" s="524"/>
      <c r="AR2931" s="527">
        <f>IF(AN2931=0,0,(AP2931/AN2931)*100)</f>
        <v>0</v>
      </c>
      <c r="AS2931" s="528"/>
      <c r="AT2931" s="541">
        <f>AB2931+AH2931+AN2931</f>
        <v>0</v>
      </c>
      <c r="AU2931" s="542"/>
      <c r="AV2931" s="545">
        <f>AD2931+AJ2931+AP2931</f>
        <v>0</v>
      </c>
      <c r="AW2931" s="546"/>
      <c r="AX2931" s="527">
        <f>IF(AT2931=0,0,(AV2931/AT2931)*100)</f>
        <v>0</v>
      </c>
      <c r="AY2931" s="528"/>
      <c r="AZ2931" s="519"/>
      <c r="BA2931" s="520"/>
      <c r="BB2931" s="523"/>
      <c r="BC2931" s="524"/>
      <c r="BD2931" s="527">
        <f>IF(AZ2931=0,0,(BB2931/AZ2931)*100)</f>
        <v>0</v>
      </c>
      <c r="BE2931" s="528"/>
      <c r="BF2931" s="541">
        <f>AT2931+AZ2931</f>
        <v>0</v>
      </c>
      <c r="BG2931" s="542"/>
      <c r="BH2931" s="545">
        <f>AV2931+BB2931</f>
        <v>0</v>
      </c>
      <c r="BI2931" s="546"/>
      <c r="BJ2931" s="527">
        <f>IF(BF2931=0,0,(BH2931/BF2931)*100)</f>
        <v>0</v>
      </c>
      <c r="BK2931" s="528"/>
      <c r="BL2931" s="549">
        <f>(AD2931*2)+(AJ2931*2)+(AP2931*3)+BB2931</f>
        <v>0</v>
      </c>
      <c r="BM2931" s="550"/>
      <c r="BN2931" s="551"/>
      <c r="BO2931" s="501" t="e">
        <f>(BL2931*BR$2468)+(N2931*BR$2469)+(X2931*BR$2470)+(R2931*BR$2471)+(V2931*BR$2472)+(Z2931*BR$2473)</f>
        <v>#REF!</v>
      </c>
      <c r="BP2931" s="501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06"/>
      <c r="C2932" s="503" t="str">
        <f>IF(ROSTER!D$30="","",ROSTER!D$30)</f>
        <v/>
      </c>
      <c r="D2932" s="504"/>
      <c r="E2932" s="510"/>
      <c r="F2932" s="512"/>
      <c r="G2932" s="514"/>
      <c r="H2932" s="517"/>
      <c r="I2932" s="518"/>
      <c r="J2932" s="521"/>
      <c r="K2932" s="522"/>
      <c r="L2932" s="525"/>
      <c r="M2932" s="526"/>
      <c r="N2932" s="539" t="s">
        <v>14</v>
      </c>
      <c r="O2932" s="540"/>
      <c r="P2932" s="521"/>
      <c r="Q2932" s="522"/>
      <c r="R2932" s="525"/>
      <c r="S2932" s="526"/>
      <c r="T2932" s="529"/>
      <c r="U2932" s="530"/>
      <c r="V2932" s="532"/>
      <c r="W2932" s="518"/>
      <c r="X2932" s="521"/>
      <c r="Y2932" s="518"/>
      <c r="Z2932" s="521"/>
      <c r="AA2932" s="518"/>
      <c r="AB2932" s="521"/>
      <c r="AC2932" s="522"/>
      <c r="AD2932" s="525"/>
      <c r="AE2932" s="526"/>
      <c r="AF2932" s="535"/>
      <c r="AG2932" s="536"/>
      <c r="AH2932" s="521"/>
      <c r="AI2932" s="522"/>
      <c r="AJ2932" s="525"/>
      <c r="AK2932" s="526"/>
      <c r="AL2932" s="529"/>
      <c r="AM2932" s="530"/>
      <c r="AN2932" s="521"/>
      <c r="AO2932" s="522"/>
      <c r="AP2932" s="525"/>
      <c r="AQ2932" s="526"/>
      <c r="AR2932" s="529"/>
      <c r="AS2932" s="530"/>
      <c r="AT2932" s="543"/>
      <c r="AU2932" s="544"/>
      <c r="AV2932" s="547"/>
      <c r="AW2932" s="548"/>
      <c r="AX2932" s="529"/>
      <c r="AY2932" s="530"/>
      <c r="AZ2932" s="521"/>
      <c r="BA2932" s="522"/>
      <c r="BB2932" s="525"/>
      <c r="BC2932" s="526"/>
      <c r="BD2932" s="529"/>
      <c r="BE2932" s="530"/>
      <c r="BF2932" s="543"/>
      <c r="BG2932" s="544"/>
      <c r="BH2932" s="547"/>
      <c r="BI2932" s="548"/>
      <c r="BJ2932" s="529"/>
      <c r="BK2932" s="530"/>
      <c r="BL2932" s="552"/>
      <c r="BM2932" s="553"/>
      <c r="BN2932" s="554"/>
      <c r="BO2932" s="502"/>
      <c r="BP2932" s="502"/>
      <c r="BQ2932" s="54"/>
      <c r="BR2932" s="54"/>
      <c r="BS2932" s="54"/>
    </row>
    <row r="2933" spans="1:71" ht="21.75" customHeight="1" x14ac:dyDescent="0.2">
      <c r="A2933" s="54"/>
      <c r="B2933" s="505" t="str">
        <f>IF(ROSTER!B$32="","",ROSTER!B$32)</f>
        <v>42</v>
      </c>
      <c r="C2933" s="507" t="str">
        <f>IF(ROSTER!C$32="","",ROSTER!C$32)</f>
        <v/>
      </c>
      <c r="D2933" s="508"/>
      <c r="E2933" s="509"/>
      <c r="F2933" s="511">
        <f>IF(E2933="y",1,IF(E2933="S",1,0))</f>
        <v>0</v>
      </c>
      <c r="G2933" s="513">
        <f>IF(E2933="S",1,0)</f>
        <v>0</v>
      </c>
      <c r="H2933" s="515"/>
      <c r="I2933" s="516"/>
      <c r="J2933" s="519"/>
      <c r="K2933" s="520"/>
      <c r="L2933" s="523"/>
      <c r="M2933" s="524"/>
      <c r="N2933" s="537">
        <f>L2933+J2933</f>
        <v>0</v>
      </c>
      <c r="O2933" s="538"/>
      <c r="P2933" s="519"/>
      <c r="Q2933" s="520"/>
      <c r="R2933" s="523"/>
      <c r="S2933" s="524"/>
      <c r="T2933" s="527">
        <f t="shared" ref="T2933" si="2633">R2933-P2933</f>
        <v>0</v>
      </c>
      <c r="U2933" s="528"/>
      <c r="V2933" s="531"/>
      <c r="W2933" s="516"/>
      <c r="X2933" s="519"/>
      <c r="Y2933" s="516"/>
      <c r="Z2933" s="519"/>
      <c r="AA2933" s="516"/>
      <c r="AB2933" s="519"/>
      <c r="AC2933" s="520"/>
      <c r="AD2933" s="523"/>
      <c r="AE2933" s="524"/>
      <c r="AF2933" s="533">
        <f>IF(AB2933=0,0,(AD2933/AB2933)*100)</f>
        <v>0</v>
      </c>
      <c r="AG2933" s="534"/>
      <c r="AH2933" s="519"/>
      <c r="AI2933" s="520"/>
      <c r="AJ2933" s="523"/>
      <c r="AK2933" s="524"/>
      <c r="AL2933" s="527">
        <f>IF(AH2933=0,0,(AJ2933/AH2933)*100)</f>
        <v>0</v>
      </c>
      <c r="AM2933" s="528"/>
      <c r="AN2933" s="519"/>
      <c r="AO2933" s="520"/>
      <c r="AP2933" s="523"/>
      <c r="AQ2933" s="524"/>
      <c r="AR2933" s="527">
        <f>IF(AN2933=0,0,(AP2933/AN2933)*100)</f>
        <v>0</v>
      </c>
      <c r="AS2933" s="528"/>
      <c r="AT2933" s="541">
        <f>AB2933+AH2933+AN2933</f>
        <v>0</v>
      </c>
      <c r="AU2933" s="542"/>
      <c r="AV2933" s="545">
        <f>AD2933+AJ2933+AP2933</f>
        <v>0</v>
      </c>
      <c r="AW2933" s="546"/>
      <c r="AX2933" s="527">
        <f>IF(AT2933=0,0,(AV2933/AT2933)*100)</f>
        <v>0</v>
      </c>
      <c r="AY2933" s="528"/>
      <c r="AZ2933" s="519"/>
      <c r="BA2933" s="520"/>
      <c r="BB2933" s="523"/>
      <c r="BC2933" s="524"/>
      <c r="BD2933" s="527">
        <f>IF(AZ2933=0,0,(BB2933/AZ2933)*100)</f>
        <v>0</v>
      </c>
      <c r="BE2933" s="528"/>
      <c r="BF2933" s="541">
        <f>AT2933+AZ2933</f>
        <v>0</v>
      </c>
      <c r="BG2933" s="542"/>
      <c r="BH2933" s="545">
        <f>AV2933+BB2933</f>
        <v>0</v>
      </c>
      <c r="BI2933" s="546"/>
      <c r="BJ2933" s="527">
        <f>IF(BF2933=0,0,(BH2933/BF2933)*100)</f>
        <v>0</v>
      </c>
      <c r="BK2933" s="528"/>
      <c r="BL2933" s="549">
        <f>(AD2933*2)+(AJ2933*2)+(AP2933*3)+BB2933</f>
        <v>0</v>
      </c>
      <c r="BM2933" s="550"/>
      <c r="BN2933" s="551"/>
      <c r="BO2933" s="501" t="e">
        <f>(BL2933*BR$2468)+(N2933*BR$2469)+(X2933*BR$2470)+(R2933*BR$2471)+(V2933*BR$2472)+(Z2933*BR$2473)</f>
        <v>#REF!</v>
      </c>
      <c r="BP2933" s="501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06"/>
      <c r="C2934" s="503" t="str">
        <f>IF(ROSTER!D$32="","",ROSTER!D$32)</f>
        <v/>
      </c>
      <c r="D2934" s="504"/>
      <c r="E2934" s="510"/>
      <c r="F2934" s="512"/>
      <c r="G2934" s="514"/>
      <c r="H2934" s="517"/>
      <c r="I2934" s="518"/>
      <c r="J2934" s="521"/>
      <c r="K2934" s="522"/>
      <c r="L2934" s="525"/>
      <c r="M2934" s="526"/>
      <c r="N2934" s="539" t="s">
        <v>14</v>
      </c>
      <c r="O2934" s="540"/>
      <c r="P2934" s="521"/>
      <c r="Q2934" s="522"/>
      <c r="R2934" s="525"/>
      <c r="S2934" s="526"/>
      <c r="T2934" s="529"/>
      <c r="U2934" s="530"/>
      <c r="V2934" s="532"/>
      <c r="W2934" s="518"/>
      <c r="X2934" s="521"/>
      <c r="Y2934" s="518"/>
      <c r="Z2934" s="521"/>
      <c r="AA2934" s="518"/>
      <c r="AB2934" s="521"/>
      <c r="AC2934" s="522"/>
      <c r="AD2934" s="525"/>
      <c r="AE2934" s="526"/>
      <c r="AF2934" s="535"/>
      <c r="AG2934" s="536"/>
      <c r="AH2934" s="521"/>
      <c r="AI2934" s="522"/>
      <c r="AJ2934" s="525"/>
      <c r="AK2934" s="526"/>
      <c r="AL2934" s="529"/>
      <c r="AM2934" s="530"/>
      <c r="AN2934" s="521"/>
      <c r="AO2934" s="522"/>
      <c r="AP2934" s="525"/>
      <c r="AQ2934" s="526"/>
      <c r="AR2934" s="529"/>
      <c r="AS2934" s="530"/>
      <c r="AT2934" s="543"/>
      <c r="AU2934" s="544"/>
      <c r="AV2934" s="547"/>
      <c r="AW2934" s="548"/>
      <c r="AX2934" s="529"/>
      <c r="AY2934" s="530"/>
      <c r="AZ2934" s="521"/>
      <c r="BA2934" s="522"/>
      <c r="BB2934" s="525"/>
      <c r="BC2934" s="526"/>
      <c r="BD2934" s="529"/>
      <c r="BE2934" s="530"/>
      <c r="BF2934" s="543"/>
      <c r="BG2934" s="544"/>
      <c r="BH2934" s="547"/>
      <c r="BI2934" s="548"/>
      <c r="BJ2934" s="529"/>
      <c r="BK2934" s="530"/>
      <c r="BL2934" s="552"/>
      <c r="BM2934" s="553"/>
      <c r="BN2934" s="554"/>
      <c r="BO2934" s="502"/>
      <c r="BP2934" s="502"/>
      <c r="BQ2934" s="54"/>
      <c r="BR2934" s="54"/>
      <c r="BS2934" s="54"/>
    </row>
    <row r="2935" spans="1:71" ht="21.75" customHeight="1" x14ac:dyDescent="0.2">
      <c r="A2935" s="54"/>
      <c r="B2935" s="505" t="str">
        <f>IF(ROSTER!B$34="","",ROSTER!B$34)</f>
        <v/>
      </c>
      <c r="C2935" s="507" t="str">
        <f>IF(ROSTER!C$34="","",ROSTER!C$34)</f>
        <v/>
      </c>
      <c r="D2935" s="508"/>
      <c r="E2935" s="509"/>
      <c r="F2935" s="511">
        <f>IF(E2935="y",1,IF(E2935="S",1,0))</f>
        <v>0</v>
      </c>
      <c r="G2935" s="513">
        <f>IF(E2935="S",1,0)</f>
        <v>0</v>
      </c>
      <c r="H2935" s="515"/>
      <c r="I2935" s="516"/>
      <c r="J2935" s="519"/>
      <c r="K2935" s="520"/>
      <c r="L2935" s="523"/>
      <c r="M2935" s="524"/>
      <c r="N2935" s="537">
        <f>L2935+J2935</f>
        <v>0</v>
      </c>
      <c r="O2935" s="538"/>
      <c r="P2935" s="519"/>
      <c r="Q2935" s="520"/>
      <c r="R2935" s="523"/>
      <c r="S2935" s="524"/>
      <c r="T2935" s="527">
        <f t="shared" ref="T2935" si="2634">R2935-P2935</f>
        <v>0</v>
      </c>
      <c r="U2935" s="528"/>
      <c r="V2935" s="531"/>
      <c r="W2935" s="516"/>
      <c r="X2935" s="519"/>
      <c r="Y2935" s="516"/>
      <c r="Z2935" s="519"/>
      <c r="AA2935" s="516"/>
      <c r="AB2935" s="519"/>
      <c r="AC2935" s="520"/>
      <c r="AD2935" s="523"/>
      <c r="AE2935" s="524"/>
      <c r="AF2935" s="533">
        <f>IF(AB2935=0,0,(AD2935/AB2935)*100)</f>
        <v>0</v>
      </c>
      <c r="AG2935" s="534"/>
      <c r="AH2935" s="519"/>
      <c r="AI2935" s="520"/>
      <c r="AJ2935" s="523"/>
      <c r="AK2935" s="524"/>
      <c r="AL2935" s="527">
        <f>IF(AH2935=0,0,(AJ2935/AH2935)*100)</f>
        <v>0</v>
      </c>
      <c r="AM2935" s="528"/>
      <c r="AN2935" s="519"/>
      <c r="AO2935" s="520"/>
      <c r="AP2935" s="523"/>
      <c r="AQ2935" s="524"/>
      <c r="AR2935" s="527">
        <f>IF(AN2935=0,0,(AP2935/AN2935)*100)</f>
        <v>0</v>
      </c>
      <c r="AS2935" s="528"/>
      <c r="AT2935" s="541">
        <f>AB2935+AH2935+AN2935</f>
        <v>0</v>
      </c>
      <c r="AU2935" s="542"/>
      <c r="AV2935" s="545">
        <f>AD2935+AJ2935+AP2935</f>
        <v>0</v>
      </c>
      <c r="AW2935" s="546"/>
      <c r="AX2935" s="527">
        <f>IF(AT2935=0,0,(AV2935/AT2935)*100)</f>
        <v>0</v>
      </c>
      <c r="AY2935" s="528"/>
      <c r="AZ2935" s="519"/>
      <c r="BA2935" s="520"/>
      <c r="BB2935" s="523"/>
      <c r="BC2935" s="524"/>
      <c r="BD2935" s="527">
        <f>IF(AZ2935=0,0,(BB2935/AZ2935)*100)</f>
        <v>0</v>
      </c>
      <c r="BE2935" s="528"/>
      <c r="BF2935" s="541">
        <f>AT2935+AZ2935</f>
        <v>0</v>
      </c>
      <c r="BG2935" s="542"/>
      <c r="BH2935" s="545">
        <f>AV2935+BB2935</f>
        <v>0</v>
      </c>
      <c r="BI2935" s="546"/>
      <c r="BJ2935" s="527">
        <f>IF(BF2935=0,0,(BH2935/BF2935)*100)</f>
        <v>0</v>
      </c>
      <c r="BK2935" s="528"/>
      <c r="BL2935" s="549">
        <f>(AD2935*2)+(AJ2935*2)+(AP2935*3)+BB2935</f>
        <v>0</v>
      </c>
      <c r="BM2935" s="550"/>
      <c r="BN2935" s="551"/>
      <c r="BO2935" s="501" t="e">
        <f>(BL2935*BR$2468)+(N2935*BR$2469)+(X2935*BR$2470)+(R2935*BR$2471)+(V2935*BR$2472)+(Z2935*BR$2473)</f>
        <v>#REF!</v>
      </c>
      <c r="BP2935" s="501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06"/>
      <c r="C2936" s="503" t="str">
        <f>IF(ROSTER!D$34="","",ROSTER!D$34)</f>
        <v/>
      </c>
      <c r="D2936" s="504"/>
      <c r="E2936" s="510"/>
      <c r="F2936" s="512"/>
      <c r="G2936" s="514"/>
      <c r="H2936" s="517"/>
      <c r="I2936" s="518"/>
      <c r="J2936" s="521"/>
      <c r="K2936" s="522"/>
      <c r="L2936" s="525"/>
      <c r="M2936" s="526"/>
      <c r="N2936" s="539" t="s">
        <v>14</v>
      </c>
      <c r="O2936" s="540"/>
      <c r="P2936" s="521"/>
      <c r="Q2936" s="522"/>
      <c r="R2936" s="525"/>
      <c r="S2936" s="526"/>
      <c r="T2936" s="529"/>
      <c r="U2936" s="530"/>
      <c r="V2936" s="532"/>
      <c r="W2936" s="518"/>
      <c r="X2936" s="521"/>
      <c r="Y2936" s="518"/>
      <c r="Z2936" s="521"/>
      <c r="AA2936" s="518"/>
      <c r="AB2936" s="521"/>
      <c r="AC2936" s="522"/>
      <c r="AD2936" s="525"/>
      <c r="AE2936" s="526"/>
      <c r="AF2936" s="535"/>
      <c r="AG2936" s="536"/>
      <c r="AH2936" s="521"/>
      <c r="AI2936" s="522"/>
      <c r="AJ2936" s="525"/>
      <c r="AK2936" s="526"/>
      <c r="AL2936" s="529"/>
      <c r="AM2936" s="530"/>
      <c r="AN2936" s="521"/>
      <c r="AO2936" s="522"/>
      <c r="AP2936" s="525"/>
      <c r="AQ2936" s="526"/>
      <c r="AR2936" s="529"/>
      <c r="AS2936" s="530"/>
      <c r="AT2936" s="543"/>
      <c r="AU2936" s="544"/>
      <c r="AV2936" s="547"/>
      <c r="AW2936" s="548"/>
      <c r="AX2936" s="529"/>
      <c r="AY2936" s="530"/>
      <c r="AZ2936" s="521"/>
      <c r="BA2936" s="522"/>
      <c r="BB2936" s="525"/>
      <c r="BC2936" s="526"/>
      <c r="BD2936" s="529"/>
      <c r="BE2936" s="530"/>
      <c r="BF2936" s="543"/>
      <c r="BG2936" s="544"/>
      <c r="BH2936" s="547"/>
      <c r="BI2936" s="548"/>
      <c r="BJ2936" s="529"/>
      <c r="BK2936" s="530"/>
      <c r="BL2936" s="552"/>
      <c r="BM2936" s="553"/>
      <c r="BN2936" s="554"/>
      <c r="BO2936" s="502"/>
      <c r="BP2936" s="502"/>
      <c r="BQ2936" s="54"/>
      <c r="BR2936" s="54"/>
      <c r="BS2936" s="54"/>
    </row>
    <row r="2937" spans="1:71" ht="21.75" customHeight="1" x14ac:dyDescent="0.2">
      <c r="A2937" s="54"/>
      <c r="B2937" s="505" t="str">
        <f>IF(ROSTER!B$36="","",ROSTER!B$36)</f>
        <v/>
      </c>
      <c r="C2937" s="507" t="str">
        <f>IF(ROSTER!C$36="","",ROSTER!C$36)</f>
        <v>Heather</v>
      </c>
      <c r="D2937" s="508"/>
      <c r="E2937" s="509"/>
      <c r="F2937" s="511">
        <f>IF(E2937="y",1,IF(E2937="S",1,0))</f>
        <v>0</v>
      </c>
      <c r="G2937" s="513">
        <f>IF(E2937="S",1,0)</f>
        <v>0</v>
      </c>
      <c r="H2937" s="515"/>
      <c r="I2937" s="516"/>
      <c r="J2937" s="519"/>
      <c r="K2937" s="520"/>
      <c r="L2937" s="523"/>
      <c r="M2937" s="524"/>
      <c r="N2937" s="537">
        <f>L2937+J2937</f>
        <v>0</v>
      </c>
      <c r="O2937" s="538"/>
      <c r="P2937" s="519"/>
      <c r="Q2937" s="520"/>
      <c r="R2937" s="523"/>
      <c r="S2937" s="524"/>
      <c r="T2937" s="527">
        <f t="shared" ref="T2937" si="2635">R2937-P2937</f>
        <v>0</v>
      </c>
      <c r="U2937" s="528"/>
      <c r="V2937" s="531"/>
      <c r="W2937" s="516"/>
      <c r="X2937" s="519"/>
      <c r="Y2937" s="516"/>
      <c r="Z2937" s="519"/>
      <c r="AA2937" s="516"/>
      <c r="AB2937" s="519"/>
      <c r="AC2937" s="520"/>
      <c r="AD2937" s="523"/>
      <c r="AE2937" s="524"/>
      <c r="AF2937" s="533">
        <f>IF(AB2937=0,0,(AD2937/AB2937)*100)</f>
        <v>0</v>
      </c>
      <c r="AG2937" s="534"/>
      <c r="AH2937" s="519"/>
      <c r="AI2937" s="520"/>
      <c r="AJ2937" s="523"/>
      <c r="AK2937" s="524"/>
      <c r="AL2937" s="527">
        <f>IF(AH2937=0,0,(AJ2937/AH2937)*100)</f>
        <v>0</v>
      </c>
      <c r="AM2937" s="528"/>
      <c r="AN2937" s="519"/>
      <c r="AO2937" s="520"/>
      <c r="AP2937" s="523"/>
      <c r="AQ2937" s="524"/>
      <c r="AR2937" s="527">
        <f>IF(AN2937=0,0,(AP2937/AN2937)*100)</f>
        <v>0</v>
      </c>
      <c r="AS2937" s="528"/>
      <c r="AT2937" s="541">
        <f>AB2937+AH2937+AN2937</f>
        <v>0</v>
      </c>
      <c r="AU2937" s="542"/>
      <c r="AV2937" s="545">
        <f>AD2937+AJ2937+AP2937</f>
        <v>0</v>
      </c>
      <c r="AW2937" s="546"/>
      <c r="AX2937" s="527">
        <f>IF(AT2937=0,0,(AV2937/AT2937)*100)</f>
        <v>0</v>
      </c>
      <c r="AY2937" s="528"/>
      <c r="AZ2937" s="519"/>
      <c r="BA2937" s="520"/>
      <c r="BB2937" s="523"/>
      <c r="BC2937" s="524"/>
      <c r="BD2937" s="527">
        <f>IF(AZ2937=0,0,(BB2937/AZ2937)*100)</f>
        <v>0</v>
      </c>
      <c r="BE2937" s="528"/>
      <c r="BF2937" s="541">
        <f>AT2937+AZ2937</f>
        <v>0</v>
      </c>
      <c r="BG2937" s="542"/>
      <c r="BH2937" s="545">
        <f>AV2937+BB2937</f>
        <v>0</v>
      </c>
      <c r="BI2937" s="546"/>
      <c r="BJ2937" s="527">
        <f>IF(BF2937=0,0,(BH2937/BF2937)*100)</f>
        <v>0</v>
      </c>
      <c r="BK2937" s="528"/>
      <c r="BL2937" s="549">
        <f>(AD2937*2)+(AJ2937*2)+(AP2937*3)+BB2937</f>
        <v>0</v>
      </c>
      <c r="BM2937" s="550"/>
      <c r="BN2937" s="551"/>
      <c r="BO2937" s="501" t="e">
        <f>(BL2937*BR$2468)+(N2937*BR$2469)+(X2937*BR$2470)+(R2937*BR$2471)+(V2937*BR$2472)+(Z2937*BR$2473)</f>
        <v>#REF!</v>
      </c>
      <c r="BP2937" s="501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06"/>
      <c r="C2938" s="503" t="str">
        <f>IF(ROSTER!D$36="","",ROSTER!D$36)</f>
        <v>Hamson</v>
      </c>
      <c r="D2938" s="504"/>
      <c r="E2938" s="510"/>
      <c r="F2938" s="512"/>
      <c r="G2938" s="514"/>
      <c r="H2938" s="517"/>
      <c r="I2938" s="518"/>
      <c r="J2938" s="521"/>
      <c r="K2938" s="522"/>
      <c r="L2938" s="525"/>
      <c r="M2938" s="526"/>
      <c r="N2938" s="539" t="s">
        <v>14</v>
      </c>
      <c r="O2938" s="540"/>
      <c r="P2938" s="521"/>
      <c r="Q2938" s="522"/>
      <c r="R2938" s="525"/>
      <c r="S2938" s="526"/>
      <c r="T2938" s="529"/>
      <c r="U2938" s="530"/>
      <c r="V2938" s="532"/>
      <c r="W2938" s="518"/>
      <c r="X2938" s="521"/>
      <c r="Y2938" s="518"/>
      <c r="Z2938" s="521"/>
      <c r="AA2938" s="518"/>
      <c r="AB2938" s="521"/>
      <c r="AC2938" s="522"/>
      <c r="AD2938" s="525"/>
      <c r="AE2938" s="526"/>
      <c r="AF2938" s="535"/>
      <c r="AG2938" s="536"/>
      <c r="AH2938" s="521"/>
      <c r="AI2938" s="522"/>
      <c r="AJ2938" s="525"/>
      <c r="AK2938" s="526"/>
      <c r="AL2938" s="529"/>
      <c r="AM2938" s="530"/>
      <c r="AN2938" s="521"/>
      <c r="AO2938" s="522"/>
      <c r="AP2938" s="525"/>
      <c r="AQ2938" s="526"/>
      <c r="AR2938" s="529"/>
      <c r="AS2938" s="530"/>
      <c r="AT2938" s="543"/>
      <c r="AU2938" s="544"/>
      <c r="AV2938" s="547"/>
      <c r="AW2938" s="548"/>
      <c r="AX2938" s="529"/>
      <c r="AY2938" s="530"/>
      <c r="AZ2938" s="521"/>
      <c r="BA2938" s="522"/>
      <c r="BB2938" s="525"/>
      <c r="BC2938" s="526"/>
      <c r="BD2938" s="529"/>
      <c r="BE2938" s="530"/>
      <c r="BF2938" s="543"/>
      <c r="BG2938" s="544"/>
      <c r="BH2938" s="547"/>
      <c r="BI2938" s="548"/>
      <c r="BJ2938" s="529"/>
      <c r="BK2938" s="530"/>
      <c r="BL2938" s="552"/>
      <c r="BM2938" s="553"/>
      <c r="BN2938" s="554"/>
      <c r="BO2938" s="502"/>
      <c r="BP2938" s="502"/>
      <c r="BQ2938" s="54"/>
      <c r="BR2938" s="54"/>
      <c r="BS2938" s="54"/>
    </row>
    <row r="2939" spans="1:71" ht="21.75" customHeight="1" x14ac:dyDescent="0.2">
      <c r="A2939" s="54"/>
      <c r="B2939" s="505" t="str">
        <f>IF(ROSTER!B$38="","",ROSTER!B$38)</f>
        <v/>
      </c>
      <c r="C2939" s="507" t="str">
        <f>IF(ROSTER!C$38="","",ROSTER!C$38)</f>
        <v>Emma</v>
      </c>
      <c r="D2939" s="508"/>
      <c r="E2939" s="509"/>
      <c r="F2939" s="511">
        <f>IF(E2939="y",1,IF(E2939="S",1,0))</f>
        <v>0</v>
      </c>
      <c r="G2939" s="513">
        <f>IF(E2939="S",1,0)</f>
        <v>0</v>
      </c>
      <c r="H2939" s="515"/>
      <c r="I2939" s="516"/>
      <c r="J2939" s="519"/>
      <c r="K2939" s="520"/>
      <c r="L2939" s="523"/>
      <c r="M2939" s="524"/>
      <c r="N2939" s="537">
        <f>L2939+J2939</f>
        <v>0</v>
      </c>
      <c r="O2939" s="538"/>
      <c r="P2939" s="519"/>
      <c r="Q2939" s="520"/>
      <c r="R2939" s="523"/>
      <c r="S2939" s="524"/>
      <c r="T2939" s="527">
        <f t="shared" ref="T2939" si="2636">R2939-P2939</f>
        <v>0</v>
      </c>
      <c r="U2939" s="528"/>
      <c r="V2939" s="531"/>
      <c r="W2939" s="516"/>
      <c r="X2939" s="519"/>
      <c r="Y2939" s="516"/>
      <c r="Z2939" s="519"/>
      <c r="AA2939" s="516"/>
      <c r="AB2939" s="519"/>
      <c r="AC2939" s="520"/>
      <c r="AD2939" s="523"/>
      <c r="AE2939" s="524"/>
      <c r="AF2939" s="533">
        <f>IF(AB2939=0,0,(AD2939/AB2939)*100)</f>
        <v>0</v>
      </c>
      <c r="AG2939" s="534"/>
      <c r="AH2939" s="519"/>
      <c r="AI2939" s="520"/>
      <c r="AJ2939" s="523"/>
      <c r="AK2939" s="524"/>
      <c r="AL2939" s="527">
        <f>IF(AH2939=0,0,(AJ2939/AH2939)*100)</f>
        <v>0</v>
      </c>
      <c r="AM2939" s="528"/>
      <c r="AN2939" s="519"/>
      <c r="AO2939" s="520"/>
      <c r="AP2939" s="523"/>
      <c r="AQ2939" s="524"/>
      <c r="AR2939" s="527">
        <f>IF(AN2939=0,0,(AP2939/AN2939)*100)</f>
        <v>0</v>
      </c>
      <c r="AS2939" s="528"/>
      <c r="AT2939" s="541">
        <f>AB2939+AH2939+AN2939</f>
        <v>0</v>
      </c>
      <c r="AU2939" s="542"/>
      <c r="AV2939" s="545">
        <f>AD2939+AJ2939+AP2939</f>
        <v>0</v>
      </c>
      <c r="AW2939" s="546"/>
      <c r="AX2939" s="527">
        <f>IF(AT2939=0,0,(AV2939/AT2939)*100)</f>
        <v>0</v>
      </c>
      <c r="AY2939" s="528"/>
      <c r="AZ2939" s="519"/>
      <c r="BA2939" s="520"/>
      <c r="BB2939" s="523"/>
      <c r="BC2939" s="524"/>
      <c r="BD2939" s="527">
        <f>IF(AZ2939=0,0,(BB2939/AZ2939)*100)</f>
        <v>0</v>
      </c>
      <c r="BE2939" s="528"/>
      <c r="BF2939" s="541">
        <f>AT2939+AZ2939</f>
        <v>0</v>
      </c>
      <c r="BG2939" s="542"/>
      <c r="BH2939" s="545">
        <f>AV2939+BB2939</f>
        <v>0</v>
      </c>
      <c r="BI2939" s="546"/>
      <c r="BJ2939" s="527">
        <f>IF(BF2939=0,0,(BH2939/BF2939)*100)</f>
        <v>0</v>
      </c>
      <c r="BK2939" s="528"/>
      <c r="BL2939" s="549">
        <f>(AD2939*2)+(AJ2939*2)+(AP2939*3)+BB2939</f>
        <v>0</v>
      </c>
      <c r="BM2939" s="550"/>
      <c r="BN2939" s="551"/>
      <c r="BO2939" s="501" t="e">
        <f>(BL2939*BR$2468)+(N2939*BR$2469)+(X2939*BR$2470)+(R2939*BR$2471)+(V2939*BR$2472)+(Z2939*BR$2473)</f>
        <v>#REF!</v>
      </c>
      <c r="BP2939" s="501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06"/>
      <c r="C2940" s="503" t="str">
        <f>IF(ROSTER!D$38="","",ROSTER!D$38)</f>
        <v>Calvert</v>
      </c>
      <c r="D2940" s="504"/>
      <c r="E2940" s="510"/>
      <c r="F2940" s="512"/>
      <c r="G2940" s="514"/>
      <c r="H2940" s="517"/>
      <c r="I2940" s="518"/>
      <c r="J2940" s="521"/>
      <c r="K2940" s="522"/>
      <c r="L2940" s="525"/>
      <c r="M2940" s="526"/>
      <c r="N2940" s="539" t="s">
        <v>14</v>
      </c>
      <c r="O2940" s="540"/>
      <c r="P2940" s="521"/>
      <c r="Q2940" s="522"/>
      <c r="R2940" s="525"/>
      <c r="S2940" s="526"/>
      <c r="T2940" s="529"/>
      <c r="U2940" s="530"/>
      <c r="V2940" s="532"/>
      <c r="W2940" s="518"/>
      <c r="X2940" s="521"/>
      <c r="Y2940" s="518"/>
      <c r="Z2940" s="521"/>
      <c r="AA2940" s="518"/>
      <c r="AB2940" s="521"/>
      <c r="AC2940" s="522"/>
      <c r="AD2940" s="525"/>
      <c r="AE2940" s="526"/>
      <c r="AF2940" s="535"/>
      <c r="AG2940" s="536"/>
      <c r="AH2940" s="521"/>
      <c r="AI2940" s="522"/>
      <c r="AJ2940" s="525"/>
      <c r="AK2940" s="526"/>
      <c r="AL2940" s="529"/>
      <c r="AM2940" s="530"/>
      <c r="AN2940" s="521"/>
      <c r="AO2940" s="522"/>
      <c r="AP2940" s="525"/>
      <c r="AQ2940" s="526"/>
      <c r="AR2940" s="529"/>
      <c r="AS2940" s="530"/>
      <c r="AT2940" s="543"/>
      <c r="AU2940" s="544"/>
      <c r="AV2940" s="547"/>
      <c r="AW2940" s="548"/>
      <c r="AX2940" s="529"/>
      <c r="AY2940" s="530"/>
      <c r="AZ2940" s="521"/>
      <c r="BA2940" s="522"/>
      <c r="BB2940" s="525"/>
      <c r="BC2940" s="526"/>
      <c r="BD2940" s="529"/>
      <c r="BE2940" s="530"/>
      <c r="BF2940" s="543"/>
      <c r="BG2940" s="544"/>
      <c r="BH2940" s="547"/>
      <c r="BI2940" s="548"/>
      <c r="BJ2940" s="529"/>
      <c r="BK2940" s="530"/>
      <c r="BL2940" s="552"/>
      <c r="BM2940" s="553"/>
      <c r="BN2940" s="554"/>
      <c r="BO2940" s="502"/>
      <c r="BP2940" s="502"/>
      <c r="BQ2940" s="54"/>
      <c r="BR2940" s="54"/>
      <c r="BS2940" s="54"/>
    </row>
    <row r="2941" spans="1:71" ht="21.75" customHeight="1" x14ac:dyDescent="0.2">
      <c r="A2941" s="54"/>
      <c r="B2941" s="505" t="str">
        <f>IF(ROSTER!B$40="","",ROSTER!B$40)</f>
        <v>1</v>
      </c>
      <c r="C2941" s="507" t="str">
        <f>IF(ROSTER!C$40="","",ROSTER!C$40)</f>
        <v>Amanda</v>
      </c>
      <c r="D2941" s="508"/>
      <c r="E2941" s="509"/>
      <c r="F2941" s="511">
        <f>IF(E2941="y",1,IF(E2941="S",1,0))</f>
        <v>0</v>
      </c>
      <c r="G2941" s="513">
        <f>IF(E2941="S",1,0)</f>
        <v>0</v>
      </c>
      <c r="H2941" s="515"/>
      <c r="I2941" s="516"/>
      <c r="J2941" s="519"/>
      <c r="K2941" s="520"/>
      <c r="L2941" s="523"/>
      <c r="M2941" s="524"/>
      <c r="N2941" s="537">
        <f>L2941+J2941</f>
        <v>0</v>
      </c>
      <c r="O2941" s="538"/>
      <c r="P2941" s="519"/>
      <c r="Q2941" s="520"/>
      <c r="R2941" s="523"/>
      <c r="S2941" s="524"/>
      <c r="T2941" s="527">
        <f t="shared" ref="T2941" si="2637">R2941-P2941</f>
        <v>0</v>
      </c>
      <c r="U2941" s="528"/>
      <c r="V2941" s="531"/>
      <c r="W2941" s="516"/>
      <c r="X2941" s="519"/>
      <c r="Y2941" s="516"/>
      <c r="Z2941" s="519"/>
      <c r="AA2941" s="516"/>
      <c r="AB2941" s="519"/>
      <c r="AC2941" s="520"/>
      <c r="AD2941" s="523"/>
      <c r="AE2941" s="524"/>
      <c r="AF2941" s="533">
        <f>IF(AB2941=0,0,(AD2941/AB2941)*100)</f>
        <v>0</v>
      </c>
      <c r="AG2941" s="534"/>
      <c r="AH2941" s="519"/>
      <c r="AI2941" s="520"/>
      <c r="AJ2941" s="523"/>
      <c r="AK2941" s="524"/>
      <c r="AL2941" s="527">
        <f>IF(AH2941=0,0,(AJ2941/AH2941)*100)</f>
        <v>0</v>
      </c>
      <c r="AM2941" s="528"/>
      <c r="AN2941" s="519"/>
      <c r="AO2941" s="520"/>
      <c r="AP2941" s="523"/>
      <c r="AQ2941" s="524"/>
      <c r="AR2941" s="527">
        <f>IF(AN2941=0,0,(AP2941/AN2941)*100)</f>
        <v>0</v>
      </c>
      <c r="AS2941" s="528"/>
      <c r="AT2941" s="541">
        <f>AB2941+AH2941+AN2941</f>
        <v>0</v>
      </c>
      <c r="AU2941" s="542"/>
      <c r="AV2941" s="545">
        <f>AD2941+AJ2941+AP2941</f>
        <v>0</v>
      </c>
      <c r="AW2941" s="546"/>
      <c r="AX2941" s="527">
        <f>IF(AT2941=0,0,(AV2941/AT2941)*100)</f>
        <v>0</v>
      </c>
      <c r="AY2941" s="528"/>
      <c r="AZ2941" s="519"/>
      <c r="BA2941" s="520"/>
      <c r="BB2941" s="523"/>
      <c r="BC2941" s="524"/>
      <c r="BD2941" s="527">
        <f>IF(AZ2941=0,0,(BB2941/AZ2941)*100)</f>
        <v>0</v>
      </c>
      <c r="BE2941" s="528"/>
      <c r="BF2941" s="541">
        <f>AT2941+AZ2941</f>
        <v>0</v>
      </c>
      <c r="BG2941" s="542"/>
      <c r="BH2941" s="545">
        <f>AV2941+BB2941</f>
        <v>0</v>
      </c>
      <c r="BI2941" s="546"/>
      <c r="BJ2941" s="527">
        <f>IF(BF2941=0,0,(BH2941/BF2941)*100)</f>
        <v>0</v>
      </c>
      <c r="BK2941" s="528"/>
      <c r="BL2941" s="549">
        <f>(AD2941*2)+(AJ2941*2)+(AP2941*3)+BB2941</f>
        <v>0</v>
      </c>
      <c r="BM2941" s="550"/>
      <c r="BN2941" s="551"/>
      <c r="BO2941" s="501" t="e">
        <f>(BL2941*BR$2468)+(N2941*BR$2469)+(X2941*BR$2470)+(R2941*BR$2471)+(V2941*BR$2472)+(Z2941*BR$2473)</f>
        <v>#REF!</v>
      </c>
      <c r="BP2941" s="501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06"/>
      <c r="C2942" s="503" t="str">
        <f>IF(ROSTER!D$40="","",ROSTER!D$40)</f>
        <v>Barcello</v>
      </c>
      <c r="D2942" s="504"/>
      <c r="E2942" s="510"/>
      <c r="F2942" s="512"/>
      <c r="G2942" s="514"/>
      <c r="H2942" s="517"/>
      <c r="I2942" s="518"/>
      <c r="J2942" s="521"/>
      <c r="K2942" s="522"/>
      <c r="L2942" s="525"/>
      <c r="M2942" s="526"/>
      <c r="N2942" s="539" t="s">
        <v>14</v>
      </c>
      <c r="O2942" s="540"/>
      <c r="P2942" s="521"/>
      <c r="Q2942" s="522"/>
      <c r="R2942" s="525"/>
      <c r="S2942" s="526"/>
      <c r="T2942" s="529"/>
      <c r="U2942" s="530"/>
      <c r="V2942" s="532"/>
      <c r="W2942" s="518"/>
      <c r="X2942" s="521"/>
      <c r="Y2942" s="518"/>
      <c r="Z2942" s="521"/>
      <c r="AA2942" s="518"/>
      <c r="AB2942" s="521"/>
      <c r="AC2942" s="522"/>
      <c r="AD2942" s="525"/>
      <c r="AE2942" s="526"/>
      <c r="AF2942" s="535"/>
      <c r="AG2942" s="536"/>
      <c r="AH2942" s="521"/>
      <c r="AI2942" s="522"/>
      <c r="AJ2942" s="525"/>
      <c r="AK2942" s="526"/>
      <c r="AL2942" s="529"/>
      <c r="AM2942" s="530"/>
      <c r="AN2942" s="521"/>
      <c r="AO2942" s="522"/>
      <c r="AP2942" s="525"/>
      <c r="AQ2942" s="526"/>
      <c r="AR2942" s="529"/>
      <c r="AS2942" s="530"/>
      <c r="AT2942" s="543"/>
      <c r="AU2942" s="544"/>
      <c r="AV2942" s="547"/>
      <c r="AW2942" s="548"/>
      <c r="AX2942" s="529"/>
      <c r="AY2942" s="530"/>
      <c r="AZ2942" s="521"/>
      <c r="BA2942" s="522"/>
      <c r="BB2942" s="525"/>
      <c r="BC2942" s="526"/>
      <c r="BD2942" s="529"/>
      <c r="BE2942" s="530"/>
      <c r="BF2942" s="543"/>
      <c r="BG2942" s="544"/>
      <c r="BH2942" s="547"/>
      <c r="BI2942" s="548"/>
      <c r="BJ2942" s="529"/>
      <c r="BK2942" s="530"/>
      <c r="BL2942" s="552"/>
      <c r="BM2942" s="553"/>
      <c r="BN2942" s="554"/>
      <c r="BO2942" s="502"/>
      <c r="BP2942" s="502"/>
      <c r="BQ2942" s="54"/>
      <c r="BR2942" s="54"/>
      <c r="BS2942" s="54"/>
    </row>
    <row r="2943" spans="1:71" ht="21.75" customHeight="1" x14ac:dyDescent="0.2">
      <c r="A2943" s="54"/>
      <c r="B2943" s="505" t="str">
        <f>IF(ROSTER!B$42="","",ROSTER!B$42)</f>
        <v>4</v>
      </c>
      <c r="C2943" s="507" t="str">
        <f>IF(ROSTER!C$42="","",ROSTER!C$42)</f>
        <v>Arielle</v>
      </c>
      <c r="D2943" s="508"/>
      <c r="E2943" s="509"/>
      <c r="F2943" s="511">
        <f>IF(E2943="y",1,IF(E2943="S",1,0))</f>
        <v>0</v>
      </c>
      <c r="G2943" s="513">
        <f>IF(E2943="S",1,0)</f>
        <v>0</v>
      </c>
      <c r="H2943" s="515"/>
      <c r="I2943" s="516"/>
      <c r="J2943" s="519"/>
      <c r="K2943" s="520"/>
      <c r="L2943" s="523"/>
      <c r="M2943" s="524"/>
      <c r="N2943" s="537">
        <f>L2943+J2943</f>
        <v>0</v>
      </c>
      <c r="O2943" s="538"/>
      <c r="P2943" s="519"/>
      <c r="Q2943" s="520"/>
      <c r="R2943" s="523"/>
      <c r="S2943" s="524"/>
      <c r="T2943" s="527">
        <f t="shared" ref="T2943" si="2638">R2943-P2943</f>
        <v>0</v>
      </c>
      <c r="U2943" s="528"/>
      <c r="V2943" s="531"/>
      <c r="W2943" s="516"/>
      <c r="X2943" s="519"/>
      <c r="Y2943" s="516"/>
      <c r="Z2943" s="519"/>
      <c r="AA2943" s="516"/>
      <c r="AB2943" s="519"/>
      <c r="AC2943" s="520"/>
      <c r="AD2943" s="523"/>
      <c r="AE2943" s="524"/>
      <c r="AF2943" s="533">
        <f>IF(AB2943=0,0,(AD2943/AB2943)*100)</f>
        <v>0</v>
      </c>
      <c r="AG2943" s="534"/>
      <c r="AH2943" s="519"/>
      <c r="AI2943" s="520"/>
      <c r="AJ2943" s="523"/>
      <c r="AK2943" s="524"/>
      <c r="AL2943" s="527">
        <f>IF(AH2943=0,0,(AJ2943/AH2943)*100)</f>
        <v>0</v>
      </c>
      <c r="AM2943" s="528"/>
      <c r="AN2943" s="519"/>
      <c r="AO2943" s="520"/>
      <c r="AP2943" s="523"/>
      <c r="AQ2943" s="524"/>
      <c r="AR2943" s="527">
        <f>IF(AN2943=0,0,(AP2943/AN2943)*100)</f>
        <v>0</v>
      </c>
      <c r="AS2943" s="528"/>
      <c r="AT2943" s="541">
        <f>AB2943+AH2943+AN2943</f>
        <v>0</v>
      </c>
      <c r="AU2943" s="542"/>
      <c r="AV2943" s="545">
        <f>AD2943+AJ2943+AP2943</f>
        <v>0</v>
      </c>
      <c r="AW2943" s="546"/>
      <c r="AX2943" s="527">
        <f>IF(AT2943=0,0,(AV2943/AT2943)*100)</f>
        <v>0</v>
      </c>
      <c r="AY2943" s="528"/>
      <c r="AZ2943" s="519"/>
      <c r="BA2943" s="520"/>
      <c r="BB2943" s="523"/>
      <c r="BC2943" s="524"/>
      <c r="BD2943" s="527">
        <f>IF(AZ2943=0,0,(BB2943/AZ2943)*100)</f>
        <v>0</v>
      </c>
      <c r="BE2943" s="528"/>
      <c r="BF2943" s="541">
        <f>AT2943+AZ2943</f>
        <v>0</v>
      </c>
      <c r="BG2943" s="542"/>
      <c r="BH2943" s="545">
        <f>AV2943+BB2943</f>
        <v>0</v>
      </c>
      <c r="BI2943" s="546"/>
      <c r="BJ2943" s="527">
        <f>IF(BF2943=0,0,(BH2943/BF2943)*100)</f>
        <v>0</v>
      </c>
      <c r="BK2943" s="528"/>
      <c r="BL2943" s="549">
        <f>(AD2943*2)+(AJ2943*2)+(AP2943*3)+BB2943</f>
        <v>0</v>
      </c>
      <c r="BM2943" s="550"/>
      <c r="BN2943" s="551"/>
      <c r="BO2943" s="501" t="e">
        <f>(BL2943*BR$2468)+(N2943*BR$2469)+(X2943*BR$2470)+(R2943*BR$2471)+(V2943*BR$2472)+(Z2943*BR$2473)</f>
        <v>#REF!</v>
      </c>
      <c r="BP2943" s="501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06"/>
      <c r="C2944" s="503" t="str">
        <f>IF(ROSTER!D$42="","",ROSTER!D$42)</f>
        <v>Mackey-Williams</v>
      </c>
      <c r="D2944" s="504"/>
      <c r="E2944" s="510"/>
      <c r="F2944" s="512"/>
      <c r="G2944" s="514"/>
      <c r="H2944" s="517"/>
      <c r="I2944" s="518"/>
      <c r="J2944" s="521"/>
      <c r="K2944" s="522"/>
      <c r="L2944" s="525"/>
      <c r="M2944" s="526"/>
      <c r="N2944" s="539" t="s">
        <v>14</v>
      </c>
      <c r="O2944" s="540"/>
      <c r="P2944" s="521"/>
      <c r="Q2944" s="522"/>
      <c r="R2944" s="525"/>
      <c r="S2944" s="526"/>
      <c r="T2944" s="529"/>
      <c r="U2944" s="530"/>
      <c r="V2944" s="532"/>
      <c r="W2944" s="518"/>
      <c r="X2944" s="521"/>
      <c r="Y2944" s="518"/>
      <c r="Z2944" s="521"/>
      <c r="AA2944" s="518"/>
      <c r="AB2944" s="521"/>
      <c r="AC2944" s="522"/>
      <c r="AD2944" s="525"/>
      <c r="AE2944" s="526"/>
      <c r="AF2944" s="535"/>
      <c r="AG2944" s="536"/>
      <c r="AH2944" s="521"/>
      <c r="AI2944" s="522"/>
      <c r="AJ2944" s="525"/>
      <c r="AK2944" s="526"/>
      <c r="AL2944" s="529"/>
      <c r="AM2944" s="530"/>
      <c r="AN2944" s="521"/>
      <c r="AO2944" s="522"/>
      <c r="AP2944" s="525"/>
      <c r="AQ2944" s="526"/>
      <c r="AR2944" s="529"/>
      <c r="AS2944" s="530"/>
      <c r="AT2944" s="543"/>
      <c r="AU2944" s="544"/>
      <c r="AV2944" s="547"/>
      <c r="AW2944" s="548"/>
      <c r="AX2944" s="529"/>
      <c r="AY2944" s="530"/>
      <c r="AZ2944" s="521"/>
      <c r="BA2944" s="522"/>
      <c r="BB2944" s="525"/>
      <c r="BC2944" s="526"/>
      <c r="BD2944" s="529"/>
      <c r="BE2944" s="530"/>
      <c r="BF2944" s="543"/>
      <c r="BG2944" s="544"/>
      <c r="BH2944" s="547"/>
      <c r="BI2944" s="548"/>
      <c r="BJ2944" s="529"/>
      <c r="BK2944" s="530"/>
      <c r="BL2944" s="552"/>
      <c r="BM2944" s="553"/>
      <c r="BN2944" s="554"/>
      <c r="BO2944" s="502"/>
      <c r="BP2944" s="502"/>
      <c r="BQ2944" s="54"/>
      <c r="BR2944" s="54"/>
      <c r="BS2944" s="54"/>
    </row>
    <row r="2945" spans="1:71" ht="21.75" customHeight="1" x14ac:dyDescent="0.2">
      <c r="A2945" s="54"/>
      <c r="B2945" s="505" t="str">
        <f>IF(ROSTER!B$44="","",ROSTER!B$44)</f>
        <v/>
      </c>
      <c r="C2945" s="507" t="str">
        <f>IF(ROSTER!C$44="","",ROSTER!C$44)</f>
        <v>Rose</v>
      </c>
      <c r="D2945" s="508"/>
      <c r="E2945" s="509"/>
      <c r="F2945" s="511">
        <f>IF(E2945="y",1,IF(E2945="S",1,0))</f>
        <v>0</v>
      </c>
      <c r="G2945" s="513">
        <f>IF(E2945="S",1,0)</f>
        <v>0</v>
      </c>
      <c r="H2945" s="515"/>
      <c r="I2945" s="516"/>
      <c r="J2945" s="519"/>
      <c r="K2945" s="520"/>
      <c r="L2945" s="523"/>
      <c r="M2945" s="524"/>
      <c r="N2945" s="537">
        <f>L2945+J2945</f>
        <v>0</v>
      </c>
      <c r="O2945" s="538"/>
      <c r="P2945" s="519"/>
      <c r="Q2945" s="520"/>
      <c r="R2945" s="523"/>
      <c r="S2945" s="524"/>
      <c r="T2945" s="527">
        <f t="shared" ref="T2945" si="2639">R2945-P2945</f>
        <v>0</v>
      </c>
      <c r="U2945" s="528"/>
      <c r="V2945" s="531"/>
      <c r="W2945" s="516"/>
      <c r="X2945" s="519"/>
      <c r="Y2945" s="516"/>
      <c r="Z2945" s="519"/>
      <c r="AA2945" s="516"/>
      <c r="AB2945" s="519"/>
      <c r="AC2945" s="520"/>
      <c r="AD2945" s="523"/>
      <c r="AE2945" s="524"/>
      <c r="AF2945" s="533">
        <f>IF(AB2945=0,0,(AD2945/AB2945)*100)</f>
        <v>0</v>
      </c>
      <c r="AG2945" s="534"/>
      <c r="AH2945" s="519"/>
      <c r="AI2945" s="520"/>
      <c r="AJ2945" s="523"/>
      <c r="AK2945" s="524"/>
      <c r="AL2945" s="527">
        <f>IF(AH2945=0,0,(AJ2945/AH2945)*100)</f>
        <v>0</v>
      </c>
      <c r="AM2945" s="528"/>
      <c r="AN2945" s="519"/>
      <c r="AO2945" s="520"/>
      <c r="AP2945" s="523"/>
      <c r="AQ2945" s="524"/>
      <c r="AR2945" s="527">
        <f>IF(AN2945=0,0,(AP2945/AN2945)*100)</f>
        <v>0</v>
      </c>
      <c r="AS2945" s="528"/>
      <c r="AT2945" s="541">
        <f>AB2945+AH2945+AN2945</f>
        <v>0</v>
      </c>
      <c r="AU2945" s="542"/>
      <c r="AV2945" s="545">
        <f>AD2945+AJ2945+AP2945</f>
        <v>0</v>
      </c>
      <c r="AW2945" s="546"/>
      <c r="AX2945" s="527">
        <f>IF(AT2945=0,0,(AV2945/AT2945)*100)</f>
        <v>0</v>
      </c>
      <c r="AY2945" s="528"/>
      <c r="AZ2945" s="519"/>
      <c r="BA2945" s="520"/>
      <c r="BB2945" s="523"/>
      <c r="BC2945" s="524"/>
      <c r="BD2945" s="527">
        <f>IF(AZ2945=0,0,(BB2945/AZ2945)*100)</f>
        <v>0</v>
      </c>
      <c r="BE2945" s="528"/>
      <c r="BF2945" s="541">
        <f>AT2945+AZ2945</f>
        <v>0</v>
      </c>
      <c r="BG2945" s="542"/>
      <c r="BH2945" s="545">
        <f>AV2945+BB2945</f>
        <v>0</v>
      </c>
      <c r="BI2945" s="546"/>
      <c r="BJ2945" s="527">
        <f>IF(BF2945=0,0,(BH2945/BF2945)*100)</f>
        <v>0</v>
      </c>
      <c r="BK2945" s="528"/>
      <c r="BL2945" s="549">
        <f>(AD2945*2)+(AJ2945*2)+(AP2945*3)+BB2945</f>
        <v>0</v>
      </c>
      <c r="BM2945" s="550"/>
      <c r="BN2945" s="551"/>
      <c r="BO2945" s="501" t="e">
        <f>(BL2945*BR$2468)+(N2945*BR$2469)+(X2945*BR$2470)+(R2945*BR$2471)+(V2945*BR$2472)+(Z2945*BR$2473)</f>
        <v>#REF!</v>
      </c>
      <c r="BP2945" s="501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06"/>
      <c r="C2946" s="503" t="str">
        <f>IF(ROSTER!D$44="","",ROSTER!D$44)</f>
        <v>Bubakar</v>
      </c>
      <c r="D2946" s="504"/>
      <c r="E2946" s="510"/>
      <c r="F2946" s="512"/>
      <c r="G2946" s="514"/>
      <c r="H2946" s="517"/>
      <c r="I2946" s="518"/>
      <c r="J2946" s="521"/>
      <c r="K2946" s="522"/>
      <c r="L2946" s="525"/>
      <c r="M2946" s="526"/>
      <c r="N2946" s="539" t="s">
        <v>14</v>
      </c>
      <c r="O2946" s="540"/>
      <c r="P2946" s="521"/>
      <c r="Q2946" s="522"/>
      <c r="R2946" s="525"/>
      <c r="S2946" s="526"/>
      <c r="T2946" s="529"/>
      <c r="U2946" s="530"/>
      <c r="V2946" s="532"/>
      <c r="W2946" s="518"/>
      <c r="X2946" s="521"/>
      <c r="Y2946" s="518"/>
      <c r="Z2946" s="521"/>
      <c r="AA2946" s="518"/>
      <c r="AB2946" s="521"/>
      <c r="AC2946" s="522"/>
      <c r="AD2946" s="525"/>
      <c r="AE2946" s="526"/>
      <c r="AF2946" s="535"/>
      <c r="AG2946" s="536"/>
      <c r="AH2946" s="521"/>
      <c r="AI2946" s="522"/>
      <c r="AJ2946" s="525"/>
      <c r="AK2946" s="526"/>
      <c r="AL2946" s="529"/>
      <c r="AM2946" s="530"/>
      <c r="AN2946" s="521"/>
      <c r="AO2946" s="522"/>
      <c r="AP2946" s="525"/>
      <c r="AQ2946" s="526"/>
      <c r="AR2946" s="529"/>
      <c r="AS2946" s="530"/>
      <c r="AT2946" s="543"/>
      <c r="AU2946" s="544"/>
      <c r="AV2946" s="547"/>
      <c r="AW2946" s="548"/>
      <c r="AX2946" s="529"/>
      <c r="AY2946" s="530"/>
      <c r="AZ2946" s="521"/>
      <c r="BA2946" s="522"/>
      <c r="BB2946" s="525"/>
      <c r="BC2946" s="526"/>
      <c r="BD2946" s="529"/>
      <c r="BE2946" s="530"/>
      <c r="BF2946" s="543"/>
      <c r="BG2946" s="544"/>
      <c r="BH2946" s="547"/>
      <c r="BI2946" s="548"/>
      <c r="BJ2946" s="529"/>
      <c r="BK2946" s="530"/>
      <c r="BL2946" s="552"/>
      <c r="BM2946" s="553"/>
      <c r="BN2946" s="554"/>
      <c r="BO2946" s="502"/>
      <c r="BP2946" s="502"/>
      <c r="BQ2946" s="54"/>
      <c r="BR2946" s="54"/>
      <c r="BS2946" s="54"/>
    </row>
    <row r="2947" spans="1:71" ht="21.75" customHeight="1" x14ac:dyDescent="0.2">
      <c r="A2947" s="54"/>
      <c r="B2947" s="505" t="str">
        <f>IF(ROSTER!B$46="","",ROSTER!B$46)</f>
        <v/>
      </c>
      <c r="C2947" s="507" t="str">
        <f>IF(ROSTER!C$46="","",ROSTER!C$46)</f>
        <v/>
      </c>
      <c r="D2947" s="508"/>
      <c r="E2947" s="509"/>
      <c r="F2947" s="511">
        <f>IF(E2947="y",1,IF(E2947="S",1,0))</f>
        <v>0</v>
      </c>
      <c r="G2947" s="513">
        <f>IF(E2947="S",1,0)</f>
        <v>0</v>
      </c>
      <c r="H2947" s="515"/>
      <c r="I2947" s="516"/>
      <c r="J2947" s="519"/>
      <c r="K2947" s="520"/>
      <c r="L2947" s="523"/>
      <c r="M2947" s="524"/>
      <c r="N2947" s="537">
        <f>L2947+J2947</f>
        <v>0</v>
      </c>
      <c r="O2947" s="538"/>
      <c r="P2947" s="519"/>
      <c r="Q2947" s="520"/>
      <c r="R2947" s="523"/>
      <c r="S2947" s="524"/>
      <c r="T2947" s="527">
        <f t="shared" ref="T2947" si="2640">R2947-P2947</f>
        <v>0</v>
      </c>
      <c r="U2947" s="528"/>
      <c r="V2947" s="531"/>
      <c r="W2947" s="516"/>
      <c r="X2947" s="519"/>
      <c r="Y2947" s="516"/>
      <c r="Z2947" s="519"/>
      <c r="AA2947" s="516"/>
      <c r="AB2947" s="519"/>
      <c r="AC2947" s="520"/>
      <c r="AD2947" s="523"/>
      <c r="AE2947" s="524"/>
      <c r="AF2947" s="533">
        <f>IF(AB2947=0,0,(AD2947/AB2947)*100)</f>
        <v>0</v>
      </c>
      <c r="AG2947" s="534"/>
      <c r="AH2947" s="519"/>
      <c r="AI2947" s="520"/>
      <c r="AJ2947" s="523"/>
      <c r="AK2947" s="524"/>
      <c r="AL2947" s="527">
        <f>IF(AH2947=0,0,(AJ2947/AH2947)*100)</f>
        <v>0</v>
      </c>
      <c r="AM2947" s="528"/>
      <c r="AN2947" s="519"/>
      <c r="AO2947" s="520"/>
      <c r="AP2947" s="523"/>
      <c r="AQ2947" s="524"/>
      <c r="AR2947" s="527">
        <f>IF(AN2947=0,0,(AP2947/AN2947)*100)</f>
        <v>0</v>
      </c>
      <c r="AS2947" s="528"/>
      <c r="AT2947" s="541">
        <f>AB2947+AH2947+AN2947</f>
        <v>0</v>
      </c>
      <c r="AU2947" s="542"/>
      <c r="AV2947" s="545">
        <f>AD2947+AJ2947+AP2947</f>
        <v>0</v>
      </c>
      <c r="AW2947" s="546"/>
      <c r="AX2947" s="527">
        <f>IF(AT2947=0,0,(AV2947/AT2947)*100)</f>
        <v>0</v>
      </c>
      <c r="AY2947" s="528"/>
      <c r="AZ2947" s="519"/>
      <c r="BA2947" s="520"/>
      <c r="BB2947" s="523"/>
      <c r="BC2947" s="524"/>
      <c r="BD2947" s="527">
        <f>IF(AZ2947=0,0,(BB2947/AZ2947)*100)</f>
        <v>0</v>
      </c>
      <c r="BE2947" s="528"/>
      <c r="BF2947" s="541">
        <f>AT2947+AZ2947</f>
        <v>0</v>
      </c>
      <c r="BG2947" s="542"/>
      <c r="BH2947" s="545">
        <f>AV2947+BB2947</f>
        <v>0</v>
      </c>
      <c r="BI2947" s="546"/>
      <c r="BJ2947" s="527">
        <f>IF(BF2947=0,0,(BH2947/BF2947)*100)</f>
        <v>0</v>
      </c>
      <c r="BK2947" s="528"/>
      <c r="BL2947" s="549">
        <f>(AD2947*2)+(AJ2947*2)+(AP2947*3)+BB2947</f>
        <v>0</v>
      </c>
      <c r="BM2947" s="550"/>
      <c r="BN2947" s="551"/>
      <c r="BO2947" s="499" t="e">
        <f>(BL2947*BR$74)+(N2947*BR$75)+(X2947*BR$76)+(R2947*BR$77)+(V2947*BR$78)+(Z2947*BR$79)</f>
        <v>#REF!</v>
      </c>
      <c r="BP2947" s="501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06"/>
      <c r="C2948" s="503" t="str">
        <f>IF(ROSTER!D$46="","",ROSTER!D$46)</f>
        <v/>
      </c>
      <c r="D2948" s="504"/>
      <c r="E2948" s="510"/>
      <c r="F2948" s="512"/>
      <c r="G2948" s="514"/>
      <c r="H2948" s="517"/>
      <c r="I2948" s="518"/>
      <c r="J2948" s="521"/>
      <c r="K2948" s="522"/>
      <c r="L2948" s="525"/>
      <c r="M2948" s="526"/>
      <c r="N2948" s="539" t="s">
        <v>14</v>
      </c>
      <c r="O2948" s="540"/>
      <c r="P2948" s="521"/>
      <c r="Q2948" s="522"/>
      <c r="R2948" s="525"/>
      <c r="S2948" s="526"/>
      <c r="T2948" s="529"/>
      <c r="U2948" s="530"/>
      <c r="V2948" s="532"/>
      <c r="W2948" s="518"/>
      <c r="X2948" s="521"/>
      <c r="Y2948" s="518"/>
      <c r="Z2948" s="521"/>
      <c r="AA2948" s="518"/>
      <c r="AB2948" s="521"/>
      <c r="AC2948" s="522"/>
      <c r="AD2948" s="525"/>
      <c r="AE2948" s="526"/>
      <c r="AF2948" s="535"/>
      <c r="AG2948" s="536"/>
      <c r="AH2948" s="521"/>
      <c r="AI2948" s="522"/>
      <c r="AJ2948" s="525"/>
      <c r="AK2948" s="526"/>
      <c r="AL2948" s="529"/>
      <c r="AM2948" s="530"/>
      <c r="AN2948" s="521"/>
      <c r="AO2948" s="522"/>
      <c r="AP2948" s="525"/>
      <c r="AQ2948" s="526"/>
      <c r="AR2948" s="529"/>
      <c r="AS2948" s="530"/>
      <c r="AT2948" s="543"/>
      <c r="AU2948" s="544"/>
      <c r="AV2948" s="547"/>
      <c r="AW2948" s="548"/>
      <c r="AX2948" s="529"/>
      <c r="AY2948" s="530"/>
      <c r="AZ2948" s="521"/>
      <c r="BA2948" s="522"/>
      <c r="BB2948" s="525"/>
      <c r="BC2948" s="526"/>
      <c r="BD2948" s="529"/>
      <c r="BE2948" s="530"/>
      <c r="BF2948" s="543"/>
      <c r="BG2948" s="544"/>
      <c r="BH2948" s="547"/>
      <c r="BI2948" s="548"/>
      <c r="BJ2948" s="529"/>
      <c r="BK2948" s="530"/>
      <c r="BL2948" s="552"/>
      <c r="BM2948" s="553"/>
      <c r="BN2948" s="554"/>
      <c r="BO2948" s="500"/>
      <c r="BP2948" s="502"/>
      <c r="BQ2948" s="54"/>
      <c r="BR2948" s="54"/>
      <c r="BS2948" s="54"/>
    </row>
    <row r="2949" spans="1:71" ht="21.75" customHeight="1" x14ac:dyDescent="0.2">
      <c r="A2949" s="54"/>
      <c r="B2949" s="505" t="str">
        <f>IF(ROSTER!B$48="","",ROSTER!B$48)</f>
        <v/>
      </c>
      <c r="C2949" s="507" t="str">
        <f>IF(ROSTER!C$48="","",ROSTER!C$48)</f>
        <v/>
      </c>
      <c r="D2949" s="508"/>
      <c r="E2949" s="509"/>
      <c r="F2949" s="511">
        <f t="shared" ref="F2949" si="2641">IF(E2949="y",1,IF(E2949="S",1,0))</f>
        <v>0</v>
      </c>
      <c r="G2949" s="513">
        <f t="shared" ref="G2949" si="2642">IF(E2949="S",1,0)</f>
        <v>0</v>
      </c>
      <c r="H2949" s="515"/>
      <c r="I2949" s="516"/>
      <c r="J2949" s="519"/>
      <c r="K2949" s="520"/>
      <c r="L2949" s="523"/>
      <c r="M2949" s="524"/>
      <c r="N2949" s="537">
        <f t="shared" ref="N2949" si="2643">L2949+J2949</f>
        <v>0</v>
      </c>
      <c r="O2949" s="538"/>
      <c r="P2949" s="519"/>
      <c r="Q2949" s="520"/>
      <c r="R2949" s="523"/>
      <c r="S2949" s="524"/>
      <c r="T2949" s="527">
        <f t="shared" ref="T2949" si="2644">R2949-P2949</f>
        <v>0</v>
      </c>
      <c r="U2949" s="528"/>
      <c r="V2949" s="531"/>
      <c r="W2949" s="516"/>
      <c r="X2949" s="519"/>
      <c r="Y2949" s="516"/>
      <c r="Z2949" s="519"/>
      <c r="AA2949" s="516"/>
      <c r="AB2949" s="519"/>
      <c r="AC2949" s="520"/>
      <c r="AD2949" s="523"/>
      <c r="AE2949" s="524"/>
      <c r="AF2949" s="533"/>
      <c r="AG2949" s="534"/>
      <c r="AH2949" s="519"/>
      <c r="AI2949" s="520"/>
      <c r="AJ2949" s="523"/>
      <c r="AK2949" s="524"/>
      <c r="AL2949" s="527">
        <f t="shared" ref="AL2949" si="2645">IF(AH2949=0,0,(AJ2949/AH2949)*100)</f>
        <v>0</v>
      </c>
      <c r="AM2949" s="528"/>
      <c r="AN2949" s="519"/>
      <c r="AO2949" s="520"/>
      <c r="AP2949" s="523"/>
      <c r="AQ2949" s="524"/>
      <c r="AR2949" s="527">
        <f t="shared" ref="AR2949" si="2646">IF(AN2949=0,0,(AP2949/AN2949)*100)</f>
        <v>0</v>
      </c>
      <c r="AS2949" s="528"/>
      <c r="AT2949" s="541">
        <f t="shared" ref="AT2949" si="2647">AB2949+AH2949+AN2949</f>
        <v>0</v>
      </c>
      <c r="AU2949" s="542"/>
      <c r="AV2949" s="545">
        <f t="shared" ref="AV2949" si="2648">AD2949+AJ2949+AP2949</f>
        <v>0</v>
      </c>
      <c r="AW2949" s="546"/>
      <c r="AX2949" s="527">
        <f t="shared" ref="AX2949" si="2649">IF(AT2949=0,0,(AV2949/AT2949)*100)</f>
        <v>0</v>
      </c>
      <c r="AY2949" s="528"/>
      <c r="AZ2949" s="519"/>
      <c r="BA2949" s="520"/>
      <c r="BB2949" s="523"/>
      <c r="BC2949" s="524"/>
      <c r="BD2949" s="527">
        <f t="shared" ref="BD2949" si="2650">IF(AZ2949=0,0,(BB2949/AZ2949)*100)</f>
        <v>0</v>
      </c>
      <c r="BE2949" s="528"/>
      <c r="BF2949" s="541">
        <f t="shared" ref="BF2949" si="2651">AT2949+AZ2949</f>
        <v>0</v>
      </c>
      <c r="BG2949" s="542"/>
      <c r="BH2949" s="545">
        <f t="shared" ref="BH2949" si="2652">AV2949+BB2949</f>
        <v>0</v>
      </c>
      <c r="BI2949" s="546"/>
      <c r="BJ2949" s="527">
        <f t="shared" ref="BJ2949" si="2653">IF(BF2949=0,0,(BH2949/BF2949)*100)</f>
        <v>0</v>
      </c>
      <c r="BK2949" s="528"/>
      <c r="BL2949" s="549">
        <f t="shared" ref="BL2949" si="2654">(AD2949*2)+(AJ2949*2)+(AP2949*3)+BB2949</f>
        <v>0</v>
      </c>
      <c r="BM2949" s="550"/>
      <c r="BN2949" s="551"/>
      <c r="BO2949" s="499" t="e">
        <f>(BL2949*BR$74)+(N2949*BR$75)+(X2949*BR$76)+(R2949*BR$77)+(V2949*BR$78)+(Z2949*BR$79)</f>
        <v>#REF!</v>
      </c>
      <c r="BP2949" s="501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06"/>
      <c r="C2950" s="503" t="str">
        <f>IF(ROSTER!D$48="","",ROSTER!D$48)</f>
        <v/>
      </c>
      <c r="D2950" s="504"/>
      <c r="E2950" s="510"/>
      <c r="F2950" s="512"/>
      <c r="G2950" s="514"/>
      <c r="H2950" s="517"/>
      <c r="I2950" s="518"/>
      <c r="J2950" s="521"/>
      <c r="K2950" s="522"/>
      <c r="L2950" s="525"/>
      <c r="M2950" s="526"/>
      <c r="N2950" s="539" t="s">
        <v>14</v>
      </c>
      <c r="O2950" s="540"/>
      <c r="P2950" s="521"/>
      <c r="Q2950" s="522"/>
      <c r="R2950" s="525"/>
      <c r="S2950" s="526"/>
      <c r="T2950" s="529"/>
      <c r="U2950" s="530"/>
      <c r="V2950" s="532"/>
      <c r="W2950" s="518"/>
      <c r="X2950" s="521"/>
      <c r="Y2950" s="518"/>
      <c r="Z2950" s="521"/>
      <c r="AA2950" s="518"/>
      <c r="AB2950" s="521"/>
      <c r="AC2950" s="522"/>
      <c r="AD2950" s="525"/>
      <c r="AE2950" s="526"/>
      <c r="AF2950" s="535"/>
      <c r="AG2950" s="536"/>
      <c r="AH2950" s="521"/>
      <c r="AI2950" s="522"/>
      <c r="AJ2950" s="525"/>
      <c r="AK2950" s="526"/>
      <c r="AL2950" s="529"/>
      <c r="AM2950" s="530"/>
      <c r="AN2950" s="521"/>
      <c r="AO2950" s="522"/>
      <c r="AP2950" s="525"/>
      <c r="AQ2950" s="526"/>
      <c r="AR2950" s="529"/>
      <c r="AS2950" s="530"/>
      <c r="AT2950" s="543"/>
      <c r="AU2950" s="544"/>
      <c r="AV2950" s="547"/>
      <c r="AW2950" s="548"/>
      <c r="AX2950" s="529"/>
      <c r="AY2950" s="530"/>
      <c r="AZ2950" s="521"/>
      <c r="BA2950" s="522"/>
      <c r="BB2950" s="525"/>
      <c r="BC2950" s="526"/>
      <c r="BD2950" s="529"/>
      <c r="BE2950" s="530"/>
      <c r="BF2950" s="543"/>
      <c r="BG2950" s="544"/>
      <c r="BH2950" s="547"/>
      <c r="BI2950" s="548"/>
      <c r="BJ2950" s="529"/>
      <c r="BK2950" s="530"/>
      <c r="BL2950" s="552"/>
      <c r="BM2950" s="553"/>
      <c r="BN2950" s="554"/>
      <c r="BO2950" s="500"/>
      <c r="BP2950" s="502"/>
      <c r="BQ2950" s="54"/>
      <c r="BR2950" s="54"/>
      <c r="BS2950" s="54"/>
    </row>
    <row r="2951" spans="1:71" ht="21.75" customHeight="1" x14ac:dyDescent="0.2">
      <c r="A2951" s="54"/>
      <c r="B2951" s="505" t="str">
        <f>IF(ROSTER!B$50="","",ROSTER!B$50)</f>
        <v/>
      </c>
      <c r="C2951" s="507" t="str">
        <f>IF(ROSTER!C$50="","",ROSTER!C$50)</f>
        <v/>
      </c>
      <c r="D2951" s="508"/>
      <c r="E2951" s="509"/>
      <c r="F2951" s="511">
        <f t="shared" ref="F2951" si="2655">IF(E2951="y",1,IF(E2951="S",1,0))</f>
        <v>0</v>
      </c>
      <c r="G2951" s="513">
        <f t="shared" ref="G2951" si="2656">IF(E2951="S",1,0)</f>
        <v>0</v>
      </c>
      <c r="H2951" s="515"/>
      <c r="I2951" s="516"/>
      <c r="J2951" s="519"/>
      <c r="K2951" s="520"/>
      <c r="L2951" s="523"/>
      <c r="M2951" s="524"/>
      <c r="N2951" s="537">
        <f t="shared" ref="N2951" si="2657">L2951+J2951</f>
        <v>0</v>
      </c>
      <c r="O2951" s="538"/>
      <c r="P2951" s="519"/>
      <c r="Q2951" s="520"/>
      <c r="R2951" s="523"/>
      <c r="S2951" s="524"/>
      <c r="T2951" s="527">
        <f t="shared" ref="T2951" si="2658">R2951-P2951</f>
        <v>0</v>
      </c>
      <c r="U2951" s="528"/>
      <c r="V2951" s="531"/>
      <c r="W2951" s="516"/>
      <c r="X2951" s="519"/>
      <c r="Y2951" s="516"/>
      <c r="Z2951" s="519"/>
      <c r="AA2951" s="516"/>
      <c r="AB2951" s="519"/>
      <c r="AC2951" s="520"/>
      <c r="AD2951" s="523"/>
      <c r="AE2951" s="524"/>
      <c r="AF2951" s="533"/>
      <c r="AG2951" s="534"/>
      <c r="AH2951" s="519"/>
      <c r="AI2951" s="520"/>
      <c r="AJ2951" s="523"/>
      <c r="AK2951" s="524"/>
      <c r="AL2951" s="527">
        <f t="shared" ref="AL2951" si="2659">IF(AH2951=0,0,(AJ2951/AH2951)*100)</f>
        <v>0</v>
      </c>
      <c r="AM2951" s="528"/>
      <c r="AN2951" s="519"/>
      <c r="AO2951" s="520"/>
      <c r="AP2951" s="523"/>
      <c r="AQ2951" s="524"/>
      <c r="AR2951" s="527">
        <f t="shared" ref="AR2951" si="2660">IF(AN2951=0,0,(AP2951/AN2951)*100)</f>
        <v>0</v>
      </c>
      <c r="AS2951" s="528"/>
      <c r="AT2951" s="541">
        <f t="shared" ref="AT2951" si="2661">AB2951+AH2951+AN2951</f>
        <v>0</v>
      </c>
      <c r="AU2951" s="542"/>
      <c r="AV2951" s="545">
        <f t="shared" ref="AV2951" si="2662">AD2951+AJ2951+AP2951</f>
        <v>0</v>
      </c>
      <c r="AW2951" s="546"/>
      <c r="AX2951" s="527">
        <f t="shared" ref="AX2951" si="2663">IF(AT2951=0,0,(AV2951/AT2951)*100)</f>
        <v>0</v>
      </c>
      <c r="AY2951" s="528"/>
      <c r="AZ2951" s="519"/>
      <c r="BA2951" s="520"/>
      <c r="BB2951" s="523"/>
      <c r="BC2951" s="524"/>
      <c r="BD2951" s="527">
        <f t="shared" ref="BD2951" si="2664">IF(AZ2951=0,0,(BB2951/AZ2951)*100)</f>
        <v>0</v>
      </c>
      <c r="BE2951" s="528"/>
      <c r="BF2951" s="541">
        <f t="shared" ref="BF2951" si="2665">AT2951+AZ2951</f>
        <v>0</v>
      </c>
      <c r="BG2951" s="542"/>
      <c r="BH2951" s="545">
        <f t="shared" ref="BH2951" si="2666">AV2951+BB2951</f>
        <v>0</v>
      </c>
      <c r="BI2951" s="546"/>
      <c r="BJ2951" s="527">
        <f t="shared" ref="BJ2951" si="2667">IF(BF2951=0,0,(BH2951/BF2951)*100)</f>
        <v>0</v>
      </c>
      <c r="BK2951" s="528"/>
      <c r="BL2951" s="549">
        <f t="shared" ref="BL2951" si="2668">(AD2951*2)+(AJ2951*2)+(AP2951*3)+BB2951</f>
        <v>0</v>
      </c>
      <c r="BM2951" s="550"/>
      <c r="BN2951" s="551"/>
      <c r="BO2951" s="499" t="e">
        <f>(BL2951*BR$74)+(N2951*BR$75)+(X2951*BR$76)+(R2951*BR$77)+(V2951*BR$78)+(Z2951*BR$79)</f>
        <v>#REF!</v>
      </c>
      <c r="BP2951" s="501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06"/>
      <c r="C2952" s="503" t="str">
        <f>IF(ROSTER!D$50="","",ROSTER!D$50)</f>
        <v/>
      </c>
      <c r="D2952" s="504"/>
      <c r="E2952" s="510"/>
      <c r="F2952" s="512"/>
      <c r="G2952" s="514"/>
      <c r="H2952" s="517"/>
      <c r="I2952" s="518"/>
      <c r="J2952" s="521"/>
      <c r="K2952" s="522"/>
      <c r="L2952" s="525"/>
      <c r="M2952" s="526"/>
      <c r="N2952" s="539" t="s">
        <v>14</v>
      </c>
      <c r="O2952" s="540"/>
      <c r="P2952" s="521"/>
      <c r="Q2952" s="522"/>
      <c r="R2952" s="525"/>
      <c r="S2952" s="526"/>
      <c r="T2952" s="529"/>
      <c r="U2952" s="530"/>
      <c r="V2952" s="532"/>
      <c r="W2952" s="518"/>
      <c r="X2952" s="521"/>
      <c r="Y2952" s="518"/>
      <c r="Z2952" s="521"/>
      <c r="AA2952" s="518"/>
      <c r="AB2952" s="521"/>
      <c r="AC2952" s="522"/>
      <c r="AD2952" s="525"/>
      <c r="AE2952" s="526"/>
      <c r="AF2952" s="535"/>
      <c r="AG2952" s="536"/>
      <c r="AH2952" s="521"/>
      <c r="AI2952" s="522"/>
      <c r="AJ2952" s="525"/>
      <c r="AK2952" s="526"/>
      <c r="AL2952" s="529"/>
      <c r="AM2952" s="530"/>
      <c r="AN2952" s="521"/>
      <c r="AO2952" s="522"/>
      <c r="AP2952" s="525"/>
      <c r="AQ2952" s="526"/>
      <c r="AR2952" s="529"/>
      <c r="AS2952" s="530"/>
      <c r="AT2952" s="543"/>
      <c r="AU2952" s="544"/>
      <c r="AV2952" s="547"/>
      <c r="AW2952" s="548"/>
      <c r="AX2952" s="529"/>
      <c r="AY2952" s="530"/>
      <c r="AZ2952" s="521"/>
      <c r="BA2952" s="522"/>
      <c r="BB2952" s="525"/>
      <c r="BC2952" s="526"/>
      <c r="BD2952" s="529"/>
      <c r="BE2952" s="530"/>
      <c r="BF2952" s="543"/>
      <c r="BG2952" s="544"/>
      <c r="BH2952" s="547"/>
      <c r="BI2952" s="548"/>
      <c r="BJ2952" s="529"/>
      <c r="BK2952" s="530"/>
      <c r="BL2952" s="552"/>
      <c r="BM2952" s="553"/>
      <c r="BN2952" s="554"/>
      <c r="BO2952" s="500"/>
      <c r="BP2952" s="502"/>
      <c r="BQ2952" s="54"/>
      <c r="BR2952" s="54"/>
      <c r="BS2952" s="54"/>
    </row>
    <row r="2953" spans="1:71" s="335" customFormat="1" ht="33.5" customHeight="1" x14ac:dyDescent="0.35">
      <c r="A2953" s="333"/>
      <c r="B2953" s="631"/>
      <c r="C2953" s="627"/>
      <c r="D2953" s="627" t="s">
        <v>10</v>
      </c>
      <c r="E2953" s="628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49"/>
      <c r="BL2953" s="643">
        <f>SUM(BL2909:BN2952)</f>
        <v>0</v>
      </c>
      <c r="BM2953" s="644"/>
      <c r="BN2953" s="645"/>
      <c r="BO2953" s="499" t="e">
        <f>(BL2953*BR$74)+(N2953*BR$75)+(X2953*BR$76)+(R2953*BR$77)+(V2953*BR$78)+(Z2953*BR$79)</f>
        <v>#REF!</v>
      </c>
      <c r="BP2953" s="501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32"/>
      <c r="C2954" s="629"/>
      <c r="D2954" s="629"/>
      <c r="E2954" s="630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50"/>
      <c r="BL2954" s="646"/>
      <c r="BM2954" s="647"/>
      <c r="BN2954" s="648"/>
      <c r="BO2954" s="500"/>
      <c r="BP2954" s="502"/>
      <c r="BQ2954" s="333"/>
      <c r="BR2954" s="333"/>
      <c r="BS2954" s="333"/>
    </row>
    <row r="2955" spans="1:71" s="341" customFormat="1" ht="48.25" customHeight="1" thickBot="1" x14ac:dyDescent="0.4">
      <c r="A2955" s="337"/>
      <c r="B2955" s="637"/>
      <c r="C2955" s="587"/>
      <c r="D2955" s="587" t="s">
        <v>13</v>
      </c>
      <c r="E2955" s="588"/>
      <c r="F2955" s="338"/>
      <c r="G2955" s="334"/>
      <c r="H2955" s="585"/>
      <c r="I2955" s="586"/>
      <c r="J2955" s="625"/>
      <c r="K2955" s="626"/>
      <c r="L2955" s="623"/>
      <c r="M2955" s="624"/>
      <c r="N2955" s="633">
        <f>J2955+L2955</f>
        <v>0</v>
      </c>
      <c r="O2955" s="634"/>
      <c r="P2955" s="625"/>
      <c r="Q2955" s="626"/>
      <c r="R2955" s="623"/>
      <c r="S2955" s="626"/>
      <c r="T2955" s="589">
        <f>R2955-P2955</f>
        <v>0</v>
      </c>
      <c r="U2955" s="590"/>
      <c r="V2955" s="625"/>
      <c r="W2955" s="638"/>
      <c r="X2955" s="639"/>
      <c r="Y2955" s="640"/>
      <c r="Z2955" s="625"/>
      <c r="AA2955" s="638"/>
      <c r="AB2955" s="625"/>
      <c r="AC2955" s="626"/>
      <c r="AD2955" s="623"/>
      <c r="AE2955" s="624"/>
      <c r="AF2955" s="635">
        <f>IF(AB2955=0,0,(AD2955/AB2955)*100)</f>
        <v>0</v>
      </c>
      <c r="AG2955" s="636"/>
      <c r="AH2955" s="625"/>
      <c r="AI2955" s="626"/>
      <c r="AJ2955" s="623"/>
      <c r="AK2955" s="624"/>
      <c r="AL2955" s="589">
        <f>IF(AH2955=0,0,(AJ2955/AH2955)*100)</f>
        <v>0</v>
      </c>
      <c r="AM2955" s="590"/>
      <c r="AN2955" s="625"/>
      <c r="AO2955" s="626"/>
      <c r="AP2955" s="623"/>
      <c r="AQ2955" s="624"/>
      <c r="AR2955" s="589">
        <f>IF(AN2955=0,0,(AP2955/AN2955)*100)</f>
        <v>0</v>
      </c>
      <c r="AS2955" s="590"/>
      <c r="AT2955" s="609">
        <f>AB2955+AH2955+AN2955</f>
        <v>0</v>
      </c>
      <c r="AU2955" s="610"/>
      <c r="AV2955" s="607">
        <f>AD2955+AJ2955+AP2955</f>
        <v>0</v>
      </c>
      <c r="AW2955" s="608"/>
      <c r="AX2955" s="589">
        <f>IF(AT2955=0,0,(AV2955/AT2955)*100)</f>
        <v>0</v>
      </c>
      <c r="AY2955" s="590"/>
      <c r="AZ2955" s="625"/>
      <c r="BA2955" s="626"/>
      <c r="BB2955" s="623"/>
      <c r="BC2955" s="624"/>
      <c r="BD2955" s="589">
        <f>IF(AZ2955=0,0,(BB2955/AZ2955)*100)</f>
        <v>0</v>
      </c>
      <c r="BE2955" s="590"/>
      <c r="BF2955" s="609">
        <f>AT2955+AZ2955</f>
        <v>0</v>
      </c>
      <c r="BG2955" s="610"/>
      <c r="BH2955" s="607">
        <f>AV2955+BB2955</f>
        <v>0</v>
      </c>
      <c r="BI2955" s="608"/>
      <c r="BJ2955" s="589">
        <f>IF(BF2955=0,0,(BH2955/BF2955)*100)</f>
        <v>0</v>
      </c>
      <c r="BK2955" s="590"/>
      <c r="BL2955" s="604"/>
      <c r="BM2955" s="605"/>
      <c r="BN2955" s="606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9" t="s">
        <v>95</v>
      </c>
      <c r="E2956" s="620"/>
      <c r="F2956" s="344"/>
      <c r="G2956" s="344"/>
      <c r="H2956" s="343"/>
      <c r="I2956" s="343"/>
      <c r="J2956" s="616">
        <f>IF((J2953+L2955)=0,0,J2953/(J2953+L2955)*100)</f>
        <v>0</v>
      </c>
      <c r="K2956" s="618"/>
      <c r="L2956" s="616">
        <f>IF((L2953+J2955)=0,0,L2953/(L2953+J2955)*100)</f>
        <v>0</v>
      </c>
      <c r="M2956" s="618"/>
      <c r="N2956" s="616">
        <f>IF((N2953+N2955)=0,0,N2953/(N2953+N2955)*100)</f>
        <v>0</v>
      </c>
      <c r="O2956" s="617"/>
      <c r="P2956" s="611"/>
      <c r="Q2956" s="583"/>
      <c r="R2956" s="583"/>
      <c r="S2956" s="583"/>
      <c r="T2956" s="612"/>
      <c r="U2956" s="612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14" t="s">
        <v>62</v>
      </c>
      <c r="C2958" s="615"/>
      <c r="D2958" s="613" t="s">
        <v>54</v>
      </c>
      <c r="E2958" s="613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21" t="s">
        <v>117</v>
      </c>
      <c r="BC2958" s="622"/>
      <c r="BD2958" s="622"/>
      <c r="BE2958" s="642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21" t="s">
        <v>47</v>
      </c>
      <c r="C2960" s="622"/>
      <c r="D2960" s="613" t="s">
        <v>55</v>
      </c>
      <c r="E2960" s="613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21" t="s">
        <v>118</v>
      </c>
      <c r="BC2960" s="622"/>
      <c r="BD2960" s="622"/>
      <c r="BE2960" s="642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41" t="s">
        <v>11</v>
      </c>
      <c r="AF2965" s="641"/>
      <c r="AG2965" s="641"/>
      <c r="AH2965" s="641"/>
      <c r="AI2965" s="641"/>
      <c r="AJ2965" s="641"/>
      <c r="AK2965" s="641"/>
      <c r="AL2965" s="641"/>
      <c r="AM2965" s="641"/>
      <c r="AN2965" s="651"/>
      <c r="AO2965" s="651"/>
      <c r="AP2965" s="651"/>
      <c r="AQ2965" s="651"/>
      <c r="AR2965" s="651"/>
      <c r="AS2965" s="651"/>
      <c r="AT2965" s="651"/>
      <c r="AU2965" s="651"/>
      <c r="AV2965" s="651"/>
      <c r="AW2965" s="651"/>
      <c r="AX2965" s="651"/>
      <c r="AY2965" s="651"/>
      <c r="AZ2965" s="651"/>
      <c r="BA2965" s="651"/>
      <c r="BB2965" s="651"/>
      <c r="BC2965" s="651"/>
      <c r="BD2965" s="651"/>
      <c r="BE2965" s="651"/>
      <c r="BF2965" s="651"/>
      <c r="BG2965" s="651"/>
      <c r="BH2965" s="651"/>
      <c r="BI2965" s="651"/>
      <c r="BJ2965" s="651"/>
      <c r="BK2965" s="651"/>
      <c r="BL2965" s="651"/>
      <c r="BM2965" s="651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51"/>
      <c r="F2967" s="651"/>
      <c r="G2967" s="651"/>
      <c r="H2967" s="651"/>
      <c r="I2967" s="651"/>
      <c r="J2967" s="651"/>
      <c r="K2967" s="651"/>
      <c r="L2967" s="651"/>
      <c r="M2967" s="651"/>
      <c r="N2967" s="651"/>
      <c r="O2967" s="651"/>
      <c r="P2967" s="651"/>
      <c r="Q2967" s="651"/>
      <c r="R2967" s="651"/>
      <c r="S2967" s="651"/>
      <c r="T2967" s="651"/>
      <c r="U2967" s="651"/>
      <c r="V2967" s="651"/>
      <c r="W2967" s="651"/>
      <c r="X2967" s="651"/>
      <c r="Y2967" s="651"/>
      <c r="Z2967" s="651"/>
      <c r="AA2967" s="651"/>
      <c r="AB2967" s="651"/>
      <c r="AC2967" s="651"/>
      <c r="AD2967" s="198"/>
      <c r="AE2967" s="239" t="s">
        <v>19</v>
      </c>
      <c r="AF2967" s="239"/>
      <c r="AG2967" s="239"/>
      <c r="AH2967" s="641" t="s">
        <v>19</v>
      </c>
      <c r="AI2967" s="641"/>
      <c r="AJ2967" s="641"/>
      <c r="AK2967" s="641"/>
      <c r="AL2967" s="641"/>
      <c r="AM2967" s="641"/>
      <c r="AN2967" s="651"/>
      <c r="AO2967" s="651"/>
      <c r="AP2967" s="651"/>
      <c r="AQ2967" s="651"/>
      <c r="AR2967" s="651"/>
      <c r="AS2967" s="651"/>
      <c r="AT2967" s="651"/>
      <c r="AU2967" s="651"/>
      <c r="AV2967" s="651"/>
      <c r="AW2967" s="651"/>
      <c r="AX2967" s="651"/>
      <c r="AY2967" s="651"/>
      <c r="AZ2967" s="651"/>
      <c r="BA2967" s="641" t="s">
        <v>12</v>
      </c>
      <c r="BB2967" s="641"/>
      <c r="BC2967" s="641"/>
      <c r="BD2967" s="652"/>
      <c r="BE2967" s="652"/>
      <c r="BF2967" s="652"/>
      <c r="BG2967" s="652"/>
      <c r="BH2967" s="652"/>
      <c r="BI2967" s="652"/>
      <c r="BJ2967" s="652"/>
      <c r="BK2967" s="652"/>
      <c r="BL2967" s="652"/>
      <c r="BM2967" s="652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53" t="s">
        <v>119</v>
      </c>
      <c r="BM2970" s="654"/>
      <c r="BN2970" s="655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56"/>
      <c r="BM2971" s="657"/>
      <c r="BN2971" s="658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07" t="str">
        <f>IF(ROSTER!C$8="","",ROSTER!C$8)</f>
        <v>Shaylee</v>
      </c>
      <c r="D2972" s="508"/>
      <c r="E2972" s="509"/>
      <c r="F2972" s="511">
        <f>IF(E2972="y",1,IF(E2972="S",1,0))</f>
        <v>0</v>
      </c>
      <c r="G2972" s="513">
        <f>IF(E2972="S",1,0)</f>
        <v>0</v>
      </c>
      <c r="H2972" s="515"/>
      <c r="I2972" s="516"/>
      <c r="J2972" s="519"/>
      <c r="K2972" s="520"/>
      <c r="L2972" s="523"/>
      <c r="M2972" s="524"/>
      <c r="N2972" s="537">
        <f>L2972+J2972</f>
        <v>0</v>
      </c>
      <c r="O2972" s="538"/>
      <c r="P2972" s="519"/>
      <c r="Q2972" s="520"/>
      <c r="R2972" s="523"/>
      <c r="S2972" s="524"/>
      <c r="T2972" s="527">
        <f>R2972-P2972</f>
        <v>0</v>
      </c>
      <c r="U2972" s="528"/>
      <c r="V2972" s="531"/>
      <c r="W2972" s="516"/>
      <c r="X2972" s="519"/>
      <c r="Y2972" s="516"/>
      <c r="Z2972" s="519"/>
      <c r="AA2972" s="516"/>
      <c r="AB2972" s="519"/>
      <c r="AC2972" s="520"/>
      <c r="AD2972" s="523"/>
      <c r="AE2972" s="524"/>
      <c r="AF2972" s="533">
        <f>IF(AB2972=0,0,(AD2972/AB2972)*100)</f>
        <v>0</v>
      </c>
      <c r="AG2972" s="534"/>
      <c r="AH2972" s="519"/>
      <c r="AI2972" s="520"/>
      <c r="AJ2972" s="523"/>
      <c r="AK2972" s="524"/>
      <c r="AL2972" s="527">
        <f>IF(AH2972=0,0,(AJ2972/AH2972)*100)</f>
        <v>0</v>
      </c>
      <c r="AM2972" s="528"/>
      <c r="AN2972" s="519"/>
      <c r="AO2972" s="520"/>
      <c r="AP2972" s="523"/>
      <c r="AQ2972" s="524"/>
      <c r="AR2972" s="527">
        <f>IF(AN2972=0,0,(AP2972/AN2972)*100)</f>
        <v>0</v>
      </c>
      <c r="AS2972" s="528"/>
      <c r="AT2972" s="541">
        <f>AB2972+AH2972+AN2972</f>
        <v>0</v>
      </c>
      <c r="AU2972" s="542"/>
      <c r="AV2972" s="545">
        <f>AD2972+AJ2972+AP2972</f>
        <v>0</v>
      </c>
      <c r="AW2972" s="546"/>
      <c r="AX2972" s="527">
        <f>IF(AT2972=0,0,(AV2972/AT2972)*100)</f>
        <v>0</v>
      </c>
      <c r="AY2972" s="528"/>
      <c r="AZ2972" s="519"/>
      <c r="BA2972" s="520"/>
      <c r="BB2972" s="523"/>
      <c r="BC2972" s="524"/>
      <c r="BD2972" s="527">
        <f>IF(AZ2972=0,0,(BB2972/AZ2972)*100)</f>
        <v>0</v>
      </c>
      <c r="BE2972" s="528"/>
      <c r="BF2972" s="541">
        <f>AT2972+AZ2972</f>
        <v>0</v>
      </c>
      <c r="BG2972" s="542"/>
      <c r="BH2972" s="545">
        <f>AV2972+BB2972</f>
        <v>0</v>
      </c>
      <c r="BI2972" s="546"/>
      <c r="BJ2972" s="527">
        <f>IF(BF2972=0,0,(BH2972/BF2972)*100)</f>
        <v>0</v>
      </c>
      <c r="BK2972" s="528"/>
      <c r="BL2972" s="549">
        <f>(AD2972*2)+(AJ2972*2)+(AP2972*3)+BB2972</f>
        <v>0</v>
      </c>
      <c r="BM2972" s="550"/>
      <c r="BN2972" s="551"/>
      <c r="BO2972" s="501" t="e">
        <f>(BL2972*BR$2468)+(N2972*BR$2469)+(X2972*BR$2470)+(R2972*BR$2471)+(V2972*BR$2472)+(Z2972*BR$2473)</f>
        <v>#REF!</v>
      </c>
      <c r="BP2972" s="501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03" t="str">
        <f>IF(ROSTER!D$8="","",ROSTER!D$8)</f>
        <v>Gonzales</v>
      </c>
      <c r="D2973" s="504"/>
      <c r="E2973" s="510"/>
      <c r="F2973" s="512"/>
      <c r="G2973" s="514"/>
      <c r="H2973" s="517"/>
      <c r="I2973" s="518"/>
      <c r="J2973" s="521"/>
      <c r="K2973" s="522"/>
      <c r="L2973" s="525"/>
      <c r="M2973" s="526"/>
      <c r="N2973" s="539" t="s">
        <v>14</v>
      </c>
      <c r="O2973" s="540"/>
      <c r="P2973" s="521"/>
      <c r="Q2973" s="522"/>
      <c r="R2973" s="525"/>
      <c r="S2973" s="526"/>
      <c r="T2973" s="529"/>
      <c r="U2973" s="530"/>
      <c r="V2973" s="532"/>
      <c r="W2973" s="518"/>
      <c r="X2973" s="521"/>
      <c r="Y2973" s="518"/>
      <c r="Z2973" s="521"/>
      <c r="AA2973" s="518"/>
      <c r="AB2973" s="521"/>
      <c r="AC2973" s="522"/>
      <c r="AD2973" s="525"/>
      <c r="AE2973" s="526"/>
      <c r="AF2973" s="535"/>
      <c r="AG2973" s="536"/>
      <c r="AH2973" s="521"/>
      <c r="AI2973" s="522"/>
      <c r="AJ2973" s="525"/>
      <c r="AK2973" s="526"/>
      <c r="AL2973" s="529"/>
      <c r="AM2973" s="530"/>
      <c r="AN2973" s="521"/>
      <c r="AO2973" s="522"/>
      <c r="AP2973" s="525"/>
      <c r="AQ2973" s="526"/>
      <c r="AR2973" s="529"/>
      <c r="AS2973" s="530"/>
      <c r="AT2973" s="543"/>
      <c r="AU2973" s="544"/>
      <c r="AV2973" s="547"/>
      <c r="AW2973" s="548"/>
      <c r="AX2973" s="529"/>
      <c r="AY2973" s="530"/>
      <c r="AZ2973" s="521"/>
      <c r="BA2973" s="522"/>
      <c r="BB2973" s="525"/>
      <c r="BC2973" s="526"/>
      <c r="BD2973" s="529"/>
      <c r="BE2973" s="530"/>
      <c r="BF2973" s="543"/>
      <c r="BG2973" s="544"/>
      <c r="BH2973" s="547"/>
      <c r="BI2973" s="548"/>
      <c r="BJ2973" s="529"/>
      <c r="BK2973" s="530"/>
      <c r="BL2973" s="552"/>
      <c r="BM2973" s="553"/>
      <c r="BN2973" s="554"/>
      <c r="BO2973" s="502"/>
      <c r="BP2973" s="502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07" t="str">
        <f>IF(ROSTER!C$10="","",ROSTER!C$10)</f>
        <v>Nani</v>
      </c>
      <c r="D2974" s="508"/>
      <c r="E2974" s="509"/>
      <c r="F2974" s="511">
        <f>IF(E2974="y",1,IF(E2974="S",1,0))</f>
        <v>0</v>
      </c>
      <c r="G2974" s="513">
        <f>IF(E2974="S",1,0)</f>
        <v>0</v>
      </c>
      <c r="H2974" s="515"/>
      <c r="I2974" s="516"/>
      <c r="J2974" s="519"/>
      <c r="K2974" s="520"/>
      <c r="L2974" s="523"/>
      <c r="M2974" s="524"/>
      <c r="N2974" s="537">
        <f>L2974+J2974</f>
        <v>0</v>
      </c>
      <c r="O2974" s="538"/>
      <c r="P2974" s="519"/>
      <c r="Q2974" s="520"/>
      <c r="R2974" s="523"/>
      <c r="S2974" s="524"/>
      <c r="T2974" s="527">
        <f t="shared" ref="T2974" si="2679">R2974-P2974</f>
        <v>0</v>
      </c>
      <c r="U2974" s="528"/>
      <c r="V2974" s="531"/>
      <c r="W2974" s="516"/>
      <c r="X2974" s="519"/>
      <c r="Y2974" s="516"/>
      <c r="Z2974" s="519"/>
      <c r="AA2974" s="516"/>
      <c r="AB2974" s="519"/>
      <c r="AC2974" s="520"/>
      <c r="AD2974" s="523"/>
      <c r="AE2974" s="524"/>
      <c r="AF2974" s="533">
        <f>IF(AB2974=0,0,(AD2974/AB2974)*100)</f>
        <v>0</v>
      </c>
      <c r="AG2974" s="534"/>
      <c r="AH2974" s="519"/>
      <c r="AI2974" s="520"/>
      <c r="AJ2974" s="523"/>
      <c r="AK2974" s="524"/>
      <c r="AL2974" s="527">
        <f>IF(AH2974=0,0,(AJ2974/AH2974)*100)</f>
        <v>0</v>
      </c>
      <c r="AM2974" s="528"/>
      <c r="AN2974" s="519"/>
      <c r="AO2974" s="520"/>
      <c r="AP2974" s="523"/>
      <c r="AQ2974" s="524"/>
      <c r="AR2974" s="527">
        <f>IF(AN2974=0,0,(AP2974/AN2974)*100)</f>
        <v>0</v>
      </c>
      <c r="AS2974" s="528"/>
      <c r="AT2974" s="541">
        <f>AB2974+AH2974+AN2974</f>
        <v>0</v>
      </c>
      <c r="AU2974" s="542"/>
      <c r="AV2974" s="545">
        <f>AD2974+AJ2974+AP2974</f>
        <v>0</v>
      </c>
      <c r="AW2974" s="546"/>
      <c r="AX2974" s="527">
        <f>IF(AT2974=0,0,(AV2974/AT2974)*100)</f>
        <v>0</v>
      </c>
      <c r="AY2974" s="528"/>
      <c r="AZ2974" s="519"/>
      <c r="BA2974" s="520"/>
      <c r="BB2974" s="523"/>
      <c r="BC2974" s="524"/>
      <c r="BD2974" s="527">
        <f>IF(AZ2974=0,0,(BB2974/AZ2974)*100)</f>
        <v>0</v>
      </c>
      <c r="BE2974" s="528"/>
      <c r="BF2974" s="541">
        <f>AT2974+AZ2974</f>
        <v>0</v>
      </c>
      <c r="BG2974" s="542"/>
      <c r="BH2974" s="545">
        <f>AV2974+BB2974</f>
        <v>0</v>
      </c>
      <c r="BI2974" s="546"/>
      <c r="BJ2974" s="527">
        <f>IF(BF2974=0,0,(BH2974/BF2974)*100)</f>
        <v>0</v>
      </c>
      <c r="BK2974" s="528"/>
      <c r="BL2974" s="549">
        <f>(AD2974*2)+(AJ2974*2)+(AP2974*3)+BB2974</f>
        <v>0</v>
      </c>
      <c r="BM2974" s="550"/>
      <c r="BN2974" s="551"/>
      <c r="BO2974" s="501" t="e">
        <f>(BL2974*BR$2468)+(N2974*BR$2469)+(X2974*BR$2470)+(R2974*BR$2471)+(V2974*BR$2472)+(Z2974*BR$2473)</f>
        <v>#REF!</v>
      </c>
      <c r="BP2974" s="501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03" t="str">
        <f>IF(ROSTER!D$10="","",ROSTER!D$10)</f>
        <v>Falatea</v>
      </c>
      <c r="D2975" s="504"/>
      <c r="E2975" s="510"/>
      <c r="F2975" s="512"/>
      <c r="G2975" s="514"/>
      <c r="H2975" s="517"/>
      <c r="I2975" s="518"/>
      <c r="J2975" s="521"/>
      <c r="K2975" s="522"/>
      <c r="L2975" s="525"/>
      <c r="M2975" s="526"/>
      <c r="N2975" s="539" t="s">
        <v>14</v>
      </c>
      <c r="O2975" s="540"/>
      <c r="P2975" s="521"/>
      <c r="Q2975" s="522"/>
      <c r="R2975" s="525"/>
      <c r="S2975" s="526"/>
      <c r="T2975" s="529"/>
      <c r="U2975" s="530"/>
      <c r="V2975" s="532"/>
      <c r="W2975" s="518"/>
      <c r="X2975" s="521"/>
      <c r="Y2975" s="518"/>
      <c r="Z2975" s="521"/>
      <c r="AA2975" s="518"/>
      <c r="AB2975" s="521"/>
      <c r="AC2975" s="522"/>
      <c r="AD2975" s="525"/>
      <c r="AE2975" s="526"/>
      <c r="AF2975" s="535"/>
      <c r="AG2975" s="536"/>
      <c r="AH2975" s="521"/>
      <c r="AI2975" s="522"/>
      <c r="AJ2975" s="525"/>
      <c r="AK2975" s="526"/>
      <c r="AL2975" s="529"/>
      <c r="AM2975" s="530"/>
      <c r="AN2975" s="521"/>
      <c r="AO2975" s="522"/>
      <c r="AP2975" s="525"/>
      <c r="AQ2975" s="526"/>
      <c r="AR2975" s="529"/>
      <c r="AS2975" s="530"/>
      <c r="AT2975" s="543"/>
      <c r="AU2975" s="544"/>
      <c r="AV2975" s="547"/>
      <c r="AW2975" s="548"/>
      <c r="AX2975" s="529"/>
      <c r="AY2975" s="530"/>
      <c r="AZ2975" s="521"/>
      <c r="BA2975" s="522"/>
      <c r="BB2975" s="525"/>
      <c r="BC2975" s="526"/>
      <c r="BD2975" s="529"/>
      <c r="BE2975" s="530"/>
      <c r="BF2975" s="543"/>
      <c r="BG2975" s="544"/>
      <c r="BH2975" s="547"/>
      <c r="BI2975" s="548"/>
      <c r="BJ2975" s="529"/>
      <c r="BK2975" s="530"/>
      <c r="BL2975" s="552"/>
      <c r="BM2975" s="553"/>
      <c r="BN2975" s="554"/>
      <c r="BO2975" s="502"/>
      <c r="BP2975" s="502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05" t="str">
        <f>IF(ROSTER!B$12="","",ROSTER!B$12)</f>
        <v>20</v>
      </c>
      <c r="C2976" s="507" t="str">
        <f>IF(ROSTER!C$12="","",ROSTER!C$12)</f>
        <v>Devry</v>
      </c>
      <c r="D2976" s="508"/>
      <c r="E2976" s="509"/>
      <c r="F2976" s="511">
        <f>IF(E2976="y",1,IF(E2976="S",1,0))</f>
        <v>0</v>
      </c>
      <c r="G2976" s="513">
        <f>IF(E2976="S",1,0)</f>
        <v>0</v>
      </c>
      <c r="H2976" s="515"/>
      <c r="I2976" s="516"/>
      <c r="J2976" s="519"/>
      <c r="K2976" s="520"/>
      <c r="L2976" s="523"/>
      <c r="M2976" s="524"/>
      <c r="N2976" s="537">
        <f>L2976+J2976</f>
        <v>0</v>
      </c>
      <c r="O2976" s="538"/>
      <c r="P2976" s="519"/>
      <c r="Q2976" s="520"/>
      <c r="R2976" s="523"/>
      <c r="S2976" s="524"/>
      <c r="T2976" s="527">
        <f t="shared" ref="T2976" si="2680">R2976-P2976</f>
        <v>0</v>
      </c>
      <c r="U2976" s="528"/>
      <c r="V2976" s="531"/>
      <c r="W2976" s="516"/>
      <c r="X2976" s="519"/>
      <c r="Y2976" s="516"/>
      <c r="Z2976" s="519"/>
      <c r="AA2976" s="516"/>
      <c r="AB2976" s="519"/>
      <c r="AC2976" s="520"/>
      <c r="AD2976" s="523"/>
      <c r="AE2976" s="524"/>
      <c r="AF2976" s="533">
        <f>IF(AB2976=0,0,(AD2976/AB2976)*100)</f>
        <v>0</v>
      </c>
      <c r="AG2976" s="534"/>
      <c r="AH2976" s="519"/>
      <c r="AI2976" s="520"/>
      <c r="AJ2976" s="523"/>
      <c r="AK2976" s="524"/>
      <c r="AL2976" s="527">
        <f>IF(AH2976=0,0,(AJ2976/AH2976)*100)</f>
        <v>0</v>
      </c>
      <c r="AM2976" s="528"/>
      <c r="AN2976" s="519"/>
      <c r="AO2976" s="520"/>
      <c r="AP2976" s="523"/>
      <c r="AQ2976" s="524"/>
      <c r="AR2976" s="527">
        <f>IF(AN2976=0,0,(AP2976/AN2976)*100)</f>
        <v>0</v>
      </c>
      <c r="AS2976" s="528"/>
      <c r="AT2976" s="541">
        <f>AB2976+AH2976+AN2976</f>
        <v>0</v>
      </c>
      <c r="AU2976" s="542"/>
      <c r="AV2976" s="545">
        <f>AD2976+AJ2976+AP2976</f>
        <v>0</v>
      </c>
      <c r="AW2976" s="546"/>
      <c r="AX2976" s="527">
        <f>IF(AT2976=0,0,(AV2976/AT2976)*100)</f>
        <v>0</v>
      </c>
      <c r="AY2976" s="528"/>
      <c r="AZ2976" s="519"/>
      <c r="BA2976" s="520"/>
      <c r="BB2976" s="523"/>
      <c r="BC2976" s="524"/>
      <c r="BD2976" s="527">
        <f>IF(AZ2976=0,0,(BB2976/AZ2976)*100)</f>
        <v>0</v>
      </c>
      <c r="BE2976" s="528"/>
      <c r="BF2976" s="541">
        <f>AT2976+AZ2976</f>
        <v>0</v>
      </c>
      <c r="BG2976" s="542"/>
      <c r="BH2976" s="545">
        <f>AV2976+BB2976</f>
        <v>0</v>
      </c>
      <c r="BI2976" s="546"/>
      <c r="BJ2976" s="527">
        <f>IF(BF2976=0,0,(BH2976/BF2976)*100)</f>
        <v>0</v>
      </c>
      <c r="BK2976" s="528"/>
      <c r="BL2976" s="549">
        <f>(AD2976*2)+(AJ2976*2)+(AP2976*3)+BB2976</f>
        <v>0</v>
      </c>
      <c r="BM2976" s="550"/>
      <c r="BN2976" s="551"/>
      <c r="BO2976" s="501" t="e">
        <f>(BL2976*BR$2468)+(N2976*BR$2469)+(X2976*BR$2470)+(R2976*BR$2471)+(V2976*BR$2472)+(Z2976*BR$2473)</f>
        <v>#REF!</v>
      </c>
      <c r="BP2976" s="501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06"/>
      <c r="C2977" s="503" t="str">
        <f>IF(ROSTER!D$12="","",ROSTER!D$12)</f>
        <v>Millett</v>
      </c>
      <c r="D2977" s="504"/>
      <c r="E2977" s="510"/>
      <c r="F2977" s="512"/>
      <c r="G2977" s="514"/>
      <c r="H2977" s="517"/>
      <c r="I2977" s="518"/>
      <c r="J2977" s="521"/>
      <c r="K2977" s="522"/>
      <c r="L2977" s="525"/>
      <c r="M2977" s="526"/>
      <c r="N2977" s="539" t="s">
        <v>14</v>
      </c>
      <c r="O2977" s="540"/>
      <c r="P2977" s="521"/>
      <c r="Q2977" s="522"/>
      <c r="R2977" s="525"/>
      <c r="S2977" s="526"/>
      <c r="T2977" s="529"/>
      <c r="U2977" s="530"/>
      <c r="V2977" s="532"/>
      <c r="W2977" s="518"/>
      <c r="X2977" s="521"/>
      <c r="Y2977" s="518"/>
      <c r="Z2977" s="521"/>
      <c r="AA2977" s="518"/>
      <c r="AB2977" s="521"/>
      <c r="AC2977" s="522"/>
      <c r="AD2977" s="525"/>
      <c r="AE2977" s="526"/>
      <c r="AF2977" s="535"/>
      <c r="AG2977" s="536"/>
      <c r="AH2977" s="521"/>
      <c r="AI2977" s="522"/>
      <c r="AJ2977" s="525"/>
      <c r="AK2977" s="526"/>
      <c r="AL2977" s="529"/>
      <c r="AM2977" s="530"/>
      <c r="AN2977" s="521"/>
      <c r="AO2977" s="522"/>
      <c r="AP2977" s="525"/>
      <c r="AQ2977" s="526"/>
      <c r="AR2977" s="529"/>
      <c r="AS2977" s="530"/>
      <c r="AT2977" s="543"/>
      <c r="AU2977" s="544"/>
      <c r="AV2977" s="547"/>
      <c r="AW2977" s="548"/>
      <c r="AX2977" s="529"/>
      <c r="AY2977" s="530"/>
      <c r="AZ2977" s="521"/>
      <c r="BA2977" s="522"/>
      <c r="BB2977" s="525"/>
      <c r="BC2977" s="526"/>
      <c r="BD2977" s="529"/>
      <c r="BE2977" s="530"/>
      <c r="BF2977" s="543"/>
      <c r="BG2977" s="544"/>
      <c r="BH2977" s="547"/>
      <c r="BI2977" s="548"/>
      <c r="BJ2977" s="529"/>
      <c r="BK2977" s="530"/>
      <c r="BL2977" s="552"/>
      <c r="BM2977" s="553"/>
      <c r="BN2977" s="554"/>
      <c r="BO2977" s="502"/>
      <c r="BP2977" s="502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05" t="str">
        <f>IF(ROSTER!B$14="","",ROSTER!B$14)</f>
        <v>5</v>
      </c>
      <c r="C2978" s="507" t="str">
        <f>IF(ROSTER!C$14="","",ROSTER!C$14)</f>
        <v>Maria</v>
      </c>
      <c r="D2978" s="508"/>
      <c r="E2978" s="509"/>
      <c r="F2978" s="511">
        <f>IF(E2978="y",1,IF(E2978="S",1,0))</f>
        <v>0</v>
      </c>
      <c r="G2978" s="513">
        <f>IF(E2978="S",1,0)</f>
        <v>0</v>
      </c>
      <c r="H2978" s="515"/>
      <c r="I2978" s="516"/>
      <c r="J2978" s="519"/>
      <c r="K2978" s="520"/>
      <c r="L2978" s="523"/>
      <c r="M2978" s="524"/>
      <c r="N2978" s="537">
        <f>L2978+J2978</f>
        <v>0</v>
      </c>
      <c r="O2978" s="538"/>
      <c r="P2978" s="519"/>
      <c r="Q2978" s="520"/>
      <c r="R2978" s="523"/>
      <c r="S2978" s="524"/>
      <c r="T2978" s="527">
        <f t="shared" ref="T2978" si="2681">R2978-P2978</f>
        <v>0</v>
      </c>
      <c r="U2978" s="528"/>
      <c r="V2978" s="531"/>
      <c r="W2978" s="516"/>
      <c r="X2978" s="519"/>
      <c r="Y2978" s="516"/>
      <c r="Z2978" s="519"/>
      <c r="AA2978" s="516"/>
      <c r="AB2978" s="519"/>
      <c r="AC2978" s="520"/>
      <c r="AD2978" s="523"/>
      <c r="AE2978" s="524"/>
      <c r="AF2978" s="533">
        <f>IF(AB2978=0,0,(AD2978/AB2978)*100)</f>
        <v>0</v>
      </c>
      <c r="AG2978" s="534"/>
      <c r="AH2978" s="519"/>
      <c r="AI2978" s="520"/>
      <c r="AJ2978" s="523"/>
      <c r="AK2978" s="524"/>
      <c r="AL2978" s="527">
        <f>IF(AH2978=0,0,(AJ2978/AH2978)*100)</f>
        <v>0</v>
      </c>
      <c r="AM2978" s="528"/>
      <c r="AN2978" s="519"/>
      <c r="AO2978" s="520"/>
      <c r="AP2978" s="523"/>
      <c r="AQ2978" s="524"/>
      <c r="AR2978" s="527">
        <f>IF(AN2978=0,0,(AP2978/AN2978)*100)</f>
        <v>0</v>
      </c>
      <c r="AS2978" s="528"/>
      <c r="AT2978" s="541">
        <f>AB2978+AH2978+AN2978</f>
        <v>0</v>
      </c>
      <c r="AU2978" s="542"/>
      <c r="AV2978" s="545">
        <f>AD2978+AJ2978+AP2978</f>
        <v>0</v>
      </c>
      <c r="AW2978" s="546"/>
      <c r="AX2978" s="527">
        <f>IF(AT2978=0,0,(AV2978/AT2978)*100)</f>
        <v>0</v>
      </c>
      <c r="AY2978" s="528"/>
      <c r="AZ2978" s="519"/>
      <c r="BA2978" s="520"/>
      <c r="BB2978" s="523"/>
      <c r="BC2978" s="524"/>
      <c r="BD2978" s="527">
        <f>IF(AZ2978=0,0,(BB2978/AZ2978)*100)</f>
        <v>0</v>
      </c>
      <c r="BE2978" s="528"/>
      <c r="BF2978" s="541">
        <f>AT2978+AZ2978</f>
        <v>0</v>
      </c>
      <c r="BG2978" s="542"/>
      <c r="BH2978" s="545">
        <f>AV2978+BB2978</f>
        <v>0</v>
      </c>
      <c r="BI2978" s="546"/>
      <c r="BJ2978" s="527">
        <f>IF(BF2978=0,0,(BH2978/BF2978)*100)</f>
        <v>0</v>
      </c>
      <c r="BK2978" s="528"/>
      <c r="BL2978" s="549">
        <f>(AD2978*2)+(AJ2978*2)+(AP2978*3)+BB2978</f>
        <v>0</v>
      </c>
      <c r="BM2978" s="550"/>
      <c r="BN2978" s="551"/>
      <c r="BO2978" s="501" t="e">
        <f>(BL2978*BR$2468)+(N2978*BR$2469)+(X2978*BR$2470)+(R2978*BR$2471)+(V2978*BR$2472)+(Z2978*BR$2473)</f>
        <v>#REF!</v>
      </c>
      <c r="BP2978" s="501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06"/>
      <c r="C2979" s="503" t="str">
        <f>IF(ROSTER!D$14="","",ROSTER!D$14)</f>
        <v>Albiero</v>
      </c>
      <c r="D2979" s="504"/>
      <c r="E2979" s="510"/>
      <c r="F2979" s="512"/>
      <c r="G2979" s="514"/>
      <c r="H2979" s="517"/>
      <c r="I2979" s="518"/>
      <c r="J2979" s="521"/>
      <c r="K2979" s="522"/>
      <c r="L2979" s="525"/>
      <c r="M2979" s="526"/>
      <c r="N2979" s="539" t="s">
        <v>14</v>
      </c>
      <c r="O2979" s="540"/>
      <c r="P2979" s="521"/>
      <c r="Q2979" s="522"/>
      <c r="R2979" s="525"/>
      <c r="S2979" s="526"/>
      <c r="T2979" s="529"/>
      <c r="U2979" s="530"/>
      <c r="V2979" s="532"/>
      <c r="W2979" s="518"/>
      <c r="X2979" s="521"/>
      <c r="Y2979" s="518"/>
      <c r="Z2979" s="521"/>
      <c r="AA2979" s="518"/>
      <c r="AB2979" s="521"/>
      <c r="AC2979" s="522"/>
      <c r="AD2979" s="525"/>
      <c r="AE2979" s="526"/>
      <c r="AF2979" s="535"/>
      <c r="AG2979" s="536"/>
      <c r="AH2979" s="521"/>
      <c r="AI2979" s="522"/>
      <c r="AJ2979" s="525"/>
      <c r="AK2979" s="526"/>
      <c r="AL2979" s="529"/>
      <c r="AM2979" s="530"/>
      <c r="AN2979" s="521"/>
      <c r="AO2979" s="522"/>
      <c r="AP2979" s="525"/>
      <c r="AQ2979" s="526"/>
      <c r="AR2979" s="529"/>
      <c r="AS2979" s="530"/>
      <c r="AT2979" s="543"/>
      <c r="AU2979" s="544"/>
      <c r="AV2979" s="547"/>
      <c r="AW2979" s="548"/>
      <c r="AX2979" s="529"/>
      <c r="AY2979" s="530"/>
      <c r="AZ2979" s="521"/>
      <c r="BA2979" s="522"/>
      <c r="BB2979" s="525"/>
      <c r="BC2979" s="526"/>
      <c r="BD2979" s="529"/>
      <c r="BE2979" s="530"/>
      <c r="BF2979" s="543"/>
      <c r="BG2979" s="544"/>
      <c r="BH2979" s="547"/>
      <c r="BI2979" s="548"/>
      <c r="BJ2979" s="529"/>
      <c r="BK2979" s="530"/>
      <c r="BL2979" s="552"/>
      <c r="BM2979" s="553"/>
      <c r="BN2979" s="554"/>
      <c r="BO2979" s="502"/>
      <c r="BP2979" s="502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05" t="str">
        <f>IF(ROSTER!B$16="","",ROSTER!B$16)</f>
        <v>10</v>
      </c>
      <c r="C2980" s="507" t="str">
        <f>IF(ROSTER!C$16="","",ROSTER!C$16)</f>
        <v>Tegan</v>
      </c>
      <c r="D2980" s="508"/>
      <c r="E2980" s="509"/>
      <c r="F2980" s="511">
        <f>IF(E2980="y",1,IF(E2980="S",1,0))</f>
        <v>0</v>
      </c>
      <c r="G2980" s="513">
        <f>IF(E2980="S",1,0)</f>
        <v>0</v>
      </c>
      <c r="H2980" s="515"/>
      <c r="I2980" s="516"/>
      <c r="J2980" s="519"/>
      <c r="K2980" s="520"/>
      <c r="L2980" s="523"/>
      <c r="M2980" s="524"/>
      <c r="N2980" s="537">
        <f>L2980+J2980</f>
        <v>0</v>
      </c>
      <c r="O2980" s="538"/>
      <c r="P2980" s="519"/>
      <c r="Q2980" s="520"/>
      <c r="R2980" s="523"/>
      <c r="S2980" s="524"/>
      <c r="T2980" s="527">
        <f t="shared" ref="T2980" si="2682">R2980-P2980</f>
        <v>0</v>
      </c>
      <c r="U2980" s="528"/>
      <c r="V2980" s="531"/>
      <c r="W2980" s="516"/>
      <c r="X2980" s="519"/>
      <c r="Y2980" s="516"/>
      <c r="Z2980" s="519"/>
      <c r="AA2980" s="516"/>
      <c r="AB2980" s="519"/>
      <c r="AC2980" s="520"/>
      <c r="AD2980" s="523"/>
      <c r="AE2980" s="524"/>
      <c r="AF2980" s="533">
        <f>IF(AB2980=0,0,(AD2980/AB2980)*100)</f>
        <v>0</v>
      </c>
      <c r="AG2980" s="534"/>
      <c r="AH2980" s="519"/>
      <c r="AI2980" s="520"/>
      <c r="AJ2980" s="523"/>
      <c r="AK2980" s="524"/>
      <c r="AL2980" s="527">
        <f>IF(AH2980=0,0,(AJ2980/AH2980)*100)</f>
        <v>0</v>
      </c>
      <c r="AM2980" s="528"/>
      <c r="AN2980" s="519"/>
      <c r="AO2980" s="520"/>
      <c r="AP2980" s="523"/>
      <c r="AQ2980" s="524"/>
      <c r="AR2980" s="527">
        <f>IF(AN2980=0,0,(AP2980/AN2980)*100)</f>
        <v>0</v>
      </c>
      <c r="AS2980" s="528"/>
      <c r="AT2980" s="541">
        <f>AB2980+AH2980+AN2980</f>
        <v>0</v>
      </c>
      <c r="AU2980" s="542"/>
      <c r="AV2980" s="545">
        <f>AD2980+AJ2980+AP2980</f>
        <v>0</v>
      </c>
      <c r="AW2980" s="546"/>
      <c r="AX2980" s="527">
        <f>IF(AT2980=0,0,(AV2980/AT2980)*100)</f>
        <v>0</v>
      </c>
      <c r="AY2980" s="528"/>
      <c r="AZ2980" s="519"/>
      <c r="BA2980" s="520"/>
      <c r="BB2980" s="523"/>
      <c r="BC2980" s="524"/>
      <c r="BD2980" s="527">
        <f>IF(AZ2980=0,0,(BB2980/AZ2980)*100)</f>
        <v>0</v>
      </c>
      <c r="BE2980" s="528"/>
      <c r="BF2980" s="541">
        <f>AT2980+AZ2980</f>
        <v>0</v>
      </c>
      <c r="BG2980" s="542"/>
      <c r="BH2980" s="545">
        <f>AV2980+BB2980</f>
        <v>0</v>
      </c>
      <c r="BI2980" s="546"/>
      <c r="BJ2980" s="527">
        <f>IF(BF2980=0,0,(BH2980/BF2980)*100)</f>
        <v>0</v>
      </c>
      <c r="BK2980" s="528"/>
      <c r="BL2980" s="549">
        <f>(AD2980*2)+(AJ2980*2)+(AP2980*3)+BB2980</f>
        <v>0</v>
      </c>
      <c r="BM2980" s="550"/>
      <c r="BN2980" s="551"/>
      <c r="BO2980" s="501" t="e">
        <f>(BL2980*BR$2468)+(N2980*BR$2469)+(X2980*BR$2470)+(R2980*BR$2471)+(V2980*BR$2472)+(Z2980*BR$2473)</f>
        <v>#REF!</v>
      </c>
      <c r="BP2980" s="501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06"/>
      <c r="C2981" s="503" t="str">
        <f>IF(ROSTER!D$16="","",ROSTER!D$16)</f>
        <v>Graham</v>
      </c>
      <c r="D2981" s="504"/>
      <c r="E2981" s="510"/>
      <c r="F2981" s="512"/>
      <c r="G2981" s="514"/>
      <c r="H2981" s="517"/>
      <c r="I2981" s="518"/>
      <c r="J2981" s="521"/>
      <c r="K2981" s="522"/>
      <c r="L2981" s="525"/>
      <c r="M2981" s="526"/>
      <c r="N2981" s="539" t="s">
        <v>14</v>
      </c>
      <c r="O2981" s="540"/>
      <c r="P2981" s="521"/>
      <c r="Q2981" s="522"/>
      <c r="R2981" s="525"/>
      <c r="S2981" s="526"/>
      <c r="T2981" s="529"/>
      <c r="U2981" s="530"/>
      <c r="V2981" s="532"/>
      <c r="W2981" s="518"/>
      <c r="X2981" s="521"/>
      <c r="Y2981" s="518"/>
      <c r="Z2981" s="521"/>
      <c r="AA2981" s="518"/>
      <c r="AB2981" s="521"/>
      <c r="AC2981" s="522"/>
      <c r="AD2981" s="525"/>
      <c r="AE2981" s="526"/>
      <c r="AF2981" s="535"/>
      <c r="AG2981" s="536"/>
      <c r="AH2981" s="521"/>
      <c r="AI2981" s="522"/>
      <c r="AJ2981" s="525"/>
      <c r="AK2981" s="526"/>
      <c r="AL2981" s="529"/>
      <c r="AM2981" s="530"/>
      <c r="AN2981" s="521"/>
      <c r="AO2981" s="522"/>
      <c r="AP2981" s="525"/>
      <c r="AQ2981" s="526"/>
      <c r="AR2981" s="529"/>
      <c r="AS2981" s="530"/>
      <c r="AT2981" s="543"/>
      <c r="AU2981" s="544"/>
      <c r="AV2981" s="547"/>
      <c r="AW2981" s="548"/>
      <c r="AX2981" s="529"/>
      <c r="AY2981" s="530"/>
      <c r="AZ2981" s="521"/>
      <c r="BA2981" s="522"/>
      <c r="BB2981" s="525"/>
      <c r="BC2981" s="526"/>
      <c r="BD2981" s="529"/>
      <c r="BE2981" s="530"/>
      <c r="BF2981" s="543"/>
      <c r="BG2981" s="544"/>
      <c r="BH2981" s="547"/>
      <c r="BI2981" s="548"/>
      <c r="BJ2981" s="529"/>
      <c r="BK2981" s="530"/>
      <c r="BL2981" s="552"/>
      <c r="BM2981" s="553"/>
      <c r="BN2981" s="554"/>
      <c r="BO2981" s="502"/>
      <c r="BP2981" s="502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05" t="str">
        <f>IF(ROSTER!B$18="","",ROSTER!B$18)</f>
        <v>11</v>
      </c>
      <c r="C2982" s="507" t="str">
        <f>IF(ROSTER!C$18="","",ROSTER!C$18)</f>
        <v>Kaylee</v>
      </c>
      <c r="D2982" s="508"/>
      <c r="E2982" s="509"/>
      <c r="F2982" s="511">
        <f>IF(E2982="y",1,IF(E2982="S",1,0))</f>
        <v>0</v>
      </c>
      <c r="G2982" s="513">
        <f>IF(E2982="S",1,0)</f>
        <v>0</v>
      </c>
      <c r="H2982" s="515"/>
      <c r="I2982" s="516"/>
      <c r="J2982" s="519"/>
      <c r="K2982" s="520"/>
      <c r="L2982" s="523"/>
      <c r="M2982" s="524"/>
      <c r="N2982" s="537">
        <f>L2982+J2982</f>
        <v>0</v>
      </c>
      <c r="O2982" s="538"/>
      <c r="P2982" s="519"/>
      <c r="Q2982" s="520"/>
      <c r="R2982" s="523"/>
      <c r="S2982" s="524"/>
      <c r="T2982" s="527">
        <f t="shared" ref="T2982" si="2683">R2982-P2982</f>
        <v>0</v>
      </c>
      <c r="U2982" s="528"/>
      <c r="V2982" s="531"/>
      <c r="W2982" s="516"/>
      <c r="X2982" s="519"/>
      <c r="Y2982" s="516"/>
      <c r="Z2982" s="519"/>
      <c r="AA2982" s="516"/>
      <c r="AB2982" s="519"/>
      <c r="AC2982" s="520"/>
      <c r="AD2982" s="523"/>
      <c r="AE2982" s="524"/>
      <c r="AF2982" s="533">
        <f>IF(AB2982=0,0,(AD2982/AB2982)*100)</f>
        <v>0</v>
      </c>
      <c r="AG2982" s="534"/>
      <c r="AH2982" s="519"/>
      <c r="AI2982" s="520"/>
      <c r="AJ2982" s="523"/>
      <c r="AK2982" s="524"/>
      <c r="AL2982" s="527">
        <f>IF(AH2982=0,0,(AJ2982/AH2982)*100)</f>
        <v>0</v>
      </c>
      <c r="AM2982" s="528"/>
      <c r="AN2982" s="519"/>
      <c r="AO2982" s="520"/>
      <c r="AP2982" s="523"/>
      <c r="AQ2982" s="524"/>
      <c r="AR2982" s="527">
        <f>IF(AN2982=0,0,(AP2982/AN2982)*100)</f>
        <v>0</v>
      </c>
      <c r="AS2982" s="528"/>
      <c r="AT2982" s="541">
        <f>AB2982+AH2982+AN2982</f>
        <v>0</v>
      </c>
      <c r="AU2982" s="542"/>
      <c r="AV2982" s="545">
        <f>AD2982+AJ2982+AP2982</f>
        <v>0</v>
      </c>
      <c r="AW2982" s="546"/>
      <c r="AX2982" s="527">
        <f>IF(AT2982=0,0,(AV2982/AT2982)*100)</f>
        <v>0</v>
      </c>
      <c r="AY2982" s="528"/>
      <c r="AZ2982" s="519"/>
      <c r="BA2982" s="520"/>
      <c r="BB2982" s="523"/>
      <c r="BC2982" s="524"/>
      <c r="BD2982" s="527">
        <f>IF(AZ2982=0,0,(BB2982/AZ2982)*100)</f>
        <v>0</v>
      </c>
      <c r="BE2982" s="528"/>
      <c r="BF2982" s="541">
        <f>AT2982+AZ2982</f>
        <v>0</v>
      </c>
      <c r="BG2982" s="542"/>
      <c r="BH2982" s="545">
        <f>AV2982+BB2982</f>
        <v>0</v>
      </c>
      <c r="BI2982" s="546"/>
      <c r="BJ2982" s="527">
        <f>IF(BF2982=0,0,(BH2982/BF2982)*100)</f>
        <v>0</v>
      </c>
      <c r="BK2982" s="528"/>
      <c r="BL2982" s="549">
        <f>(AD2982*2)+(AJ2982*2)+(AP2982*3)+BB2982</f>
        <v>0</v>
      </c>
      <c r="BM2982" s="550"/>
      <c r="BN2982" s="551"/>
      <c r="BO2982" s="501" t="e">
        <f>(BL2982*BR$2468)+(N2982*BR$2469)+(X2982*BR$2470)+(R2982*BR$2471)+(V2982*BR$2472)+(Z2982*BR$2473)</f>
        <v>#REF!</v>
      </c>
      <c r="BP2982" s="501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06"/>
      <c r="C2983" s="503" t="str">
        <f>IF(ROSTER!D$18="","",ROSTER!D$18)</f>
        <v>Smiler</v>
      </c>
      <c r="D2983" s="504"/>
      <c r="E2983" s="510"/>
      <c r="F2983" s="512"/>
      <c r="G2983" s="514"/>
      <c r="H2983" s="517"/>
      <c r="I2983" s="518"/>
      <c r="J2983" s="521"/>
      <c r="K2983" s="522"/>
      <c r="L2983" s="525"/>
      <c r="M2983" s="526"/>
      <c r="N2983" s="539"/>
      <c r="O2983" s="540"/>
      <c r="P2983" s="521"/>
      <c r="Q2983" s="522"/>
      <c r="R2983" s="525"/>
      <c r="S2983" s="526"/>
      <c r="T2983" s="529"/>
      <c r="U2983" s="530"/>
      <c r="V2983" s="532"/>
      <c r="W2983" s="518"/>
      <c r="X2983" s="521"/>
      <c r="Y2983" s="518"/>
      <c r="Z2983" s="521"/>
      <c r="AA2983" s="518"/>
      <c r="AB2983" s="521"/>
      <c r="AC2983" s="522"/>
      <c r="AD2983" s="525"/>
      <c r="AE2983" s="526"/>
      <c r="AF2983" s="535"/>
      <c r="AG2983" s="536"/>
      <c r="AH2983" s="521"/>
      <c r="AI2983" s="522"/>
      <c r="AJ2983" s="525"/>
      <c r="AK2983" s="526"/>
      <c r="AL2983" s="529"/>
      <c r="AM2983" s="530"/>
      <c r="AN2983" s="521"/>
      <c r="AO2983" s="522"/>
      <c r="AP2983" s="525"/>
      <c r="AQ2983" s="526"/>
      <c r="AR2983" s="529"/>
      <c r="AS2983" s="530"/>
      <c r="AT2983" s="543"/>
      <c r="AU2983" s="544"/>
      <c r="AV2983" s="547"/>
      <c r="AW2983" s="548"/>
      <c r="AX2983" s="529"/>
      <c r="AY2983" s="530"/>
      <c r="AZ2983" s="521"/>
      <c r="BA2983" s="522"/>
      <c r="BB2983" s="525"/>
      <c r="BC2983" s="526"/>
      <c r="BD2983" s="529"/>
      <c r="BE2983" s="530"/>
      <c r="BF2983" s="543"/>
      <c r="BG2983" s="544"/>
      <c r="BH2983" s="547"/>
      <c r="BI2983" s="548"/>
      <c r="BJ2983" s="529"/>
      <c r="BK2983" s="530"/>
      <c r="BL2983" s="552"/>
      <c r="BM2983" s="553"/>
      <c r="BN2983" s="554"/>
      <c r="BO2983" s="502"/>
      <c r="BP2983" s="502"/>
      <c r="BQ2983" s="54"/>
      <c r="BR2983" s="54"/>
      <c r="BS2983" s="54"/>
    </row>
    <row r="2984" spans="1:71" ht="21.75" customHeight="1" x14ac:dyDescent="0.2">
      <c r="A2984" s="54"/>
      <c r="B2984" s="505" t="str">
        <f>IF(ROSTER!B$20="","",ROSTER!B$20)</f>
        <v>12</v>
      </c>
      <c r="C2984" s="507" t="str">
        <f>IF(ROSTER!C$20="","",ROSTER!C$20)</f>
        <v>Lauren</v>
      </c>
      <c r="D2984" s="508"/>
      <c r="E2984" s="509"/>
      <c r="F2984" s="511">
        <f>IF(E2984="y",1,IF(E2984="S",1,0))</f>
        <v>0</v>
      </c>
      <c r="G2984" s="513">
        <f>IF(E2984="S",1,0)</f>
        <v>0</v>
      </c>
      <c r="H2984" s="515"/>
      <c r="I2984" s="516"/>
      <c r="J2984" s="519"/>
      <c r="K2984" s="520"/>
      <c r="L2984" s="523"/>
      <c r="M2984" s="524"/>
      <c r="N2984" s="537">
        <f>L2984+J2984</f>
        <v>0</v>
      </c>
      <c r="O2984" s="538"/>
      <c r="P2984" s="519"/>
      <c r="Q2984" s="520"/>
      <c r="R2984" s="523"/>
      <c r="S2984" s="524"/>
      <c r="T2984" s="527">
        <f t="shared" ref="T2984" si="2684">R2984-P2984</f>
        <v>0</v>
      </c>
      <c r="U2984" s="528"/>
      <c r="V2984" s="531"/>
      <c r="W2984" s="516"/>
      <c r="X2984" s="519"/>
      <c r="Y2984" s="516"/>
      <c r="Z2984" s="519"/>
      <c r="AA2984" s="516"/>
      <c r="AB2984" s="519"/>
      <c r="AC2984" s="520"/>
      <c r="AD2984" s="523"/>
      <c r="AE2984" s="524"/>
      <c r="AF2984" s="533">
        <f>IF(AB2984=0,0,(AD2984/AB2984)*100)</f>
        <v>0</v>
      </c>
      <c r="AG2984" s="534"/>
      <c r="AH2984" s="519"/>
      <c r="AI2984" s="520"/>
      <c r="AJ2984" s="523"/>
      <c r="AK2984" s="524"/>
      <c r="AL2984" s="527">
        <f>IF(AH2984=0,0,(AJ2984/AH2984)*100)</f>
        <v>0</v>
      </c>
      <c r="AM2984" s="528"/>
      <c r="AN2984" s="519"/>
      <c r="AO2984" s="520"/>
      <c r="AP2984" s="523"/>
      <c r="AQ2984" s="524"/>
      <c r="AR2984" s="527">
        <f>IF(AN2984=0,0,(AP2984/AN2984)*100)</f>
        <v>0</v>
      </c>
      <c r="AS2984" s="528"/>
      <c r="AT2984" s="541">
        <f>AB2984+AH2984+AN2984</f>
        <v>0</v>
      </c>
      <c r="AU2984" s="542"/>
      <c r="AV2984" s="545">
        <f>AD2984+AJ2984+AP2984</f>
        <v>0</v>
      </c>
      <c r="AW2984" s="546"/>
      <c r="AX2984" s="527">
        <f>IF(AT2984=0,0,(AV2984/AT2984)*100)</f>
        <v>0</v>
      </c>
      <c r="AY2984" s="528"/>
      <c r="AZ2984" s="519"/>
      <c r="BA2984" s="520"/>
      <c r="BB2984" s="523"/>
      <c r="BC2984" s="524"/>
      <c r="BD2984" s="527">
        <f>IF(AZ2984=0,0,(BB2984/AZ2984)*100)</f>
        <v>0</v>
      </c>
      <c r="BE2984" s="528"/>
      <c r="BF2984" s="541">
        <f>AT2984+AZ2984</f>
        <v>0</v>
      </c>
      <c r="BG2984" s="542"/>
      <c r="BH2984" s="545">
        <f>AV2984+BB2984</f>
        <v>0</v>
      </c>
      <c r="BI2984" s="546"/>
      <c r="BJ2984" s="527">
        <f>IF(BF2984=0,0,(BH2984/BF2984)*100)</f>
        <v>0</v>
      </c>
      <c r="BK2984" s="528"/>
      <c r="BL2984" s="549">
        <f>(AD2984*2)+(AJ2984*2)+(AP2984*3)+BB2984</f>
        <v>0</v>
      </c>
      <c r="BM2984" s="550"/>
      <c r="BN2984" s="551"/>
      <c r="BO2984" s="501" t="e">
        <f>(BL2984*BR$2468)+(N2984*BR$2469)+(X2984*BR$2470)+(R2984*BR$2471)+(V2984*BR$2472)+(Z2984*BR$2473)</f>
        <v>#REF!</v>
      </c>
      <c r="BP2984" s="501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06"/>
      <c r="C2985" s="503" t="str">
        <f>IF(ROSTER!D$20="","",ROSTER!D$20)</f>
        <v>Gustin</v>
      </c>
      <c r="D2985" s="504"/>
      <c r="E2985" s="510"/>
      <c r="F2985" s="512"/>
      <c r="G2985" s="514"/>
      <c r="H2985" s="517"/>
      <c r="I2985" s="518"/>
      <c r="J2985" s="521"/>
      <c r="K2985" s="522"/>
      <c r="L2985" s="525"/>
      <c r="M2985" s="526"/>
      <c r="N2985" s="539" t="s">
        <v>14</v>
      </c>
      <c r="O2985" s="540"/>
      <c r="P2985" s="521"/>
      <c r="Q2985" s="522"/>
      <c r="R2985" s="525"/>
      <c r="S2985" s="526"/>
      <c r="T2985" s="529"/>
      <c r="U2985" s="530"/>
      <c r="V2985" s="532"/>
      <c r="W2985" s="518"/>
      <c r="X2985" s="521"/>
      <c r="Y2985" s="518"/>
      <c r="Z2985" s="521"/>
      <c r="AA2985" s="518"/>
      <c r="AB2985" s="521"/>
      <c r="AC2985" s="522"/>
      <c r="AD2985" s="525"/>
      <c r="AE2985" s="526"/>
      <c r="AF2985" s="535"/>
      <c r="AG2985" s="536"/>
      <c r="AH2985" s="521"/>
      <c r="AI2985" s="522"/>
      <c r="AJ2985" s="525"/>
      <c r="AK2985" s="526"/>
      <c r="AL2985" s="529"/>
      <c r="AM2985" s="530"/>
      <c r="AN2985" s="521"/>
      <c r="AO2985" s="522"/>
      <c r="AP2985" s="525"/>
      <c r="AQ2985" s="526"/>
      <c r="AR2985" s="529"/>
      <c r="AS2985" s="530"/>
      <c r="AT2985" s="543"/>
      <c r="AU2985" s="544"/>
      <c r="AV2985" s="547"/>
      <c r="AW2985" s="548"/>
      <c r="AX2985" s="529"/>
      <c r="AY2985" s="530"/>
      <c r="AZ2985" s="521"/>
      <c r="BA2985" s="522"/>
      <c r="BB2985" s="525"/>
      <c r="BC2985" s="526"/>
      <c r="BD2985" s="529"/>
      <c r="BE2985" s="530"/>
      <c r="BF2985" s="543"/>
      <c r="BG2985" s="544"/>
      <c r="BH2985" s="547"/>
      <c r="BI2985" s="548"/>
      <c r="BJ2985" s="529"/>
      <c r="BK2985" s="530"/>
      <c r="BL2985" s="552"/>
      <c r="BM2985" s="553"/>
      <c r="BN2985" s="554"/>
      <c r="BO2985" s="502"/>
      <c r="BP2985" s="502"/>
      <c r="BQ2985" s="54"/>
      <c r="BR2985" s="54"/>
      <c r="BS2985" s="54"/>
    </row>
    <row r="2986" spans="1:71" ht="21.75" customHeight="1" x14ac:dyDescent="0.2">
      <c r="A2986" s="54"/>
      <c r="B2986" s="505" t="str">
        <f>IF(ROSTER!B$22="","",ROSTER!B$22)</f>
        <v>13</v>
      </c>
      <c r="C2986" s="507" t="str">
        <f>IF(ROSTER!C$22="","",ROSTER!C$22)</f>
        <v>Paisley</v>
      </c>
      <c r="D2986" s="508"/>
      <c r="E2986" s="509"/>
      <c r="F2986" s="511">
        <f>IF(E2986="y",1,IF(E2986="S",1,0))</f>
        <v>0</v>
      </c>
      <c r="G2986" s="513">
        <f>IF(E2986="S",1,0)</f>
        <v>0</v>
      </c>
      <c r="H2986" s="515"/>
      <c r="I2986" s="516"/>
      <c r="J2986" s="519"/>
      <c r="K2986" s="520"/>
      <c r="L2986" s="523"/>
      <c r="M2986" s="524"/>
      <c r="N2986" s="537">
        <f>L2986+J2986</f>
        <v>0</v>
      </c>
      <c r="O2986" s="538"/>
      <c r="P2986" s="519"/>
      <c r="Q2986" s="520"/>
      <c r="R2986" s="523"/>
      <c r="S2986" s="524"/>
      <c r="T2986" s="527">
        <f t="shared" ref="T2986" si="2685">R2986-P2986</f>
        <v>0</v>
      </c>
      <c r="U2986" s="528"/>
      <c r="V2986" s="531"/>
      <c r="W2986" s="516"/>
      <c r="X2986" s="519"/>
      <c r="Y2986" s="516"/>
      <c r="Z2986" s="519"/>
      <c r="AA2986" s="516"/>
      <c r="AB2986" s="519"/>
      <c r="AC2986" s="520"/>
      <c r="AD2986" s="523"/>
      <c r="AE2986" s="524"/>
      <c r="AF2986" s="533">
        <f>IF(AB2986=0,0,(AD2986/AB2986)*100)</f>
        <v>0</v>
      </c>
      <c r="AG2986" s="534"/>
      <c r="AH2986" s="519"/>
      <c r="AI2986" s="520"/>
      <c r="AJ2986" s="523"/>
      <c r="AK2986" s="524"/>
      <c r="AL2986" s="527">
        <f>IF(AH2986=0,0,(AJ2986/AH2986)*100)</f>
        <v>0</v>
      </c>
      <c r="AM2986" s="528"/>
      <c r="AN2986" s="519"/>
      <c r="AO2986" s="520"/>
      <c r="AP2986" s="523"/>
      <c r="AQ2986" s="524"/>
      <c r="AR2986" s="527">
        <f>IF(AN2986=0,0,(AP2986/AN2986)*100)</f>
        <v>0</v>
      </c>
      <c r="AS2986" s="528"/>
      <c r="AT2986" s="541">
        <f>AB2986+AH2986+AN2986</f>
        <v>0</v>
      </c>
      <c r="AU2986" s="542"/>
      <c r="AV2986" s="545">
        <f>AD2986+AJ2986+AP2986</f>
        <v>0</v>
      </c>
      <c r="AW2986" s="546"/>
      <c r="AX2986" s="527">
        <f>IF(AT2986=0,0,(AV2986/AT2986)*100)</f>
        <v>0</v>
      </c>
      <c r="AY2986" s="528"/>
      <c r="AZ2986" s="519"/>
      <c r="BA2986" s="520"/>
      <c r="BB2986" s="523"/>
      <c r="BC2986" s="524"/>
      <c r="BD2986" s="527">
        <f>IF(AZ2986=0,0,(BB2986/AZ2986)*100)</f>
        <v>0</v>
      </c>
      <c r="BE2986" s="528"/>
      <c r="BF2986" s="541">
        <f>AT2986+AZ2986</f>
        <v>0</v>
      </c>
      <c r="BG2986" s="542"/>
      <c r="BH2986" s="545">
        <f>AV2986+BB2986</f>
        <v>0</v>
      </c>
      <c r="BI2986" s="546"/>
      <c r="BJ2986" s="527">
        <f>IF(BF2986=0,0,(BH2986/BF2986)*100)</f>
        <v>0</v>
      </c>
      <c r="BK2986" s="528"/>
      <c r="BL2986" s="549">
        <f>(AD2986*2)+(AJ2986*2)+(AP2986*3)+BB2986</f>
        <v>0</v>
      </c>
      <c r="BM2986" s="550"/>
      <c r="BN2986" s="551"/>
      <c r="BO2986" s="501" t="e">
        <f>(BL2986*BR$2468)+(N2986*BR$2469)+(X2986*BR$2470)+(R2986*BR$2471)+(V2986*BR$2472)+(Z2986*BR$2473)</f>
        <v>#REF!</v>
      </c>
      <c r="BP2986" s="501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06"/>
      <c r="C2987" s="503" t="str">
        <f>IF(ROSTER!D$22="","",ROSTER!D$22)</f>
        <v>Harding</v>
      </c>
      <c r="D2987" s="504"/>
      <c r="E2987" s="510"/>
      <c r="F2987" s="512"/>
      <c r="G2987" s="514"/>
      <c r="H2987" s="517"/>
      <c r="I2987" s="518"/>
      <c r="J2987" s="521"/>
      <c r="K2987" s="522"/>
      <c r="L2987" s="525"/>
      <c r="M2987" s="526"/>
      <c r="N2987" s="539" t="s">
        <v>14</v>
      </c>
      <c r="O2987" s="540"/>
      <c r="P2987" s="521"/>
      <c r="Q2987" s="522"/>
      <c r="R2987" s="525"/>
      <c r="S2987" s="526"/>
      <c r="T2987" s="529"/>
      <c r="U2987" s="530"/>
      <c r="V2987" s="532"/>
      <c r="W2987" s="518"/>
      <c r="X2987" s="521"/>
      <c r="Y2987" s="518"/>
      <c r="Z2987" s="521"/>
      <c r="AA2987" s="518"/>
      <c r="AB2987" s="521"/>
      <c r="AC2987" s="522"/>
      <c r="AD2987" s="525"/>
      <c r="AE2987" s="526"/>
      <c r="AF2987" s="535"/>
      <c r="AG2987" s="536"/>
      <c r="AH2987" s="521"/>
      <c r="AI2987" s="522"/>
      <c r="AJ2987" s="525"/>
      <c r="AK2987" s="526"/>
      <c r="AL2987" s="529"/>
      <c r="AM2987" s="530"/>
      <c r="AN2987" s="521"/>
      <c r="AO2987" s="522"/>
      <c r="AP2987" s="525"/>
      <c r="AQ2987" s="526"/>
      <c r="AR2987" s="529"/>
      <c r="AS2987" s="530"/>
      <c r="AT2987" s="543"/>
      <c r="AU2987" s="544"/>
      <c r="AV2987" s="547"/>
      <c r="AW2987" s="548"/>
      <c r="AX2987" s="529"/>
      <c r="AY2987" s="530"/>
      <c r="AZ2987" s="521"/>
      <c r="BA2987" s="522"/>
      <c r="BB2987" s="525"/>
      <c r="BC2987" s="526"/>
      <c r="BD2987" s="529"/>
      <c r="BE2987" s="530"/>
      <c r="BF2987" s="543"/>
      <c r="BG2987" s="544"/>
      <c r="BH2987" s="547"/>
      <c r="BI2987" s="548"/>
      <c r="BJ2987" s="529"/>
      <c r="BK2987" s="530"/>
      <c r="BL2987" s="552"/>
      <c r="BM2987" s="553"/>
      <c r="BN2987" s="554"/>
      <c r="BO2987" s="502"/>
      <c r="BP2987" s="502"/>
      <c r="BQ2987" s="54"/>
      <c r="BR2987" s="54"/>
      <c r="BS2987" s="54"/>
    </row>
    <row r="2988" spans="1:71" ht="21.75" customHeight="1" x14ac:dyDescent="0.2">
      <c r="A2988" s="54"/>
      <c r="B2988" s="505" t="str">
        <f>IF(ROSTER!B$24="","",ROSTER!B$24)</f>
        <v>22</v>
      </c>
      <c r="C2988" s="507" t="str">
        <f>IF(ROSTER!C$24="","",ROSTER!C$24)</f>
        <v>Sara</v>
      </c>
      <c r="D2988" s="508"/>
      <c r="E2988" s="509"/>
      <c r="F2988" s="511">
        <f>IF(E2988="y",1,IF(E2988="S",1,0))</f>
        <v>0</v>
      </c>
      <c r="G2988" s="513">
        <f>IF(E2988="S",1,0)</f>
        <v>0</v>
      </c>
      <c r="H2988" s="515"/>
      <c r="I2988" s="516"/>
      <c r="J2988" s="519"/>
      <c r="K2988" s="520"/>
      <c r="L2988" s="523"/>
      <c r="M2988" s="524"/>
      <c r="N2988" s="537">
        <f>L2988+J2988</f>
        <v>0</v>
      </c>
      <c r="O2988" s="538"/>
      <c r="P2988" s="519"/>
      <c r="Q2988" s="520"/>
      <c r="R2988" s="523"/>
      <c r="S2988" s="524"/>
      <c r="T2988" s="527">
        <f t="shared" ref="T2988" si="2686">R2988-P2988</f>
        <v>0</v>
      </c>
      <c r="U2988" s="528"/>
      <c r="V2988" s="531"/>
      <c r="W2988" s="516"/>
      <c r="X2988" s="519"/>
      <c r="Y2988" s="516"/>
      <c r="Z2988" s="519"/>
      <c r="AA2988" s="516"/>
      <c r="AB2988" s="519"/>
      <c r="AC2988" s="520"/>
      <c r="AD2988" s="523"/>
      <c r="AE2988" s="524"/>
      <c r="AF2988" s="533">
        <f>IF(AB2988=0,0,(AD2988/AB2988)*100)</f>
        <v>0</v>
      </c>
      <c r="AG2988" s="534"/>
      <c r="AH2988" s="519"/>
      <c r="AI2988" s="520"/>
      <c r="AJ2988" s="523"/>
      <c r="AK2988" s="524"/>
      <c r="AL2988" s="527">
        <f>IF(AH2988=0,0,(AJ2988/AH2988)*100)</f>
        <v>0</v>
      </c>
      <c r="AM2988" s="528"/>
      <c r="AN2988" s="519"/>
      <c r="AO2988" s="520"/>
      <c r="AP2988" s="523"/>
      <c r="AQ2988" s="524"/>
      <c r="AR2988" s="527">
        <f>IF(AN2988=0,0,(AP2988/AN2988)*100)</f>
        <v>0</v>
      </c>
      <c r="AS2988" s="528"/>
      <c r="AT2988" s="541">
        <f>AB2988+AH2988+AN2988</f>
        <v>0</v>
      </c>
      <c r="AU2988" s="542"/>
      <c r="AV2988" s="545">
        <f>AD2988+AJ2988+AP2988</f>
        <v>0</v>
      </c>
      <c r="AW2988" s="546"/>
      <c r="AX2988" s="527">
        <f>IF(AT2988=0,0,(AV2988/AT2988)*100)</f>
        <v>0</v>
      </c>
      <c r="AY2988" s="528"/>
      <c r="AZ2988" s="519"/>
      <c r="BA2988" s="520"/>
      <c r="BB2988" s="523"/>
      <c r="BC2988" s="524"/>
      <c r="BD2988" s="527">
        <f>IF(AZ2988=0,0,(BB2988/AZ2988)*100)</f>
        <v>0</v>
      </c>
      <c r="BE2988" s="528"/>
      <c r="BF2988" s="541">
        <f>AT2988+AZ2988</f>
        <v>0</v>
      </c>
      <c r="BG2988" s="542"/>
      <c r="BH2988" s="545">
        <f>AV2988+BB2988</f>
        <v>0</v>
      </c>
      <c r="BI2988" s="546"/>
      <c r="BJ2988" s="527">
        <f>IF(BF2988=0,0,(BH2988/BF2988)*100)</f>
        <v>0</v>
      </c>
      <c r="BK2988" s="528"/>
      <c r="BL2988" s="549">
        <f>(AD2988*2)+(AJ2988*2)+(AP2988*3)+BB2988</f>
        <v>0</v>
      </c>
      <c r="BM2988" s="550"/>
      <c r="BN2988" s="551"/>
      <c r="BO2988" s="501" t="e">
        <f>(BL2988*BR$2468)+(N2988*BR$2469)+(X2988*BR$2470)+(R2988*BR$2471)+(V2988*BR$2472)+(Z2988*BR$2473)</f>
        <v>#REF!</v>
      </c>
      <c r="BP2988" s="501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06"/>
      <c r="C2989" s="503" t="str">
        <f>IF(ROSTER!D$24="","",ROSTER!D$24)</f>
        <v>Hamson</v>
      </c>
      <c r="D2989" s="504"/>
      <c r="E2989" s="510"/>
      <c r="F2989" s="512"/>
      <c r="G2989" s="514"/>
      <c r="H2989" s="517"/>
      <c r="I2989" s="518"/>
      <c r="J2989" s="521"/>
      <c r="K2989" s="522"/>
      <c r="L2989" s="525"/>
      <c r="M2989" s="526"/>
      <c r="N2989" s="539" t="s">
        <v>14</v>
      </c>
      <c r="O2989" s="540"/>
      <c r="P2989" s="521"/>
      <c r="Q2989" s="522"/>
      <c r="R2989" s="525"/>
      <c r="S2989" s="526"/>
      <c r="T2989" s="529"/>
      <c r="U2989" s="530"/>
      <c r="V2989" s="532"/>
      <c r="W2989" s="518"/>
      <c r="X2989" s="521"/>
      <c r="Y2989" s="518"/>
      <c r="Z2989" s="521"/>
      <c r="AA2989" s="518"/>
      <c r="AB2989" s="521"/>
      <c r="AC2989" s="522"/>
      <c r="AD2989" s="525"/>
      <c r="AE2989" s="526"/>
      <c r="AF2989" s="535"/>
      <c r="AG2989" s="536"/>
      <c r="AH2989" s="521"/>
      <c r="AI2989" s="522"/>
      <c r="AJ2989" s="525"/>
      <c r="AK2989" s="526"/>
      <c r="AL2989" s="529"/>
      <c r="AM2989" s="530"/>
      <c r="AN2989" s="521"/>
      <c r="AO2989" s="522"/>
      <c r="AP2989" s="525"/>
      <c r="AQ2989" s="526"/>
      <c r="AR2989" s="529"/>
      <c r="AS2989" s="530"/>
      <c r="AT2989" s="543"/>
      <c r="AU2989" s="544"/>
      <c r="AV2989" s="547"/>
      <c r="AW2989" s="548"/>
      <c r="AX2989" s="529"/>
      <c r="AY2989" s="530"/>
      <c r="AZ2989" s="521"/>
      <c r="BA2989" s="522"/>
      <c r="BB2989" s="525"/>
      <c r="BC2989" s="526"/>
      <c r="BD2989" s="529"/>
      <c r="BE2989" s="530"/>
      <c r="BF2989" s="543"/>
      <c r="BG2989" s="544"/>
      <c r="BH2989" s="547"/>
      <c r="BI2989" s="548"/>
      <c r="BJ2989" s="529"/>
      <c r="BK2989" s="530"/>
      <c r="BL2989" s="552"/>
      <c r="BM2989" s="553"/>
      <c r="BN2989" s="554"/>
      <c r="BO2989" s="502"/>
      <c r="BP2989" s="502"/>
      <c r="BQ2989" s="54"/>
      <c r="BR2989" s="54"/>
      <c r="BS2989" s="54"/>
    </row>
    <row r="2990" spans="1:71" ht="21.75" customHeight="1" x14ac:dyDescent="0.2">
      <c r="A2990" s="54"/>
      <c r="B2990" s="505" t="str">
        <f>IF(ROSTER!B$26="","",ROSTER!B$26)</f>
        <v>30</v>
      </c>
      <c r="C2990" s="507" t="str">
        <f>IF(ROSTER!C$26="","",ROSTER!C$26)</f>
        <v>Kate</v>
      </c>
      <c r="D2990" s="508"/>
      <c r="E2990" s="509"/>
      <c r="F2990" s="511">
        <f>IF(E2990="y",1,IF(E2990="S",1,0))</f>
        <v>0</v>
      </c>
      <c r="G2990" s="513">
        <f>IF(E2990="S",1,0)</f>
        <v>0</v>
      </c>
      <c r="H2990" s="515"/>
      <c r="I2990" s="516"/>
      <c r="J2990" s="519"/>
      <c r="K2990" s="520"/>
      <c r="L2990" s="523"/>
      <c r="M2990" s="524"/>
      <c r="N2990" s="537">
        <f>L2990+J2990</f>
        <v>0</v>
      </c>
      <c r="O2990" s="538"/>
      <c r="P2990" s="519"/>
      <c r="Q2990" s="520"/>
      <c r="R2990" s="523"/>
      <c r="S2990" s="524"/>
      <c r="T2990" s="527">
        <f t="shared" ref="T2990" si="2687">R2990-P2990</f>
        <v>0</v>
      </c>
      <c r="U2990" s="528"/>
      <c r="V2990" s="531"/>
      <c r="W2990" s="516"/>
      <c r="X2990" s="519"/>
      <c r="Y2990" s="516"/>
      <c r="Z2990" s="519"/>
      <c r="AA2990" s="516"/>
      <c r="AB2990" s="519"/>
      <c r="AC2990" s="520"/>
      <c r="AD2990" s="523"/>
      <c r="AE2990" s="524"/>
      <c r="AF2990" s="533">
        <f>IF(AB2990=0,0,(AD2990/AB2990)*100)</f>
        <v>0</v>
      </c>
      <c r="AG2990" s="534"/>
      <c r="AH2990" s="519"/>
      <c r="AI2990" s="520"/>
      <c r="AJ2990" s="523"/>
      <c r="AK2990" s="524"/>
      <c r="AL2990" s="527">
        <f>IF(AH2990=0,0,(AJ2990/AH2990)*100)</f>
        <v>0</v>
      </c>
      <c r="AM2990" s="528"/>
      <c r="AN2990" s="519"/>
      <c r="AO2990" s="520"/>
      <c r="AP2990" s="523"/>
      <c r="AQ2990" s="524"/>
      <c r="AR2990" s="527">
        <f>IF(AN2990=0,0,(AP2990/AN2990)*100)</f>
        <v>0</v>
      </c>
      <c r="AS2990" s="528"/>
      <c r="AT2990" s="541">
        <f>AB2990+AH2990+AN2990</f>
        <v>0</v>
      </c>
      <c r="AU2990" s="542"/>
      <c r="AV2990" s="545">
        <f>AD2990+AJ2990+AP2990</f>
        <v>0</v>
      </c>
      <c r="AW2990" s="546"/>
      <c r="AX2990" s="527">
        <f>IF(AT2990=0,0,(AV2990/AT2990)*100)</f>
        <v>0</v>
      </c>
      <c r="AY2990" s="528"/>
      <c r="AZ2990" s="519"/>
      <c r="BA2990" s="520"/>
      <c r="BB2990" s="523"/>
      <c r="BC2990" s="524"/>
      <c r="BD2990" s="527">
        <f>IF(AZ2990=0,0,(BB2990/AZ2990)*100)</f>
        <v>0</v>
      </c>
      <c r="BE2990" s="528"/>
      <c r="BF2990" s="541">
        <f>AT2990+AZ2990</f>
        <v>0</v>
      </c>
      <c r="BG2990" s="542"/>
      <c r="BH2990" s="545">
        <f>AV2990+BB2990</f>
        <v>0</v>
      </c>
      <c r="BI2990" s="546"/>
      <c r="BJ2990" s="527">
        <f>IF(BF2990=0,0,(BH2990/BF2990)*100)</f>
        <v>0</v>
      </c>
      <c r="BK2990" s="528"/>
      <c r="BL2990" s="549">
        <f>(AD2990*2)+(AJ2990*2)+(AP2990*3)+BB2990</f>
        <v>0</v>
      </c>
      <c r="BM2990" s="550"/>
      <c r="BN2990" s="551"/>
      <c r="BO2990" s="501" t="e">
        <f>(BL2990*BR$2468)+(N2990*BR$2469)+(X2990*BR$2470)+(R2990*BR$2471)+(V2990*BR$2472)+(Z2990*BR$2473)</f>
        <v>#REF!</v>
      </c>
      <c r="BP2990" s="501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06"/>
      <c r="C2991" s="503" t="str">
        <f>IF(ROSTER!D$26="","",ROSTER!D$26)</f>
        <v>Vorwaller</v>
      </c>
      <c r="D2991" s="504"/>
      <c r="E2991" s="510"/>
      <c r="F2991" s="512"/>
      <c r="G2991" s="514"/>
      <c r="H2991" s="517"/>
      <c r="I2991" s="518"/>
      <c r="J2991" s="521"/>
      <c r="K2991" s="522"/>
      <c r="L2991" s="525"/>
      <c r="M2991" s="526"/>
      <c r="N2991" s="539" t="s">
        <v>14</v>
      </c>
      <c r="O2991" s="540"/>
      <c r="P2991" s="521"/>
      <c r="Q2991" s="522"/>
      <c r="R2991" s="525"/>
      <c r="S2991" s="526"/>
      <c r="T2991" s="529"/>
      <c r="U2991" s="530"/>
      <c r="V2991" s="532"/>
      <c r="W2991" s="518"/>
      <c r="X2991" s="521"/>
      <c r="Y2991" s="518"/>
      <c r="Z2991" s="521"/>
      <c r="AA2991" s="518"/>
      <c r="AB2991" s="521"/>
      <c r="AC2991" s="522"/>
      <c r="AD2991" s="525"/>
      <c r="AE2991" s="526"/>
      <c r="AF2991" s="535"/>
      <c r="AG2991" s="536"/>
      <c r="AH2991" s="521"/>
      <c r="AI2991" s="522"/>
      <c r="AJ2991" s="525"/>
      <c r="AK2991" s="526"/>
      <c r="AL2991" s="529"/>
      <c r="AM2991" s="530"/>
      <c r="AN2991" s="521"/>
      <c r="AO2991" s="522"/>
      <c r="AP2991" s="525"/>
      <c r="AQ2991" s="526"/>
      <c r="AR2991" s="529"/>
      <c r="AS2991" s="530"/>
      <c r="AT2991" s="543"/>
      <c r="AU2991" s="544"/>
      <c r="AV2991" s="547"/>
      <c r="AW2991" s="548"/>
      <c r="AX2991" s="529"/>
      <c r="AY2991" s="530"/>
      <c r="AZ2991" s="521"/>
      <c r="BA2991" s="522"/>
      <c r="BB2991" s="525"/>
      <c r="BC2991" s="526"/>
      <c r="BD2991" s="529"/>
      <c r="BE2991" s="530"/>
      <c r="BF2991" s="543"/>
      <c r="BG2991" s="544"/>
      <c r="BH2991" s="547"/>
      <c r="BI2991" s="548"/>
      <c r="BJ2991" s="529"/>
      <c r="BK2991" s="530"/>
      <c r="BL2991" s="552"/>
      <c r="BM2991" s="553"/>
      <c r="BN2991" s="554"/>
      <c r="BO2991" s="502"/>
      <c r="BP2991" s="502"/>
      <c r="BQ2991" s="54"/>
      <c r="BR2991" s="54"/>
      <c r="BS2991" s="54"/>
    </row>
    <row r="2992" spans="1:71" ht="21.75" customHeight="1" x14ac:dyDescent="0.2">
      <c r="A2992" s="54"/>
      <c r="B2992" s="505" t="str">
        <f>IF(ROSTER!B$28="","",ROSTER!B$28)</f>
        <v>32</v>
      </c>
      <c r="C2992" s="507" t="str">
        <f>IF(ROSTER!C$28="","",ROSTER!C$28)</f>
        <v>Signe</v>
      </c>
      <c r="D2992" s="508"/>
      <c r="E2992" s="509"/>
      <c r="F2992" s="511">
        <f>IF(E2992="y",1,IF(E2992="S",1,0))</f>
        <v>0</v>
      </c>
      <c r="G2992" s="513">
        <f>IF(E2992="S",1,0)</f>
        <v>0</v>
      </c>
      <c r="H2992" s="515"/>
      <c r="I2992" s="516"/>
      <c r="J2992" s="519"/>
      <c r="K2992" s="520"/>
      <c r="L2992" s="523"/>
      <c r="M2992" s="524"/>
      <c r="N2992" s="537">
        <f>L2992+J2992</f>
        <v>0</v>
      </c>
      <c r="O2992" s="538"/>
      <c r="P2992" s="519"/>
      <c r="Q2992" s="520"/>
      <c r="R2992" s="523"/>
      <c r="S2992" s="524"/>
      <c r="T2992" s="527">
        <f t="shared" ref="T2992" si="2688">R2992-P2992</f>
        <v>0</v>
      </c>
      <c r="U2992" s="528"/>
      <c r="V2992" s="531"/>
      <c r="W2992" s="516"/>
      <c r="X2992" s="519"/>
      <c r="Y2992" s="516"/>
      <c r="Z2992" s="519"/>
      <c r="AA2992" s="516"/>
      <c r="AB2992" s="519"/>
      <c r="AC2992" s="520"/>
      <c r="AD2992" s="523"/>
      <c r="AE2992" s="524"/>
      <c r="AF2992" s="533">
        <f>IF(AB2992=0,0,(AD2992/AB2992)*100)</f>
        <v>0</v>
      </c>
      <c r="AG2992" s="534"/>
      <c r="AH2992" s="519"/>
      <c r="AI2992" s="520"/>
      <c r="AJ2992" s="523"/>
      <c r="AK2992" s="524"/>
      <c r="AL2992" s="527">
        <f>IF(AH2992=0,0,(AJ2992/AH2992)*100)</f>
        <v>0</v>
      </c>
      <c r="AM2992" s="528"/>
      <c r="AN2992" s="519"/>
      <c r="AO2992" s="520"/>
      <c r="AP2992" s="523"/>
      <c r="AQ2992" s="524"/>
      <c r="AR2992" s="527">
        <f>IF(AN2992=0,0,(AP2992/AN2992)*100)</f>
        <v>0</v>
      </c>
      <c r="AS2992" s="528"/>
      <c r="AT2992" s="541">
        <f>AB2992+AH2992+AN2992</f>
        <v>0</v>
      </c>
      <c r="AU2992" s="542"/>
      <c r="AV2992" s="545">
        <f>AD2992+AJ2992+AP2992</f>
        <v>0</v>
      </c>
      <c r="AW2992" s="546"/>
      <c r="AX2992" s="527">
        <f>IF(AT2992=0,0,(AV2992/AT2992)*100)</f>
        <v>0</v>
      </c>
      <c r="AY2992" s="528"/>
      <c r="AZ2992" s="519"/>
      <c r="BA2992" s="520"/>
      <c r="BB2992" s="523"/>
      <c r="BC2992" s="524"/>
      <c r="BD2992" s="527">
        <f>IF(AZ2992=0,0,(BB2992/AZ2992)*100)</f>
        <v>0</v>
      </c>
      <c r="BE2992" s="528"/>
      <c r="BF2992" s="541">
        <f>AT2992+AZ2992</f>
        <v>0</v>
      </c>
      <c r="BG2992" s="542"/>
      <c r="BH2992" s="545">
        <f>AV2992+BB2992</f>
        <v>0</v>
      </c>
      <c r="BI2992" s="546"/>
      <c r="BJ2992" s="527">
        <f>IF(BF2992=0,0,(BH2992/BF2992)*100)</f>
        <v>0</v>
      </c>
      <c r="BK2992" s="528"/>
      <c r="BL2992" s="549">
        <f>(AD2992*2)+(AJ2992*2)+(AP2992*3)+BB2992</f>
        <v>0</v>
      </c>
      <c r="BM2992" s="550"/>
      <c r="BN2992" s="551"/>
      <c r="BO2992" s="501" t="e">
        <f>(BL2992*BR$2468)+(N2992*BR$2469)+(X2992*BR$2470)+(R2992*BR$2471)+(V2992*BR$2472)+(Z2992*BR$2473)</f>
        <v>#REF!</v>
      </c>
      <c r="BP2992" s="501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06"/>
      <c r="C2993" s="503" t="str">
        <f>IF(ROSTER!D$28="","",ROSTER!D$28)</f>
        <v>Glantz</v>
      </c>
      <c r="D2993" s="504"/>
      <c r="E2993" s="510"/>
      <c r="F2993" s="512"/>
      <c r="G2993" s="514"/>
      <c r="H2993" s="517"/>
      <c r="I2993" s="518"/>
      <c r="J2993" s="521"/>
      <c r="K2993" s="522"/>
      <c r="L2993" s="525"/>
      <c r="M2993" s="526"/>
      <c r="N2993" s="539" t="s">
        <v>14</v>
      </c>
      <c r="O2993" s="540"/>
      <c r="P2993" s="521"/>
      <c r="Q2993" s="522"/>
      <c r="R2993" s="525"/>
      <c r="S2993" s="526"/>
      <c r="T2993" s="529"/>
      <c r="U2993" s="530"/>
      <c r="V2993" s="532"/>
      <c r="W2993" s="518"/>
      <c r="X2993" s="521"/>
      <c r="Y2993" s="518"/>
      <c r="Z2993" s="521"/>
      <c r="AA2993" s="518"/>
      <c r="AB2993" s="521"/>
      <c r="AC2993" s="522"/>
      <c r="AD2993" s="525"/>
      <c r="AE2993" s="526"/>
      <c r="AF2993" s="535"/>
      <c r="AG2993" s="536"/>
      <c r="AH2993" s="521"/>
      <c r="AI2993" s="522"/>
      <c r="AJ2993" s="525"/>
      <c r="AK2993" s="526"/>
      <c r="AL2993" s="529"/>
      <c r="AM2993" s="530"/>
      <c r="AN2993" s="521"/>
      <c r="AO2993" s="522"/>
      <c r="AP2993" s="525"/>
      <c r="AQ2993" s="526"/>
      <c r="AR2993" s="529"/>
      <c r="AS2993" s="530"/>
      <c r="AT2993" s="543"/>
      <c r="AU2993" s="544"/>
      <c r="AV2993" s="547"/>
      <c r="AW2993" s="548"/>
      <c r="AX2993" s="529"/>
      <c r="AY2993" s="530"/>
      <c r="AZ2993" s="521"/>
      <c r="BA2993" s="522"/>
      <c r="BB2993" s="525"/>
      <c r="BC2993" s="526"/>
      <c r="BD2993" s="529"/>
      <c r="BE2993" s="530"/>
      <c r="BF2993" s="543"/>
      <c r="BG2993" s="544"/>
      <c r="BH2993" s="547"/>
      <c r="BI2993" s="548"/>
      <c r="BJ2993" s="529"/>
      <c r="BK2993" s="530"/>
      <c r="BL2993" s="552"/>
      <c r="BM2993" s="553"/>
      <c r="BN2993" s="554"/>
      <c r="BO2993" s="502"/>
      <c r="BP2993" s="502"/>
      <c r="BQ2993" s="54"/>
      <c r="BR2993" s="54"/>
      <c r="BS2993" s="54"/>
    </row>
    <row r="2994" spans="1:71" ht="21.75" customHeight="1" x14ac:dyDescent="0.2">
      <c r="A2994" s="54"/>
      <c r="B2994" s="505" t="str">
        <f>IF(ROSTER!B$30="","",ROSTER!B$30)</f>
        <v>34</v>
      </c>
      <c r="C2994" s="507" t="str">
        <f>IF(ROSTER!C$30="","",ROSTER!C$30)</f>
        <v/>
      </c>
      <c r="D2994" s="508"/>
      <c r="E2994" s="509"/>
      <c r="F2994" s="511">
        <f>IF(E2994="y",1,IF(E2994="S",1,0))</f>
        <v>0</v>
      </c>
      <c r="G2994" s="513">
        <f>IF(E2994="S",1,0)</f>
        <v>0</v>
      </c>
      <c r="H2994" s="515"/>
      <c r="I2994" s="516"/>
      <c r="J2994" s="519"/>
      <c r="K2994" s="520"/>
      <c r="L2994" s="523"/>
      <c r="M2994" s="524"/>
      <c r="N2994" s="537">
        <f>L2994+J2994</f>
        <v>0</v>
      </c>
      <c r="O2994" s="538"/>
      <c r="P2994" s="519"/>
      <c r="Q2994" s="520"/>
      <c r="R2994" s="523"/>
      <c r="S2994" s="524"/>
      <c r="T2994" s="527">
        <f t="shared" ref="T2994" si="2689">R2994-P2994</f>
        <v>0</v>
      </c>
      <c r="U2994" s="528"/>
      <c r="V2994" s="531"/>
      <c r="W2994" s="516"/>
      <c r="X2994" s="519"/>
      <c r="Y2994" s="516"/>
      <c r="Z2994" s="519"/>
      <c r="AA2994" s="516"/>
      <c r="AB2994" s="519"/>
      <c r="AC2994" s="520"/>
      <c r="AD2994" s="523"/>
      <c r="AE2994" s="524"/>
      <c r="AF2994" s="533">
        <f>IF(AB2994=0,0,(AD2994/AB2994)*100)</f>
        <v>0</v>
      </c>
      <c r="AG2994" s="534"/>
      <c r="AH2994" s="519"/>
      <c r="AI2994" s="520"/>
      <c r="AJ2994" s="523"/>
      <c r="AK2994" s="524"/>
      <c r="AL2994" s="527">
        <f>IF(AH2994=0,0,(AJ2994/AH2994)*100)</f>
        <v>0</v>
      </c>
      <c r="AM2994" s="528"/>
      <c r="AN2994" s="519"/>
      <c r="AO2994" s="520"/>
      <c r="AP2994" s="523"/>
      <c r="AQ2994" s="524"/>
      <c r="AR2994" s="527">
        <f>IF(AN2994=0,0,(AP2994/AN2994)*100)</f>
        <v>0</v>
      </c>
      <c r="AS2994" s="528"/>
      <c r="AT2994" s="541">
        <f>AB2994+AH2994+AN2994</f>
        <v>0</v>
      </c>
      <c r="AU2994" s="542"/>
      <c r="AV2994" s="545">
        <f>AD2994+AJ2994+AP2994</f>
        <v>0</v>
      </c>
      <c r="AW2994" s="546"/>
      <c r="AX2994" s="527">
        <f>IF(AT2994=0,0,(AV2994/AT2994)*100)</f>
        <v>0</v>
      </c>
      <c r="AY2994" s="528"/>
      <c r="AZ2994" s="519"/>
      <c r="BA2994" s="520"/>
      <c r="BB2994" s="523"/>
      <c r="BC2994" s="524"/>
      <c r="BD2994" s="527">
        <f>IF(AZ2994=0,0,(BB2994/AZ2994)*100)</f>
        <v>0</v>
      </c>
      <c r="BE2994" s="528"/>
      <c r="BF2994" s="541">
        <f>AT2994+AZ2994</f>
        <v>0</v>
      </c>
      <c r="BG2994" s="542"/>
      <c r="BH2994" s="545">
        <f>AV2994+BB2994</f>
        <v>0</v>
      </c>
      <c r="BI2994" s="546"/>
      <c r="BJ2994" s="527">
        <f>IF(BF2994=0,0,(BH2994/BF2994)*100)</f>
        <v>0</v>
      </c>
      <c r="BK2994" s="528"/>
      <c r="BL2994" s="549">
        <f>(AD2994*2)+(AJ2994*2)+(AP2994*3)+BB2994</f>
        <v>0</v>
      </c>
      <c r="BM2994" s="550"/>
      <c r="BN2994" s="551"/>
      <c r="BO2994" s="501" t="e">
        <f>(BL2994*BR$2468)+(N2994*BR$2469)+(X2994*BR$2470)+(R2994*BR$2471)+(V2994*BR$2472)+(Z2994*BR$2473)</f>
        <v>#REF!</v>
      </c>
      <c r="BP2994" s="501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06"/>
      <c r="C2995" s="503" t="str">
        <f>IF(ROSTER!D$30="","",ROSTER!D$30)</f>
        <v/>
      </c>
      <c r="D2995" s="504"/>
      <c r="E2995" s="510"/>
      <c r="F2995" s="512"/>
      <c r="G2995" s="514"/>
      <c r="H2995" s="517"/>
      <c r="I2995" s="518"/>
      <c r="J2995" s="521"/>
      <c r="K2995" s="522"/>
      <c r="L2995" s="525"/>
      <c r="M2995" s="526"/>
      <c r="N2995" s="539" t="s">
        <v>14</v>
      </c>
      <c r="O2995" s="540"/>
      <c r="P2995" s="521"/>
      <c r="Q2995" s="522"/>
      <c r="R2995" s="525"/>
      <c r="S2995" s="526"/>
      <c r="T2995" s="529"/>
      <c r="U2995" s="530"/>
      <c r="V2995" s="532"/>
      <c r="W2995" s="518"/>
      <c r="X2995" s="521"/>
      <c r="Y2995" s="518"/>
      <c r="Z2995" s="521"/>
      <c r="AA2995" s="518"/>
      <c r="AB2995" s="521"/>
      <c r="AC2995" s="522"/>
      <c r="AD2995" s="525"/>
      <c r="AE2995" s="526"/>
      <c r="AF2995" s="535"/>
      <c r="AG2995" s="536"/>
      <c r="AH2995" s="521"/>
      <c r="AI2995" s="522"/>
      <c r="AJ2995" s="525"/>
      <c r="AK2995" s="526"/>
      <c r="AL2995" s="529"/>
      <c r="AM2995" s="530"/>
      <c r="AN2995" s="521"/>
      <c r="AO2995" s="522"/>
      <c r="AP2995" s="525"/>
      <c r="AQ2995" s="526"/>
      <c r="AR2995" s="529"/>
      <c r="AS2995" s="530"/>
      <c r="AT2995" s="543"/>
      <c r="AU2995" s="544"/>
      <c r="AV2995" s="547"/>
      <c r="AW2995" s="548"/>
      <c r="AX2995" s="529"/>
      <c r="AY2995" s="530"/>
      <c r="AZ2995" s="521"/>
      <c r="BA2995" s="522"/>
      <c r="BB2995" s="525"/>
      <c r="BC2995" s="526"/>
      <c r="BD2995" s="529"/>
      <c r="BE2995" s="530"/>
      <c r="BF2995" s="543"/>
      <c r="BG2995" s="544"/>
      <c r="BH2995" s="547"/>
      <c r="BI2995" s="548"/>
      <c r="BJ2995" s="529"/>
      <c r="BK2995" s="530"/>
      <c r="BL2995" s="552"/>
      <c r="BM2995" s="553"/>
      <c r="BN2995" s="554"/>
      <c r="BO2995" s="502"/>
      <c r="BP2995" s="502"/>
      <c r="BQ2995" s="54"/>
      <c r="BR2995" s="54"/>
      <c r="BS2995" s="54"/>
    </row>
    <row r="2996" spans="1:71" ht="21.75" customHeight="1" x14ac:dyDescent="0.2">
      <c r="A2996" s="54"/>
      <c r="B2996" s="505" t="str">
        <f>IF(ROSTER!B$32="","",ROSTER!B$32)</f>
        <v>42</v>
      </c>
      <c r="C2996" s="507" t="str">
        <f>IF(ROSTER!C$32="","",ROSTER!C$32)</f>
        <v/>
      </c>
      <c r="D2996" s="508"/>
      <c r="E2996" s="509"/>
      <c r="F2996" s="511">
        <f>IF(E2996="y",1,IF(E2996="S",1,0))</f>
        <v>0</v>
      </c>
      <c r="G2996" s="513">
        <f>IF(E2996="S",1,0)</f>
        <v>0</v>
      </c>
      <c r="H2996" s="515"/>
      <c r="I2996" s="516"/>
      <c r="J2996" s="519"/>
      <c r="K2996" s="520"/>
      <c r="L2996" s="523"/>
      <c r="M2996" s="524"/>
      <c r="N2996" s="537">
        <f>L2996+J2996</f>
        <v>0</v>
      </c>
      <c r="O2996" s="538"/>
      <c r="P2996" s="519"/>
      <c r="Q2996" s="520"/>
      <c r="R2996" s="523"/>
      <c r="S2996" s="524"/>
      <c r="T2996" s="527">
        <f t="shared" ref="T2996" si="2690">R2996-P2996</f>
        <v>0</v>
      </c>
      <c r="U2996" s="528"/>
      <c r="V2996" s="531"/>
      <c r="W2996" s="516"/>
      <c r="X2996" s="519"/>
      <c r="Y2996" s="516"/>
      <c r="Z2996" s="519"/>
      <c r="AA2996" s="516"/>
      <c r="AB2996" s="519"/>
      <c r="AC2996" s="520"/>
      <c r="AD2996" s="523"/>
      <c r="AE2996" s="524"/>
      <c r="AF2996" s="533">
        <f>IF(AB2996=0,0,(AD2996/AB2996)*100)</f>
        <v>0</v>
      </c>
      <c r="AG2996" s="534"/>
      <c r="AH2996" s="519"/>
      <c r="AI2996" s="520"/>
      <c r="AJ2996" s="523"/>
      <c r="AK2996" s="524"/>
      <c r="AL2996" s="527">
        <f>IF(AH2996=0,0,(AJ2996/AH2996)*100)</f>
        <v>0</v>
      </c>
      <c r="AM2996" s="528"/>
      <c r="AN2996" s="519"/>
      <c r="AO2996" s="520"/>
      <c r="AP2996" s="523"/>
      <c r="AQ2996" s="524"/>
      <c r="AR2996" s="527">
        <f>IF(AN2996=0,0,(AP2996/AN2996)*100)</f>
        <v>0</v>
      </c>
      <c r="AS2996" s="528"/>
      <c r="AT2996" s="541">
        <f>AB2996+AH2996+AN2996</f>
        <v>0</v>
      </c>
      <c r="AU2996" s="542"/>
      <c r="AV2996" s="545">
        <f>AD2996+AJ2996+AP2996</f>
        <v>0</v>
      </c>
      <c r="AW2996" s="546"/>
      <c r="AX2996" s="527">
        <f>IF(AT2996=0,0,(AV2996/AT2996)*100)</f>
        <v>0</v>
      </c>
      <c r="AY2996" s="528"/>
      <c r="AZ2996" s="519"/>
      <c r="BA2996" s="520"/>
      <c r="BB2996" s="523"/>
      <c r="BC2996" s="524"/>
      <c r="BD2996" s="527">
        <f>IF(AZ2996=0,0,(BB2996/AZ2996)*100)</f>
        <v>0</v>
      </c>
      <c r="BE2996" s="528"/>
      <c r="BF2996" s="541">
        <f>AT2996+AZ2996</f>
        <v>0</v>
      </c>
      <c r="BG2996" s="542"/>
      <c r="BH2996" s="545">
        <f>AV2996+BB2996</f>
        <v>0</v>
      </c>
      <c r="BI2996" s="546"/>
      <c r="BJ2996" s="527">
        <f>IF(BF2996=0,0,(BH2996/BF2996)*100)</f>
        <v>0</v>
      </c>
      <c r="BK2996" s="528"/>
      <c r="BL2996" s="549">
        <f>(AD2996*2)+(AJ2996*2)+(AP2996*3)+BB2996</f>
        <v>0</v>
      </c>
      <c r="BM2996" s="550"/>
      <c r="BN2996" s="551"/>
      <c r="BO2996" s="501" t="e">
        <f>(BL2996*BR$2468)+(N2996*BR$2469)+(X2996*BR$2470)+(R2996*BR$2471)+(V2996*BR$2472)+(Z2996*BR$2473)</f>
        <v>#REF!</v>
      </c>
      <c r="BP2996" s="501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06"/>
      <c r="C2997" s="503" t="str">
        <f>IF(ROSTER!D$32="","",ROSTER!D$32)</f>
        <v/>
      </c>
      <c r="D2997" s="504"/>
      <c r="E2997" s="510"/>
      <c r="F2997" s="512"/>
      <c r="G2997" s="514"/>
      <c r="H2997" s="517"/>
      <c r="I2997" s="518"/>
      <c r="J2997" s="521"/>
      <c r="K2997" s="522"/>
      <c r="L2997" s="525"/>
      <c r="M2997" s="526"/>
      <c r="N2997" s="539" t="s">
        <v>14</v>
      </c>
      <c r="O2997" s="540"/>
      <c r="P2997" s="521"/>
      <c r="Q2997" s="522"/>
      <c r="R2997" s="525"/>
      <c r="S2997" s="526"/>
      <c r="T2997" s="529"/>
      <c r="U2997" s="530"/>
      <c r="V2997" s="532"/>
      <c r="W2997" s="518"/>
      <c r="X2997" s="521"/>
      <c r="Y2997" s="518"/>
      <c r="Z2997" s="521"/>
      <c r="AA2997" s="518"/>
      <c r="AB2997" s="521"/>
      <c r="AC2997" s="522"/>
      <c r="AD2997" s="525"/>
      <c r="AE2997" s="526"/>
      <c r="AF2997" s="535"/>
      <c r="AG2997" s="536"/>
      <c r="AH2997" s="521"/>
      <c r="AI2997" s="522"/>
      <c r="AJ2997" s="525"/>
      <c r="AK2997" s="526"/>
      <c r="AL2997" s="529"/>
      <c r="AM2997" s="530"/>
      <c r="AN2997" s="521"/>
      <c r="AO2997" s="522"/>
      <c r="AP2997" s="525"/>
      <c r="AQ2997" s="526"/>
      <c r="AR2997" s="529"/>
      <c r="AS2997" s="530"/>
      <c r="AT2997" s="543"/>
      <c r="AU2997" s="544"/>
      <c r="AV2997" s="547"/>
      <c r="AW2997" s="548"/>
      <c r="AX2997" s="529"/>
      <c r="AY2997" s="530"/>
      <c r="AZ2997" s="521"/>
      <c r="BA2997" s="522"/>
      <c r="BB2997" s="525"/>
      <c r="BC2997" s="526"/>
      <c r="BD2997" s="529"/>
      <c r="BE2997" s="530"/>
      <c r="BF2997" s="543"/>
      <c r="BG2997" s="544"/>
      <c r="BH2997" s="547"/>
      <c r="BI2997" s="548"/>
      <c r="BJ2997" s="529"/>
      <c r="BK2997" s="530"/>
      <c r="BL2997" s="552"/>
      <c r="BM2997" s="553"/>
      <c r="BN2997" s="554"/>
      <c r="BO2997" s="502"/>
      <c r="BP2997" s="502"/>
      <c r="BQ2997" s="54"/>
      <c r="BR2997" s="54"/>
      <c r="BS2997" s="54"/>
    </row>
    <row r="2998" spans="1:71" ht="21.75" customHeight="1" x14ac:dyDescent="0.2">
      <c r="A2998" s="54"/>
      <c r="B2998" s="505" t="str">
        <f>IF(ROSTER!B$34="","",ROSTER!B$34)</f>
        <v/>
      </c>
      <c r="C2998" s="507" t="str">
        <f>IF(ROSTER!C$34="","",ROSTER!C$34)</f>
        <v/>
      </c>
      <c r="D2998" s="508"/>
      <c r="E2998" s="509"/>
      <c r="F2998" s="511">
        <f>IF(E2998="y",1,IF(E2998="S",1,0))</f>
        <v>0</v>
      </c>
      <c r="G2998" s="513">
        <f>IF(E2998="S",1,0)</f>
        <v>0</v>
      </c>
      <c r="H2998" s="515"/>
      <c r="I2998" s="516"/>
      <c r="J2998" s="519"/>
      <c r="K2998" s="520"/>
      <c r="L2998" s="523"/>
      <c r="M2998" s="524"/>
      <c r="N2998" s="537">
        <f>L2998+J2998</f>
        <v>0</v>
      </c>
      <c r="O2998" s="538"/>
      <c r="P2998" s="519"/>
      <c r="Q2998" s="520"/>
      <c r="R2998" s="523"/>
      <c r="S2998" s="524"/>
      <c r="T2998" s="527">
        <f t="shared" ref="T2998" si="2691">R2998-P2998</f>
        <v>0</v>
      </c>
      <c r="U2998" s="528"/>
      <c r="V2998" s="531"/>
      <c r="W2998" s="516"/>
      <c r="X2998" s="519"/>
      <c r="Y2998" s="516"/>
      <c r="Z2998" s="519"/>
      <c r="AA2998" s="516"/>
      <c r="AB2998" s="519"/>
      <c r="AC2998" s="520"/>
      <c r="AD2998" s="523"/>
      <c r="AE2998" s="524"/>
      <c r="AF2998" s="533">
        <f>IF(AB2998=0,0,(AD2998/AB2998)*100)</f>
        <v>0</v>
      </c>
      <c r="AG2998" s="534"/>
      <c r="AH2998" s="519"/>
      <c r="AI2998" s="520"/>
      <c r="AJ2998" s="523"/>
      <c r="AK2998" s="524"/>
      <c r="AL2998" s="527">
        <f>IF(AH2998=0,0,(AJ2998/AH2998)*100)</f>
        <v>0</v>
      </c>
      <c r="AM2998" s="528"/>
      <c r="AN2998" s="519"/>
      <c r="AO2998" s="520"/>
      <c r="AP2998" s="523"/>
      <c r="AQ2998" s="524"/>
      <c r="AR2998" s="527">
        <f>IF(AN2998=0,0,(AP2998/AN2998)*100)</f>
        <v>0</v>
      </c>
      <c r="AS2998" s="528"/>
      <c r="AT2998" s="541">
        <f>AB2998+AH2998+AN2998</f>
        <v>0</v>
      </c>
      <c r="AU2998" s="542"/>
      <c r="AV2998" s="545">
        <f>AD2998+AJ2998+AP2998</f>
        <v>0</v>
      </c>
      <c r="AW2998" s="546"/>
      <c r="AX2998" s="527">
        <f>IF(AT2998=0,0,(AV2998/AT2998)*100)</f>
        <v>0</v>
      </c>
      <c r="AY2998" s="528"/>
      <c r="AZ2998" s="519"/>
      <c r="BA2998" s="520"/>
      <c r="BB2998" s="523"/>
      <c r="BC2998" s="524"/>
      <c r="BD2998" s="527">
        <f>IF(AZ2998=0,0,(BB2998/AZ2998)*100)</f>
        <v>0</v>
      </c>
      <c r="BE2998" s="528"/>
      <c r="BF2998" s="541">
        <f>AT2998+AZ2998</f>
        <v>0</v>
      </c>
      <c r="BG2998" s="542"/>
      <c r="BH2998" s="545">
        <f>AV2998+BB2998</f>
        <v>0</v>
      </c>
      <c r="BI2998" s="546"/>
      <c r="BJ2998" s="527">
        <f>IF(BF2998=0,0,(BH2998/BF2998)*100)</f>
        <v>0</v>
      </c>
      <c r="BK2998" s="528"/>
      <c r="BL2998" s="549">
        <f>(AD2998*2)+(AJ2998*2)+(AP2998*3)+BB2998</f>
        <v>0</v>
      </c>
      <c r="BM2998" s="550"/>
      <c r="BN2998" s="551"/>
      <c r="BO2998" s="501" t="e">
        <f>(BL2998*BR$2468)+(N2998*BR$2469)+(X2998*BR$2470)+(R2998*BR$2471)+(V2998*BR$2472)+(Z2998*BR$2473)</f>
        <v>#REF!</v>
      </c>
      <c r="BP2998" s="501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06"/>
      <c r="C2999" s="503" t="str">
        <f>IF(ROSTER!D$34="","",ROSTER!D$34)</f>
        <v/>
      </c>
      <c r="D2999" s="504"/>
      <c r="E2999" s="510"/>
      <c r="F2999" s="512"/>
      <c r="G2999" s="514"/>
      <c r="H2999" s="517"/>
      <c r="I2999" s="518"/>
      <c r="J2999" s="521"/>
      <c r="K2999" s="522"/>
      <c r="L2999" s="525"/>
      <c r="M2999" s="526"/>
      <c r="N2999" s="539" t="s">
        <v>14</v>
      </c>
      <c r="O2999" s="540"/>
      <c r="P2999" s="521"/>
      <c r="Q2999" s="522"/>
      <c r="R2999" s="525"/>
      <c r="S2999" s="526"/>
      <c r="T2999" s="529"/>
      <c r="U2999" s="530"/>
      <c r="V2999" s="532"/>
      <c r="W2999" s="518"/>
      <c r="X2999" s="521"/>
      <c r="Y2999" s="518"/>
      <c r="Z2999" s="521"/>
      <c r="AA2999" s="518"/>
      <c r="AB2999" s="521"/>
      <c r="AC2999" s="522"/>
      <c r="AD2999" s="525"/>
      <c r="AE2999" s="526"/>
      <c r="AF2999" s="535"/>
      <c r="AG2999" s="536"/>
      <c r="AH2999" s="521"/>
      <c r="AI2999" s="522"/>
      <c r="AJ2999" s="525"/>
      <c r="AK2999" s="526"/>
      <c r="AL2999" s="529"/>
      <c r="AM2999" s="530"/>
      <c r="AN2999" s="521"/>
      <c r="AO2999" s="522"/>
      <c r="AP2999" s="525"/>
      <c r="AQ2999" s="526"/>
      <c r="AR2999" s="529"/>
      <c r="AS2999" s="530"/>
      <c r="AT2999" s="543"/>
      <c r="AU2999" s="544"/>
      <c r="AV2999" s="547"/>
      <c r="AW2999" s="548"/>
      <c r="AX2999" s="529"/>
      <c r="AY2999" s="530"/>
      <c r="AZ2999" s="521"/>
      <c r="BA2999" s="522"/>
      <c r="BB2999" s="525"/>
      <c r="BC2999" s="526"/>
      <c r="BD2999" s="529"/>
      <c r="BE2999" s="530"/>
      <c r="BF2999" s="543"/>
      <c r="BG2999" s="544"/>
      <c r="BH2999" s="547"/>
      <c r="BI2999" s="548"/>
      <c r="BJ2999" s="529"/>
      <c r="BK2999" s="530"/>
      <c r="BL2999" s="552"/>
      <c r="BM2999" s="553"/>
      <c r="BN2999" s="554"/>
      <c r="BO2999" s="502"/>
      <c r="BP2999" s="502"/>
      <c r="BQ2999" s="54"/>
      <c r="BR2999" s="54"/>
      <c r="BS2999" s="54"/>
    </row>
    <row r="3000" spans="1:71" ht="21.75" customHeight="1" x14ac:dyDescent="0.2">
      <c r="A3000" s="54"/>
      <c r="B3000" s="505" t="str">
        <f>IF(ROSTER!B$36="","",ROSTER!B$36)</f>
        <v/>
      </c>
      <c r="C3000" s="507" t="str">
        <f>IF(ROSTER!C$36="","",ROSTER!C$36)</f>
        <v>Heather</v>
      </c>
      <c r="D3000" s="508"/>
      <c r="E3000" s="509"/>
      <c r="F3000" s="511">
        <f>IF(E3000="y",1,IF(E3000="S",1,0))</f>
        <v>0</v>
      </c>
      <c r="G3000" s="513">
        <f>IF(E3000="S",1,0)</f>
        <v>0</v>
      </c>
      <c r="H3000" s="515"/>
      <c r="I3000" s="516"/>
      <c r="J3000" s="519"/>
      <c r="K3000" s="520"/>
      <c r="L3000" s="523"/>
      <c r="M3000" s="524"/>
      <c r="N3000" s="537">
        <f>L3000+J3000</f>
        <v>0</v>
      </c>
      <c r="O3000" s="538"/>
      <c r="P3000" s="519"/>
      <c r="Q3000" s="520"/>
      <c r="R3000" s="523"/>
      <c r="S3000" s="524"/>
      <c r="T3000" s="527">
        <f t="shared" ref="T3000" si="2692">R3000-P3000</f>
        <v>0</v>
      </c>
      <c r="U3000" s="528"/>
      <c r="V3000" s="531"/>
      <c r="W3000" s="516"/>
      <c r="X3000" s="519"/>
      <c r="Y3000" s="516"/>
      <c r="Z3000" s="519"/>
      <c r="AA3000" s="516"/>
      <c r="AB3000" s="519"/>
      <c r="AC3000" s="520"/>
      <c r="AD3000" s="523"/>
      <c r="AE3000" s="524"/>
      <c r="AF3000" s="533">
        <f>IF(AB3000=0,0,(AD3000/AB3000)*100)</f>
        <v>0</v>
      </c>
      <c r="AG3000" s="534"/>
      <c r="AH3000" s="519"/>
      <c r="AI3000" s="520"/>
      <c r="AJ3000" s="523"/>
      <c r="AK3000" s="524"/>
      <c r="AL3000" s="527">
        <f>IF(AH3000=0,0,(AJ3000/AH3000)*100)</f>
        <v>0</v>
      </c>
      <c r="AM3000" s="528"/>
      <c r="AN3000" s="519"/>
      <c r="AO3000" s="520"/>
      <c r="AP3000" s="523"/>
      <c r="AQ3000" s="524"/>
      <c r="AR3000" s="527">
        <f>IF(AN3000=0,0,(AP3000/AN3000)*100)</f>
        <v>0</v>
      </c>
      <c r="AS3000" s="528"/>
      <c r="AT3000" s="541">
        <f>AB3000+AH3000+AN3000</f>
        <v>0</v>
      </c>
      <c r="AU3000" s="542"/>
      <c r="AV3000" s="545">
        <f>AD3000+AJ3000+AP3000</f>
        <v>0</v>
      </c>
      <c r="AW3000" s="546"/>
      <c r="AX3000" s="527">
        <f>IF(AT3000=0,0,(AV3000/AT3000)*100)</f>
        <v>0</v>
      </c>
      <c r="AY3000" s="528"/>
      <c r="AZ3000" s="519"/>
      <c r="BA3000" s="520"/>
      <c r="BB3000" s="523"/>
      <c r="BC3000" s="524"/>
      <c r="BD3000" s="527">
        <f>IF(AZ3000=0,0,(BB3000/AZ3000)*100)</f>
        <v>0</v>
      </c>
      <c r="BE3000" s="528"/>
      <c r="BF3000" s="541">
        <f>AT3000+AZ3000</f>
        <v>0</v>
      </c>
      <c r="BG3000" s="542"/>
      <c r="BH3000" s="545">
        <f>AV3000+BB3000</f>
        <v>0</v>
      </c>
      <c r="BI3000" s="546"/>
      <c r="BJ3000" s="527">
        <f>IF(BF3000=0,0,(BH3000/BF3000)*100)</f>
        <v>0</v>
      </c>
      <c r="BK3000" s="528"/>
      <c r="BL3000" s="549">
        <f>(AD3000*2)+(AJ3000*2)+(AP3000*3)+BB3000</f>
        <v>0</v>
      </c>
      <c r="BM3000" s="550"/>
      <c r="BN3000" s="551"/>
      <c r="BO3000" s="501" t="e">
        <f>(BL3000*BR$2468)+(N3000*BR$2469)+(X3000*BR$2470)+(R3000*BR$2471)+(V3000*BR$2472)+(Z3000*BR$2473)</f>
        <v>#REF!</v>
      </c>
      <c r="BP3000" s="501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06"/>
      <c r="C3001" s="503" t="str">
        <f>IF(ROSTER!D$36="","",ROSTER!D$36)</f>
        <v>Hamson</v>
      </c>
      <c r="D3001" s="504"/>
      <c r="E3001" s="510"/>
      <c r="F3001" s="512"/>
      <c r="G3001" s="514"/>
      <c r="H3001" s="517"/>
      <c r="I3001" s="518"/>
      <c r="J3001" s="521"/>
      <c r="K3001" s="522"/>
      <c r="L3001" s="525"/>
      <c r="M3001" s="526"/>
      <c r="N3001" s="539" t="s">
        <v>14</v>
      </c>
      <c r="O3001" s="540"/>
      <c r="P3001" s="521"/>
      <c r="Q3001" s="522"/>
      <c r="R3001" s="525"/>
      <c r="S3001" s="526"/>
      <c r="T3001" s="529"/>
      <c r="U3001" s="530"/>
      <c r="V3001" s="532"/>
      <c r="W3001" s="518"/>
      <c r="X3001" s="521"/>
      <c r="Y3001" s="518"/>
      <c r="Z3001" s="521"/>
      <c r="AA3001" s="518"/>
      <c r="AB3001" s="521"/>
      <c r="AC3001" s="522"/>
      <c r="AD3001" s="525"/>
      <c r="AE3001" s="526"/>
      <c r="AF3001" s="535"/>
      <c r="AG3001" s="536"/>
      <c r="AH3001" s="521"/>
      <c r="AI3001" s="522"/>
      <c r="AJ3001" s="525"/>
      <c r="AK3001" s="526"/>
      <c r="AL3001" s="529"/>
      <c r="AM3001" s="530"/>
      <c r="AN3001" s="521"/>
      <c r="AO3001" s="522"/>
      <c r="AP3001" s="525"/>
      <c r="AQ3001" s="526"/>
      <c r="AR3001" s="529"/>
      <c r="AS3001" s="530"/>
      <c r="AT3001" s="543"/>
      <c r="AU3001" s="544"/>
      <c r="AV3001" s="547"/>
      <c r="AW3001" s="548"/>
      <c r="AX3001" s="529"/>
      <c r="AY3001" s="530"/>
      <c r="AZ3001" s="521"/>
      <c r="BA3001" s="522"/>
      <c r="BB3001" s="525"/>
      <c r="BC3001" s="526"/>
      <c r="BD3001" s="529"/>
      <c r="BE3001" s="530"/>
      <c r="BF3001" s="543"/>
      <c r="BG3001" s="544"/>
      <c r="BH3001" s="547"/>
      <c r="BI3001" s="548"/>
      <c r="BJ3001" s="529"/>
      <c r="BK3001" s="530"/>
      <c r="BL3001" s="552"/>
      <c r="BM3001" s="553"/>
      <c r="BN3001" s="554"/>
      <c r="BO3001" s="502"/>
      <c r="BP3001" s="502"/>
      <c r="BQ3001" s="54"/>
      <c r="BR3001" s="54"/>
      <c r="BS3001" s="54"/>
    </row>
    <row r="3002" spans="1:71" ht="21.75" customHeight="1" x14ac:dyDescent="0.2">
      <c r="A3002" s="54"/>
      <c r="B3002" s="505" t="str">
        <f>IF(ROSTER!B$38="","",ROSTER!B$38)</f>
        <v/>
      </c>
      <c r="C3002" s="507" t="str">
        <f>IF(ROSTER!C$38="","",ROSTER!C$38)</f>
        <v>Emma</v>
      </c>
      <c r="D3002" s="508"/>
      <c r="E3002" s="509"/>
      <c r="F3002" s="511">
        <f>IF(E3002="y",1,IF(E3002="S",1,0))</f>
        <v>0</v>
      </c>
      <c r="G3002" s="513">
        <f>IF(E3002="S",1,0)</f>
        <v>0</v>
      </c>
      <c r="H3002" s="515"/>
      <c r="I3002" s="516"/>
      <c r="J3002" s="519"/>
      <c r="K3002" s="520"/>
      <c r="L3002" s="523"/>
      <c r="M3002" s="524"/>
      <c r="N3002" s="537">
        <f>L3002+J3002</f>
        <v>0</v>
      </c>
      <c r="O3002" s="538"/>
      <c r="P3002" s="519"/>
      <c r="Q3002" s="520"/>
      <c r="R3002" s="523"/>
      <c r="S3002" s="524"/>
      <c r="T3002" s="527">
        <f t="shared" ref="T3002" si="2693">R3002-P3002</f>
        <v>0</v>
      </c>
      <c r="U3002" s="528"/>
      <c r="V3002" s="531"/>
      <c r="W3002" s="516"/>
      <c r="X3002" s="519"/>
      <c r="Y3002" s="516"/>
      <c r="Z3002" s="519"/>
      <c r="AA3002" s="516"/>
      <c r="AB3002" s="519"/>
      <c r="AC3002" s="520"/>
      <c r="AD3002" s="523"/>
      <c r="AE3002" s="524"/>
      <c r="AF3002" s="533">
        <f>IF(AB3002=0,0,(AD3002/AB3002)*100)</f>
        <v>0</v>
      </c>
      <c r="AG3002" s="534"/>
      <c r="AH3002" s="519"/>
      <c r="AI3002" s="520"/>
      <c r="AJ3002" s="523"/>
      <c r="AK3002" s="524"/>
      <c r="AL3002" s="527">
        <f>IF(AH3002=0,0,(AJ3002/AH3002)*100)</f>
        <v>0</v>
      </c>
      <c r="AM3002" s="528"/>
      <c r="AN3002" s="519"/>
      <c r="AO3002" s="520"/>
      <c r="AP3002" s="523"/>
      <c r="AQ3002" s="524"/>
      <c r="AR3002" s="527">
        <f>IF(AN3002=0,0,(AP3002/AN3002)*100)</f>
        <v>0</v>
      </c>
      <c r="AS3002" s="528"/>
      <c r="AT3002" s="541">
        <f>AB3002+AH3002+AN3002</f>
        <v>0</v>
      </c>
      <c r="AU3002" s="542"/>
      <c r="AV3002" s="545">
        <f>AD3002+AJ3002+AP3002</f>
        <v>0</v>
      </c>
      <c r="AW3002" s="546"/>
      <c r="AX3002" s="527">
        <f>IF(AT3002=0,0,(AV3002/AT3002)*100)</f>
        <v>0</v>
      </c>
      <c r="AY3002" s="528"/>
      <c r="AZ3002" s="519"/>
      <c r="BA3002" s="520"/>
      <c r="BB3002" s="523"/>
      <c r="BC3002" s="524"/>
      <c r="BD3002" s="527">
        <f>IF(AZ3002=0,0,(BB3002/AZ3002)*100)</f>
        <v>0</v>
      </c>
      <c r="BE3002" s="528"/>
      <c r="BF3002" s="541">
        <f>AT3002+AZ3002</f>
        <v>0</v>
      </c>
      <c r="BG3002" s="542"/>
      <c r="BH3002" s="545">
        <f>AV3002+BB3002</f>
        <v>0</v>
      </c>
      <c r="BI3002" s="546"/>
      <c r="BJ3002" s="527">
        <f>IF(BF3002=0,0,(BH3002/BF3002)*100)</f>
        <v>0</v>
      </c>
      <c r="BK3002" s="528"/>
      <c r="BL3002" s="549">
        <f>(AD3002*2)+(AJ3002*2)+(AP3002*3)+BB3002</f>
        <v>0</v>
      </c>
      <c r="BM3002" s="550"/>
      <c r="BN3002" s="551"/>
      <c r="BO3002" s="501" t="e">
        <f>(BL3002*BR$2468)+(N3002*BR$2469)+(X3002*BR$2470)+(R3002*BR$2471)+(V3002*BR$2472)+(Z3002*BR$2473)</f>
        <v>#REF!</v>
      </c>
      <c r="BP3002" s="501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06"/>
      <c r="C3003" s="503" t="str">
        <f>IF(ROSTER!D$38="","",ROSTER!D$38)</f>
        <v>Calvert</v>
      </c>
      <c r="D3003" s="504"/>
      <c r="E3003" s="510"/>
      <c r="F3003" s="512"/>
      <c r="G3003" s="514"/>
      <c r="H3003" s="517"/>
      <c r="I3003" s="518"/>
      <c r="J3003" s="521"/>
      <c r="K3003" s="522"/>
      <c r="L3003" s="525"/>
      <c r="M3003" s="526"/>
      <c r="N3003" s="539" t="s">
        <v>14</v>
      </c>
      <c r="O3003" s="540"/>
      <c r="P3003" s="521"/>
      <c r="Q3003" s="522"/>
      <c r="R3003" s="525"/>
      <c r="S3003" s="526"/>
      <c r="T3003" s="529"/>
      <c r="U3003" s="530"/>
      <c r="V3003" s="532"/>
      <c r="W3003" s="518"/>
      <c r="X3003" s="521"/>
      <c r="Y3003" s="518"/>
      <c r="Z3003" s="521"/>
      <c r="AA3003" s="518"/>
      <c r="AB3003" s="521"/>
      <c r="AC3003" s="522"/>
      <c r="AD3003" s="525"/>
      <c r="AE3003" s="526"/>
      <c r="AF3003" s="535"/>
      <c r="AG3003" s="536"/>
      <c r="AH3003" s="521"/>
      <c r="AI3003" s="522"/>
      <c r="AJ3003" s="525"/>
      <c r="AK3003" s="526"/>
      <c r="AL3003" s="529"/>
      <c r="AM3003" s="530"/>
      <c r="AN3003" s="521"/>
      <c r="AO3003" s="522"/>
      <c r="AP3003" s="525"/>
      <c r="AQ3003" s="526"/>
      <c r="AR3003" s="529"/>
      <c r="AS3003" s="530"/>
      <c r="AT3003" s="543"/>
      <c r="AU3003" s="544"/>
      <c r="AV3003" s="547"/>
      <c r="AW3003" s="548"/>
      <c r="AX3003" s="529"/>
      <c r="AY3003" s="530"/>
      <c r="AZ3003" s="521"/>
      <c r="BA3003" s="522"/>
      <c r="BB3003" s="525"/>
      <c r="BC3003" s="526"/>
      <c r="BD3003" s="529"/>
      <c r="BE3003" s="530"/>
      <c r="BF3003" s="543"/>
      <c r="BG3003" s="544"/>
      <c r="BH3003" s="547"/>
      <c r="BI3003" s="548"/>
      <c r="BJ3003" s="529"/>
      <c r="BK3003" s="530"/>
      <c r="BL3003" s="552"/>
      <c r="BM3003" s="553"/>
      <c r="BN3003" s="554"/>
      <c r="BO3003" s="502"/>
      <c r="BP3003" s="502"/>
      <c r="BQ3003" s="54"/>
      <c r="BR3003" s="54"/>
      <c r="BS3003" s="54"/>
    </row>
    <row r="3004" spans="1:71" ht="21.75" customHeight="1" x14ac:dyDescent="0.2">
      <c r="A3004" s="54"/>
      <c r="B3004" s="505" t="str">
        <f>IF(ROSTER!B$40="","",ROSTER!B$40)</f>
        <v>1</v>
      </c>
      <c r="C3004" s="507" t="str">
        <f>IF(ROSTER!C$40="","",ROSTER!C$40)</f>
        <v>Amanda</v>
      </c>
      <c r="D3004" s="508"/>
      <c r="E3004" s="509"/>
      <c r="F3004" s="511">
        <f>IF(E3004="y",1,IF(E3004="S",1,0))</f>
        <v>0</v>
      </c>
      <c r="G3004" s="513">
        <f>IF(E3004="S",1,0)</f>
        <v>0</v>
      </c>
      <c r="H3004" s="515"/>
      <c r="I3004" s="516"/>
      <c r="J3004" s="519"/>
      <c r="K3004" s="520"/>
      <c r="L3004" s="523"/>
      <c r="M3004" s="524"/>
      <c r="N3004" s="537">
        <f>L3004+J3004</f>
        <v>0</v>
      </c>
      <c r="O3004" s="538"/>
      <c r="P3004" s="519"/>
      <c r="Q3004" s="520"/>
      <c r="R3004" s="523"/>
      <c r="S3004" s="524"/>
      <c r="T3004" s="527">
        <f t="shared" ref="T3004" si="2694">R3004-P3004</f>
        <v>0</v>
      </c>
      <c r="U3004" s="528"/>
      <c r="V3004" s="531"/>
      <c r="W3004" s="516"/>
      <c r="X3004" s="519"/>
      <c r="Y3004" s="516"/>
      <c r="Z3004" s="519"/>
      <c r="AA3004" s="516"/>
      <c r="AB3004" s="519"/>
      <c r="AC3004" s="520"/>
      <c r="AD3004" s="523"/>
      <c r="AE3004" s="524"/>
      <c r="AF3004" s="533">
        <f>IF(AB3004=0,0,(AD3004/AB3004)*100)</f>
        <v>0</v>
      </c>
      <c r="AG3004" s="534"/>
      <c r="AH3004" s="519"/>
      <c r="AI3004" s="520"/>
      <c r="AJ3004" s="523"/>
      <c r="AK3004" s="524"/>
      <c r="AL3004" s="527">
        <f>IF(AH3004=0,0,(AJ3004/AH3004)*100)</f>
        <v>0</v>
      </c>
      <c r="AM3004" s="528"/>
      <c r="AN3004" s="519"/>
      <c r="AO3004" s="520"/>
      <c r="AP3004" s="523"/>
      <c r="AQ3004" s="524"/>
      <c r="AR3004" s="527">
        <f>IF(AN3004=0,0,(AP3004/AN3004)*100)</f>
        <v>0</v>
      </c>
      <c r="AS3004" s="528"/>
      <c r="AT3004" s="541">
        <f>AB3004+AH3004+AN3004</f>
        <v>0</v>
      </c>
      <c r="AU3004" s="542"/>
      <c r="AV3004" s="545">
        <f>AD3004+AJ3004+AP3004</f>
        <v>0</v>
      </c>
      <c r="AW3004" s="546"/>
      <c r="AX3004" s="527">
        <f>IF(AT3004=0,0,(AV3004/AT3004)*100)</f>
        <v>0</v>
      </c>
      <c r="AY3004" s="528"/>
      <c r="AZ3004" s="519"/>
      <c r="BA3004" s="520"/>
      <c r="BB3004" s="523"/>
      <c r="BC3004" s="524"/>
      <c r="BD3004" s="527">
        <f>IF(AZ3004=0,0,(BB3004/AZ3004)*100)</f>
        <v>0</v>
      </c>
      <c r="BE3004" s="528"/>
      <c r="BF3004" s="541">
        <f>AT3004+AZ3004</f>
        <v>0</v>
      </c>
      <c r="BG3004" s="542"/>
      <c r="BH3004" s="545">
        <f>AV3004+BB3004</f>
        <v>0</v>
      </c>
      <c r="BI3004" s="546"/>
      <c r="BJ3004" s="527">
        <f>IF(BF3004=0,0,(BH3004/BF3004)*100)</f>
        <v>0</v>
      </c>
      <c r="BK3004" s="528"/>
      <c r="BL3004" s="549">
        <f>(AD3004*2)+(AJ3004*2)+(AP3004*3)+BB3004</f>
        <v>0</v>
      </c>
      <c r="BM3004" s="550"/>
      <c r="BN3004" s="551"/>
      <c r="BO3004" s="501" t="e">
        <f>(BL3004*BR$2468)+(N3004*BR$2469)+(X3004*BR$2470)+(R3004*BR$2471)+(V3004*BR$2472)+(Z3004*BR$2473)</f>
        <v>#REF!</v>
      </c>
      <c r="BP3004" s="501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06"/>
      <c r="C3005" s="503" t="str">
        <f>IF(ROSTER!D$40="","",ROSTER!D$40)</f>
        <v>Barcello</v>
      </c>
      <c r="D3005" s="504"/>
      <c r="E3005" s="510"/>
      <c r="F3005" s="512"/>
      <c r="G3005" s="514"/>
      <c r="H3005" s="517"/>
      <c r="I3005" s="518"/>
      <c r="J3005" s="521"/>
      <c r="K3005" s="522"/>
      <c r="L3005" s="525"/>
      <c r="M3005" s="526"/>
      <c r="N3005" s="539" t="s">
        <v>14</v>
      </c>
      <c r="O3005" s="540"/>
      <c r="P3005" s="521"/>
      <c r="Q3005" s="522"/>
      <c r="R3005" s="525"/>
      <c r="S3005" s="526"/>
      <c r="T3005" s="529"/>
      <c r="U3005" s="530"/>
      <c r="V3005" s="532"/>
      <c r="W3005" s="518"/>
      <c r="X3005" s="521"/>
      <c r="Y3005" s="518"/>
      <c r="Z3005" s="521"/>
      <c r="AA3005" s="518"/>
      <c r="AB3005" s="521"/>
      <c r="AC3005" s="522"/>
      <c r="AD3005" s="525"/>
      <c r="AE3005" s="526"/>
      <c r="AF3005" s="535"/>
      <c r="AG3005" s="536"/>
      <c r="AH3005" s="521"/>
      <c r="AI3005" s="522"/>
      <c r="AJ3005" s="525"/>
      <c r="AK3005" s="526"/>
      <c r="AL3005" s="529"/>
      <c r="AM3005" s="530"/>
      <c r="AN3005" s="521"/>
      <c r="AO3005" s="522"/>
      <c r="AP3005" s="525"/>
      <c r="AQ3005" s="526"/>
      <c r="AR3005" s="529"/>
      <c r="AS3005" s="530"/>
      <c r="AT3005" s="543"/>
      <c r="AU3005" s="544"/>
      <c r="AV3005" s="547"/>
      <c r="AW3005" s="548"/>
      <c r="AX3005" s="529"/>
      <c r="AY3005" s="530"/>
      <c r="AZ3005" s="521"/>
      <c r="BA3005" s="522"/>
      <c r="BB3005" s="525"/>
      <c r="BC3005" s="526"/>
      <c r="BD3005" s="529"/>
      <c r="BE3005" s="530"/>
      <c r="BF3005" s="543"/>
      <c r="BG3005" s="544"/>
      <c r="BH3005" s="547"/>
      <c r="BI3005" s="548"/>
      <c r="BJ3005" s="529"/>
      <c r="BK3005" s="530"/>
      <c r="BL3005" s="552"/>
      <c r="BM3005" s="553"/>
      <c r="BN3005" s="554"/>
      <c r="BO3005" s="502"/>
      <c r="BP3005" s="502"/>
      <c r="BQ3005" s="54"/>
      <c r="BR3005" s="54"/>
      <c r="BS3005" s="54"/>
    </row>
    <row r="3006" spans="1:71" ht="21.75" customHeight="1" x14ac:dyDescent="0.2">
      <c r="A3006" s="54"/>
      <c r="B3006" s="505" t="str">
        <f>IF(ROSTER!B$42="","",ROSTER!B$42)</f>
        <v>4</v>
      </c>
      <c r="C3006" s="507" t="str">
        <f>IF(ROSTER!C$42="","",ROSTER!C$42)</f>
        <v>Arielle</v>
      </c>
      <c r="D3006" s="508"/>
      <c r="E3006" s="509"/>
      <c r="F3006" s="511">
        <f>IF(E3006="y",1,IF(E3006="S",1,0))</f>
        <v>0</v>
      </c>
      <c r="G3006" s="513">
        <f>IF(E3006="S",1,0)</f>
        <v>0</v>
      </c>
      <c r="H3006" s="515"/>
      <c r="I3006" s="516"/>
      <c r="J3006" s="519"/>
      <c r="K3006" s="520"/>
      <c r="L3006" s="523"/>
      <c r="M3006" s="524"/>
      <c r="N3006" s="537">
        <f>L3006+J3006</f>
        <v>0</v>
      </c>
      <c r="O3006" s="538"/>
      <c r="P3006" s="519"/>
      <c r="Q3006" s="520"/>
      <c r="R3006" s="523"/>
      <c r="S3006" s="524"/>
      <c r="T3006" s="527">
        <f t="shared" ref="T3006" si="2695">R3006-P3006</f>
        <v>0</v>
      </c>
      <c r="U3006" s="528"/>
      <c r="V3006" s="531"/>
      <c r="W3006" s="516"/>
      <c r="X3006" s="519"/>
      <c r="Y3006" s="516"/>
      <c r="Z3006" s="519"/>
      <c r="AA3006" s="516"/>
      <c r="AB3006" s="519"/>
      <c r="AC3006" s="520"/>
      <c r="AD3006" s="523"/>
      <c r="AE3006" s="524"/>
      <c r="AF3006" s="533">
        <f>IF(AB3006=0,0,(AD3006/AB3006)*100)</f>
        <v>0</v>
      </c>
      <c r="AG3006" s="534"/>
      <c r="AH3006" s="519"/>
      <c r="AI3006" s="520"/>
      <c r="AJ3006" s="523"/>
      <c r="AK3006" s="524"/>
      <c r="AL3006" s="527">
        <f>IF(AH3006=0,0,(AJ3006/AH3006)*100)</f>
        <v>0</v>
      </c>
      <c r="AM3006" s="528"/>
      <c r="AN3006" s="519"/>
      <c r="AO3006" s="520"/>
      <c r="AP3006" s="523"/>
      <c r="AQ3006" s="524"/>
      <c r="AR3006" s="527">
        <f>IF(AN3006=0,0,(AP3006/AN3006)*100)</f>
        <v>0</v>
      </c>
      <c r="AS3006" s="528"/>
      <c r="AT3006" s="541">
        <f>AB3006+AH3006+AN3006</f>
        <v>0</v>
      </c>
      <c r="AU3006" s="542"/>
      <c r="AV3006" s="545">
        <f>AD3006+AJ3006+AP3006</f>
        <v>0</v>
      </c>
      <c r="AW3006" s="546"/>
      <c r="AX3006" s="527">
        <f>IF(AT3006=0,0,(AV3006/AT3006)*100)</f>
        <v>0</v>
      </c>
      <c r="AY3006" s="528"/>
      <c r="AZ3006" s="519"/>
      <c r="BA3006" s="520"/>
      <c r="BB3006" s="523"/>
      <c r="BC3006" s="524"/>
      <c r="BD3006" s="527">
        <f>IF(AZ3006=0,0,(BB3006/AZ3006)*100)</f>
        <v>0</v>
      </c>
      <c r="BE3006" s="528"/>
      <c r="BF3006" s="541">
        <f>AT3006+AZ3006</f>
        <v>0</v>
      </c>
      <c r="BG3006" s="542"/>
      <c r="BH3006" s="545">
        <f>AV3006+BB3006</f>
        <v>0</v>
      </c>
      <c r="BI3006" s="546"/>
      <c r="BJ3006" s="527">
        <f>IF(BF3006=0,0,(BH3006/BF3006)*100)</f>
        <v>0</v>
      </c>
      <c r="BK3006" s="528"/>
      <c r="BL3006" s="549">
        <f>(AD3006*2)+(AJ3006*2)+(AP3006*3)+BB3006</f>
        <v>0</v>
      </c>
      <c r="BM3006" s="550"/>
      <c r="BN3006" s="551"/>
      <c r="BO3006" s="501" t="e">
        <f>(BL3006*BR$2468)+(N3006*BR$2469)+(X3006*BR$2470)+(R3006*BR$2471)+(V3006*BR$2472)+(Z3006*BR$2473)</f>
        <v>#REF!</v>
      </c>
      <c r="BP3006" s="501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06"/>
      <c r="C3007" s="503" t="str">
        <f>IF(ROSTER!D$42="","",ROSTER!D$42)</f>
        <v>Mackey-Williams</v>
      </c>
      <c r="D3007" s="504"/>
      <c r="E3007" s="510"/>
      <c r="F3007" s="512"/>
      <c r="G3007" s="514"/>
      <c r="H3007" s="517"/>
      <c r="I3007" s="518"/>
      <c r="J3007" s="521"/>
      <c r="K3007" s="522"/>
      <c r="L3007" s="525"/>
      <c r="M3007" s="526"/>
      <c r="N3007" s="539" t="s">
        <v>14</v>
      </c>
      <c r="O3007" s="540"/>
      <c r="P3007" s="521"/>
      <c r="Q3007" s="522"/>
      <c r="R3007" s="525"/>
      <c r="S3007" s="526"/>
      <c r="T3007" s="529"/>
      <c r="U3007" s="530"/>
      <c r="V3007" s="532"/>
      <c r="W3007" s="518"/>
      <c r="X3007" s="521"/>
      <c r="Y3007" s="518"/>
      <c r="Z3007" s="521"/>
      <c r="AA3007" s="518"/>
      <c r="AB3007" s="521"/>
      <c r="AC3007" s="522"/>
      <c r="AD3007" s="525"/>
      <c r="AE3007" s="526"/>
      <c r="AF3007" s="535"/>
      <c r="AG3007" s="536"/>
      <c r="AH3007" s="521"/>
      <c r="AI3007" s="522"/>
      <c r="AJ3007" s="525"/>
      <c r="AK3007" s="526"/>
      <c r="AL3007" s="529"/>
      <c r="AM3007" s="530"/>
      <c r="AN3007" s="521"/>
      <c r="AO3007" s="522"/>
      <c r="AP3007" s="525"/>
      <c r="AQ3007" s="526"/>
      <c r="AR3007" s="529"/>
      <c r="AS3007" s="530"/>
      <c r="AT3007" s="543"/>
      <c r="AU3007" s="544"/>
      <c r="AV3007" s="547"/>
      <c r="AW3007" s="548"/>
      <c r="AX3007" s="529"/>
      <c r="AY3007" s="530"/>
      <c r="AZ3007" s="521"/>
      <c r="BA3007" s="522"/>
      <c r="BB3007" s="525"/>
      <c r="BC3007" s="526"/>
      <c r="BD3007" s="529"/>
      <c r="BE3007" s="530"/>
      <c r="BF3007" s="543"/>
      <c r="BG3007" s="544"/>
      <c r="BH3007" s="547"/>
      <c r="BI3007" s="548"/>
      <c r="BJ3007" s="529"/>
      <c r="BK3007" s="530"/>
      <c r="BL3007" s="552"/>
      <c r="BM3007" s="553"/>
      <c r="BN3007" s="554"/>
      <c r="BO3007" s="502"/>
      <c r="BP3007" s="502"/>
      <c r="BQ3007" s="54"/>
      <c r="BR3007" s="54"/>
      <c r="BS3007" s="54"/>
    </row>
    <row r="3008" spans="1:71" ht="21.75" customHeight="1" x14ac:dyDescent="0.2">
      <c r="A3008" s="54"/>
      <c r="B3008" s="505" t="str">
        <f>IF(ROSTER!B$44="","",ROSTER!B$44)</f>
        <v/>
      </c>
      <c r="C3008" s="507" t="str">
        <f>IF(ROSTER!C$44="","",ROSTER!C$44)</f>
        <v>Rose</v>
      </c>
      <c r="D3008" s="508"/>
      <c r="E3008" s="509"/>
      <c r="F3008" s="511">
        <f>IF(E3008="y",1,IF(E3008="S",1,0))</f>
        <v>0</v>
      </c>
      <c r="G3008" s="513">
        <f>IF(E3008="S",1,0)</f>
        <v>0</v>
      </c>
      <c r="H3008" s="515"/>
      <c r="I3008" s="516"/>
      <c r="J3008" s="519"/>
      <c r="K3008" s="520"/>
      <c r="L3008" s="523"/>
      <c r="M3008" s="524"/>
      <c r="N3008" s="537">
        <f>L3008+J3008</f>
        <v>0</v>
      </c>
      <c r="O3008" s="538"/>
      <c r="P3008" s="519"/>
      <c r="Q3008" s="520"/>
      <c r="R3008" s="523"/>
      <c r="S3008" s="524"/>
      <c r="T3008" s="527">
        <f t="shared" ref="T3008" si="2696">R3008-P3008</f>
        <v>0</v>
      </c>
      <c r="U3008" s="528"/>
      <c r="V3008" s="531"/>
      <c r="W3008" s="516"/>
      <c r="X3008" s="519"/>
      <c r="Y3008" s="516"/>
      <c r="Z3008" s="519"/>
      <c r="AA3008" s="516"/>
      <c r="AB3008" s="519"/>
      <c r="AC3008" s="520"/>
      <c r="AD3008" s="523"/>
      <c r="AE3008" s="524"/>
      <c r="AF3008" s="533">
        <f>IF(AB3008=0,0,(AD3008/AB3008)*100)</f>
        <v>0</v>
      </c>
      <c r="AG3008" s="534"/>
      <c r="AH3008" s="519"/>
      <c r="AI3008" s="520"/>
      <c r="AJ3008" s="523"/>
      <c r="AK3008" s="524"/>
      <c r="AL3008" s="527">
        <f>IF(AH3008=0,0,(AJ3008/AH3008)*100)</f>
        <v>0</v>
      </c>
      <c r="AM3008" s="528"/>
      <c r="AN3008" s="519"/>
      <c r="AO3008" s="520"/>
      <c r="AP3008" s="523"/>
      <c r="AQ3008" s="524"/>
      <c r="AR3008" s="527">
        <f>IF(AN3008=0,0,(AP3008/AN3008)*100)</f>
        <v>0</v>
      </c>
      <c r="AS3008" s="528"/>
      <c r="AT3008" s="541">
        <f>AB3008+AH3008+AN3008</f>
        <v>0</v>
      </c>
      <c r="AU3008" s="542"/>
      <c r="AV3008" s="545">
        <f>AD3008+AJ3008+AP3008</f>
        <v>0</v>
      </c>
      <c r="AW3008" s="546"/>
      <c r="AX3008" s="527">
        <f>IF(AT3008=0,0,(AV3008/AT3008)*100)</f>
        <v>0</v>
      </c>
      <c r="AY3008" s="528"/>
      <c r="AZ3008" s="519"/>
      <c r="BA3008" s="520"/>
      <c r="BB3008" s="523"/>
      <c r="BC3008" s="524"/>
      <c r="BD3008" s="527">
        <f>IF(AZ3008=0,0,(BB3008/AZ3008)*100)</f>
        <v>0</v>
      </c>
      <c r="BE3008" s="528"/>
      <c r="BF3008" s="541">
        <f>AT3008+AZ3008</f>
        <v>0</v>
      </c>
      <c r="BG3008" s="542"/>
      <c r="BH3008" s="545">
        <f>AV3008+BB3008</f>
        <v>0</v>
      </c>
      <c r="BI3008" s="546"/>
      <c r="BJ3008" s="527">
        <f>IF(BF3008=0,0,(BH3008/BF3008)*100)</f>
        <v>0</v>
      </c>
      <c r="BK3008" s="528"/>
      <c r="BL3008" s="549">
        <f>(AD3008*2)+(AJ3008*2)+(AP3008*3)+BB3008</f>
        <v>0</v>
      </c>
      <c r="BM3008" s="550"/>
      <c r="BN3008" s="551"/>
      <c r="BO3008" s="501" t="e">
        <f>(BL3008*BR$2468)+(N3008*BR$2469)+(X3008*BR$2470)+(R3008*BR$2471)+(V3008*BR$2472)+(Z3008*BR$2473)</f>
        <v>#REF!</v>
      </c>
      <c r="BP3008" s="501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06"/>
      <c r="C3009" s="503" t="str">
        <f>IF(ROSTER!D$44="","",ROSTER!D$44)</f>
        <v>Bubakar</v>
      </c>
      <c r="D3009" s="504"/>
      <c r="E3009" s="510"/>
      <c r="F3009" s="512"/>
      <c r="G3009" s="514"/>
      <c r="H3009" s="517"/>
      <c r="I3009" s="518"/>
      <c r="J3009" s="521"/>
      <c r="K3009" s="522"/>
      <c r="L3009" s="525"/>
      <c r="M3009" s="526"/>
      <c r="N3009" s="539" t="s">
        <v>14</v>
      </c>
      <c r="O3009" s="540"/>
      <c r="P3009" s="521"/>
      <c r="Q3009" s="522"/>
      <c r="R3009" s="525"/>
      <c r="S3009" s="526"/>
      <c r="T3009" s="529"/>
      <c r="U3009" s="530"/>
      <c r="V3009" s="532"/>
      <c r="W3009" s="518"/>
      <c r="X3009" s="521"/>
      <c r="Y3009" s="518"/>
      <c r="Z3009" s="521"/>
      <c r="AA3009" s="518"/>
      <c r="AB3009" s="521"/>
      <c r="AC3009" s="522"/>
      <c r="AD3009" s="525"/>
      <c r="AE3009" s="526"/>
      <c r="AF3009" s="535"/>
      <c r="AG3009" s="536"/>
      <c r="AH3009" s="521"/>
      <c r="AI3009" s="522"/>
      <c r="AJ3009" s="525"/>
      <c r="AK3009" s="526"/>
      <c r="AL3009" s="529"/>
      <c r="AM3009" s="530"/>
      <c r="AN3009" s="521"/>
      <c r="AO3009" s="522"/>
      <c r="AP3009" s="525"/>
      <c r="AQ3009" s="526"/>
      <c r="AR3009" s="529"/>
      <c r="AS3009" s="530"/>
      <c r="AT3009" s="543"/>
      <c r="AU3009" s="544"/>
      <c r="AV3009" s="547"/>
      <c r="AW3009" s="548"/>
      <c r="AX3009" s="529"/>
      <c r="AY3009" s="530"/>
      <c r="AZ3009" s="521"/>
      <c r="BA3009" s="522"/>
      <c r="BB3009" s="525"/>
      <c r="BC3009" s="526"/>
      <c r="BD3009" s="529"/>
      <c r="BE3009" s="530"/>
      <c r="BF3009" s="543"/>
      <c r="BG3009" s="544"/>
      <c r="BH3009" s="547"/>
      <c r="BI3009" s="548"/>
      <c r="BJ3009" s="529"/>
      <c r="BK3009" s="530"/>
      <c r="BL3009" s="552"/>
      <c r="BM3009" s="553"/>
      <c r="BN3009" s="554"/>
      <c r="BO3009" s="502"/>
      <c r="BP3009" s="502"/>
      <c r="BQ3009" s="54"/>
      <c r="BR3009" s="54"/>
      <c r="BS3009" s="54"/>
    </row>
    <row r="3010" spans="1:71" ht="21.75" customHeight="1" x14ac:dyDescent="0.2">
      <c r="A3010" s="54"/>
      <c r="B3010" s="505" t="str">
        <f>IF(ROSTER!B$46="","",ROSTER!B$46)</f>
        <v/>
      </c>
      <c r="C3010" s="507" t="str">
        <f>IF(ROSTER!C$46="","",ROSTER!C$46)</f>
        <v/>
      </c>
      <c r="D3010" s="508"/>
      <c r="E3010" s="509"/>
      <c r="F3010" s="511">
        <f>IF(E3010="y",1,IF(E3010="S",1,0))</f>
        <v>0</v>
      </c>
      <c r="G3010" s="513">
        <f>IF(E3010="S",1,0)</f>
        <v>0</v>
      </c>
      <c r="H3010" s="515"/>
      <c r="I3010" s="516"/>
      <c r="J3010" s="519"/>
      <c r="K3010" s="520"/>
      <c r="L3010" s="523"/>
      <c r="M3010" s="524"/>
      <c r="N3010" s="537">
        <f>L3010+J3010</f>
        <v>0</v>
      </c>
      <c r="O3010" s="538"/>
      <c r="P3010" s="519"/>
      <c r="Q3010" s="520"/>
      <c r="R3010" s="523"/>
      <c r="S3010" s="524"/>
      <c r="T3010" s="527">
        <f t="shared" ref="T3010" si="2697">R3010-P3010</f>
        <v>0</v>
      </c>
      <c r="U3010" s="528"/>
      <c r="V3010" s="531"/>
      <c r="W3010" s="516"/>
      <c r="X3010" s="519"/>
      <c r="Y3010" s="516"/>
      <c r="Z3010" s="519"/>
      <c r="AA3010" s="516"/>
      <c r="AB3010" s="519"/>
      <c r="AC3010" s="520"/>
      <c r="AD3010" s="523"/>
      <c r="AE3010" s="524"/>
      <c r="AF3010" s="533">
        <f>IF(AB3010=0,0,(AD3010/AB3010)*100)</f>
        <v>0</v>
      </c>
      <c r="AG3010" s="534"/>
      <c r="AH3010" s="519"/>
      <c r="AI3010" s="520"/>
      <c r="AJ3010" s="523"/>
      <c r="AK3010" s="524"/>
      <c r="AL3010" s="527">
        <f>IF(AH3010=0,0,(AJ3010/AH3010)*100)</f>
        <v>0</v>
      </c>
      <c r="AM3010" s="528"/>
      <c r="AN3010" s="519"/>
      <c r="AO3010" s="520"/>
      <c r="AP3010" s="523"/>
      <c r="AQ3010" s="524"/>
      <c r="AR3010" s="527">
        <f>IF(AN3010=0,0,(AP3010/AN3010)*100)</f>
        <v>0</v>
      </c>
      <c r="AS3010" s="528"/>
      <c r="AT3010" s="541">
        <f>AB3010+AH3010+AN3010</f>
        <v>0</v>
      </c>
      <c r="AU3010" s="542"/>
      <c r="AV3010" s="545">
        <f>AD3010+AJ3010+AP3010</f>
        <v>0</v>
      </c>
      <c r="AW3010" s="546"/>
      <c r="AX3010" s="527">
        <f>IF(AT3010=0,0,(AV3010/AT3010)*100)</f>
        <v>0</v>
      </c>
      <c r="AY3010" s="528"/>
      <c r="AZ3010" s="519"/>
      <c r="BA3010" s="520"/>
      <c r="BB3010" s="523"/>
      <c r="BC3010" s="524"/>
      <c r="BD3010" s="527">
        <f>IF(AZ3010=0,0,(BB3010/AZ3010)*100)</f>
        <v>0</v>
      </c>
      <c r="BE3010" s="528"/>
      <c r="BF3010" s="541">
        <f>AT3010+AZ3010</f>
        <v>0</v>
      </c>
      <c r="BG3010" s="542"/>
      <c r="BH3010" s="545">
        <f>AV3010+BB3010</f>
        <v>0</v>
      </c>
      <c r="BI3010" s="546"/>
      <c r="BJ3010" s="527">
        <f>IF(BF3010=0,0,(BH3010/BF3010)*100)</f>
        <v>0</v>
      </c>
      <c r="BK3010" s="528"/>
      <c r="BL3010" s="549">
        <f>(AD3010*2)+(AJ3010*2)+(AP3010*3)+BB3010</f>
        <v>0</v>
      </c>
      <c r="BM3010" s="550"/>
      <c r="BN3010" s="551"/>
      <c r="BO3010" s="499" t="e">
        <f>(BL3010*BR$74)+(N3010*BR$75)+(X3010*BR$76)+(R3010*BR$77)+(V3010*BR$78)+(Z3010*BR$79)</f>
        <v>#REF!</v>
      </c>
      <c r="BP3010" s="501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06"/>
      <c r="C3011" s="503" t="str">
        <f>IF(ROSTER!D$46="","",ROSTER!D$46)</f>
        <v/>
      </c>
      <c r="D3011" s="504"/>
      <c r="E3011" s="510"/>
      <c r="F3011" s="512"/>
      <c r="G3011" s="514"/>
      <c r="H3011" s="517"/>
      <c r="I3011" s="518"/>
      <c r="J3011" s="521"/>
      <c r="K3011" s="522"/>
      <c r="L3011" s="525"/>
      <c r="M3011" s="526"/>
      <c r="N3011" s="539" t="s">
        <v>14</v>
      </c>
      <c r="O3011" s="540"/>
      <c r="P3011" s="521"/>
      <c r="Q3011" s="522"/>
      <c r="R3011" s="525"/>
      <c r="S3011" s="526"/>
      <c r="T3011" s="529"/>
      <c r="U3011" s="530"/>
      <c r="V3011" s="532"/>
      <c r="W3011" s="518"/>
      <c r="X3011" s="521"/>
      <c r="Y3011" s="518"/>
      <c r="Z3011" s="521"/>
      <c r="AA3011" s="518"/>
      <c r="AB3011" s="521"/>
      <c r="AC3011" s="522"/>
      <c r="AD3011" s="525"/>
      <c r="AE3011" s="526"/>
      <c r="AF3011" s="535"/>
      <c r="AG3011" s="536"/>
      <c r="AH3011" s="521"/>
      <c r="AI3011" s="522"/>
      <c r="AJ3011" s="525"/>
      <c r="AK3011" s="526"/>
      <c r="AL3011" s="529"/>
      <c r="AM3011" s="530"/>
      <c r="AN3011" s="521"/>
      <c r="AO3011" s="522"/>
      <c r="AP3011" s="525"/>
      <c r="AQ3011" s="526"/>
      <c r="AR3011" s="529"/>
      <c r="AS3011" s="530"/>
      <c r="AT3011" s="543"/>
      <c r="AU3011" s="544"/>
      <c r="AV3011" s="547"/>
      <c r="AW3011" s="548"/>
      <c r="AX3011" s="529"/>
      <c r="AY3011" s="530"/>
      <c r="AZ3011" s="521"/>
      <c r="BA3011" s="522"/>
      <c r="BB3011" s="525"/>
      <c r="BC3011" s="526"/>
      <c r="BD3011" s="529"/>
      <c r="BE3011" s="530"/>
      <c r="BF3011" s="543"/>
      <c r="BG3011" s="544"/>
      <c r="BH3011" s="547"/>
      <c r="BI3011" s="548"/>
      <c r="BJ3011" s="529"/>
      <c r="BK3011" s="530"/>
      <c r="BL3011" s="552"/>
      <c r="BM3011" s="553"/>
      <c r="BN3011" s="554"/>
      <c r="BO3011" s="500"/>
      <c r="BP3011" s="502"/>
      <c r="BQ3011" s="54"/>
      <c r="BR3011" s="54"/>
      <c r="BS3011" s="54"/>
    </row>
    <row r="3012" spans="1:71" ht="21.75" customHeight="1" x14ac:dyDescent="0.2">
      <c r="A3012" s="54"/>
      <c r="B3012" s="505" t="str">
        <f>IF(ROSTER!B$48="","",ROSTER!B$48)</f>
        <v/>
      </c>
      <c r="C3012" s="507" t="str">
        <f>IF(ROSTER!C$48="","",ROSTER!C$48)</f>
        <v/>
      </c>
      <c r="D3012" s="508"/>
      <c r="E3012" s="509"/>
      <c r="F3012" s="511">
        <f t="shared" ref="F3012" si="2698">IF(E3012="y",1,IF(E3012="S",1,0))</f>
        <v>0</v>
      </c>
      <c r="G3012" s="513">
        <f t="shared" ref="G3012" si="2699">IF(E3012="S",1,0)</f>
        <v>0</v>
      </c>
      <c r="H3012" s="515"/>
      <c r="I3012" s="516"/>
      <c r="J3012" s="519"/>
      <c r="K3012" s="520"/>
      <c r="L3012" s="523"/>
      <c r="M3012" s="524"/>
      <c r="N3012" s="537">
        <f t="shared" ref="N3012" si="2700">L3012+J3012</f>
        <v>0</v>
      </c>
      <c r="O3012" s="538"/>
      <c r="P3012" s="519"/>
      <c r="Q3012" s="520"/>
      <c r="R3012" s="523"/>
      <c r="S3012" s="524"/>
      <c r="T3012" s="527">
        <f t="shared" ref="T3012" si="2701">R3012-P3012</f>
        <v>0</v>
      </c>
      <c r="U3012" s="528"/>
      <c r="V3012" s="531"/>
      <c r="W3012" s="516"/>
      <c r="X3012" s="519"/>
      <c r="Y3012" s="516"/>
      <c r="Z3012" s="519"/>
      <c r="AA3012" s="516"/>
      <c r="AB3012" s="519"/>
      <c r="AC3012" s="520"/>
      <c r="AD3012" s="523"/>
      <c r="AE3012" s="524"/>
      <c r="AF3012" s="533"/>
      <c r="AG3012" s="534"/>
      <c r="AH3012" s="519"/>
      <c r="AI3012" s="520"/>
      <c r="AJ3012" s="523"/>
      <c r="AK3012" s="524"/>
      <c r="AL3012" s="527">
        <f t="shared" ref="AL3012" si="2702">IF(AH3012=0,0,(AJ3012/AH3012)*100)</f>
        <v>0</v>
      </c>
      <c r="AM3012" s="528"/>
      <c r="AN3012" s="519"/>
      <c r="AO3012" s="520"/>
      <c r="AP3012" s="523"/>
      <c r="AQ3012" s="524"/>
      <c r="AR3012" s="527">
        <f t="shared" ref="AR3012" si="2703">IF(AN3012=0,0,(AP3012/AN3012)*100)</f>
        <v>0</v>
      </c>
      <c r="AS3012" s="528"/>
      <c r="AT3012" s="541">
        <f t="shared" ref="AT3012" si="2704">AB3012+AH3012+AN3012</f>
        <v>0</v>
      </c>
      <c r="AU3012" s="542"/>
      <c r="AV3012" s="545">
        <f t="shared" ref="AV3012" si="2705">AD3012+AJ3012+AP3012</f>
        <v>0</v>
      </c>
      <c r="AW3012" s="546"/>
      <c r="AX3012" s="527">
        <f t="shared" ref="AX3012" si="2706">IF(AT3012=0,0,(AV3012/AT3012)*100)</f>
        <v>0</v>
      </c>
      <c r="AY3012" s="528"/>
      <c r="AZ3012" s="519"/>
      <c r="BA3012" s="520"/>
      <c r="BB3012" s="523"/>
      <c r="BC3012" s="524"/>
      <c r="BD3012" s="527">
        <f t="shared" ref="BD3012" si="2707">IF(AZ3012=0,0,(BB3012/AZ3012)*100)</f>
        <v>0</v>
      </c>
      <c r="BE3012" s="528"/>
      <c r="BF3012" s="541">
        <f t="shared" ref="BF3012" si="2708">AT3012+AZ3012</f>
        <v>0</v>
      </c>
      <c r="BG3012" s="542"/>
      <c r="BH3012" s="545">
        <f t="shared" ref="BH3012" si="2709">AV3012+BB3012</f>
        <v>0</v>
      </c>
      <c r="BI3012" s="546"/>
      <c r="BJ3012" s="527">
        <f t="shared" ref="BJ3012" si="2710">IF(BF3012=0,0,(BH3012/BF3012)*100)</f>
        <v>0</v>
      </c>
      <c r="BK3012" s="528"/>
      <c r="BL3012" s="549">
        <f t="shared" ref="BL3012" si="2711">(AD3012*2)+(AJ3012*2)+(AP3012*3)+BB3012</f>
        <v>0</v>
      </c>
      <c r="BM3012" s="550"/>
      <c r="BN3012" s="551"/>
      <c r="BO3012" s="499" t="e">
        <f>(BL3012*BR$74)+(N3012*BR$75)+(X3012*BR$76)+(R3012*BR$77)+(V3012*BR$78)+(Z3012*BR$79)</f>
        <v>#REF!</v>
      </c>
      <c r="BP3012" s="501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06"/>
      <c r="C3013" s="503" t="str">
        <f>IF(ROSTER!D$48="","",ROSTER!D$48)</f>
        <v/>
      </c>
      <c r="D3013" s="504"/>
      <c r="E3013" s="510"/>
      <c r="F3013" s="512"/>
      <c r="G3013" s="514"/>
      <c r="H3013" s="517"/>
      <c r="I3013" s="518"/>
      <c r="J3013" s="521"/>
      <c r="K3013" s="522"/>
      <c r="L3013" s="525"/>
      <c r="M3013" s="526"/>
      <c r="N3013" s="539" t="s">
        <v>14</v>
      </c>
      <c r="O3013" s="540"/>
      <c r="P3013" s="521"/>
      <c r="Q3013" s="522"/>
      <c r="R3013" s="525"/>
      <c r="S3013" s="526"/>
      <c r="T3013" s="529"/>
      <c r="U3013" s="530"/>
      <c r="V3013" s="532"/>
      <c r="W3013" s="518"/>
      <c r="X3013" s="521"/>
      <c r="Y3013" s="518"/>
      <c r="Z3013" s="521"/>
      <c r="AA3013" s="518"/>
      <c r="AB3013" s="521"/>
      <c r="AC3013" s="522"/>
      <c r="AD3013" s="525"/>
      <c r="AE3013" s="526"/>
      <c r="AF3013" s="535"/>
      <c r="AG3013" s="536"/>
      <c r="AH3013" s="521"/>
      <c r="AI3013" s="522"/>
      <c r="AJ3013" s="525"/>
      <c r="AK3013" s="526"/>
      <c r="AL3013" s="529"/>
      <c r="AM3013" s="530"/>
      <c r="AN3013" s="521"/>
      <c r="AO3013" s="522"/>
      <c r="AP3013" s="525"/>
      <c r="AQ3013" s="526"/>
      <c r="AR3013" s="529"/>
      <c r="AS3013" s="530"/>
      <c r="AT3013" s="543"/>
      <c r="AU3013" s="544"/>
      <c r="AV3013" s="547"/>
      <c r="AW3013" s="548"/>
      <c r="AX3013" s="529"/>
      <c r="AY3013" s="530"/>
      <c r="AZ3013" s="521"/>
      <c r="BA3013" s="522"/>
      <c r="BB3013" s="525"/>
      <c r="BC3013" s="526"/>
      <c r="BD3013" s="529"/>
      <c r="BE3013" s="530"/>
      <c r="BF3013" s="543"/>
      <c r="BG3013" s="544"/>
      <c r="BH3013" s="547"/>
      <c r="BI3013" s="548"/>
      <c r="BJ3013" s="529"/>
      <c r="BK3013" s="530"/>
      <c r="BL3013" s="552"/>
      <c r="BM3013" s="553"/>
      <c r="BN3013" s="554"/>
      <c r="BO3013" s="500"/>
      <c r="BP3013" s="502"/>
      <c r="BQ3013" s="54"/>
      <c r="BR3013" s="54"/>
      <c r="BS3013" s="54"/>
    </row>
    <row r="3014" spans="1:71" ht="21.75" customHeight="1" x14ac:dyDescent="0.2">
      <c r="A3014" s="54"/>
      <c r="B3014" s="505" t="str">
        <f>IF(ROSTER!B$50="","",ROSTER!B$50)</f>
        <v/>
      </c>
      <c r="C3014" s="507" t="str">
        <f>IF(ROSTER!C$50="","",ROSTER!C$50)</f>
        <v/>
      </c>
      <c r="D3014" s="508"/>
      <c r="E3014" s="509"/>
      <c r="F3014" s="511">
        <f t="shared" ref="F3014" si="2712">IF(E3014="y",1,IF(E3014="S",1,0))</f>
        <v>0</v>
      </c>
      <c r="G3014" s="513">
        <f t="shared" ref="G3014" si="2713">IF(E3014="S",1,0)</f>
        <v>0</v>
      </c>
      <c r="H3014" s="515"/>
      <c r="I3014" s="516"/>
      <c r="J3014" s="519"/>
      <c r="K3014" s="520"/>
      <c r="L3014" s="523"/>
      <c r="M3014" s="524"/>
      <c r="N3014" s="537">
        <f t="shared" ref="N3014" si="2714">L3014+J3014</f>
        <v>0</v>
      </c>
      <c r="O3014" s="538"/>
      <c r="P3014" s="519"/>
      <c r="Q3014" s="520"/>
      <c r="R3014" s="523"/>
      <c r="S3014" s="524"/>
      <c r="T3014" s="527">
        <f t="shared" ref="T3014" si="2715">R3014-P3014</f>
        <v>0</v>
      </c>
      <c r="U3014" s="528"/>
      <c r="V3014" s="531"/>
      <c r="W3014" s="516"/>
      <c r="X3014" s="519"/>
      <c r="Y3014" s="516"/>
      <c r="Z3014" s="519"/>
      <c r="AA3014" s="516"/>
      <c r="AB3014" s="519"/>
      <c r="AC3014" s="520"/>
      <c r="AD3014" s="523"/>
      <c r="AE3014" s="524"/>
      <c r="AF3014" s="533"/>
      <c r="AG3014" s="534"/>
      <c r="AH3014" s="519"/>
      <c r="AI3014" s="520"/>
      <c r="AJ3014" s="523"/>
      <c r="AK3014" s="524"/>
      <c r="AL3014" s="527">
        <f t="shared" ref="AL3014" si="2716">IF(AH3014=0,0,(AJ3014/AH3014)*100)</f>
        <v>0</v>
      </c>
      <c r="AM3014" s="528"/>
      <c r="AN3014" s="519"/>
      <c r="AO3014" s="520"/>
      <c r="AP3014" s="523"/>
      <c r="AQ3014" s="524"/>
      <c r="AR3014" s="527">
        <f t="shared" ref="AR3014" si="2717">IF(AN3014=0,0,(AP3014/AN3014)*100)</f>
        <v>0</v>
      </c>
      <c r="AS3014" s="528"/>
      <c r="AT3014" s="541">
        <f t="shared" ref="AT3014" si="2718">AB3014+AH3014+AN3014</f>
        <v>0</v>
      </c>
      <c r="AU3014" s="542"/>
      <c r="AV3014" s="545">
        <f t="shared" ref="AV3014" si="2719">AD3014+AJ3014+AP3014</f>
        <v>0</v>
      </c>
      <c r="AW3014" s="546"/>
      <c r="AX3014" s="527">
        <f t="shared" ref="AX3014" si="2720">IF(AT3014=0,0,(AV3014/AT3014)*100)</f>
        <v>0</v>
      </c>
      <c r="AY3014" s="528"/>
      <c r="AZ3014" s="519"/>
      <c r="BA3014" s="520"/>
      <c r="BB3014" s="523"/>
      <c r="BC3014" s="524"/>
      <c r="BD3014" s="527">
        <f t="shared" ref="BD3014" si="2721">IF(AZ3014=0,0,(BB3014/AZ3014)*100)</f>
        <v>0</v>
      </c>
      <c r="BE3014" s="528"/>
      <c r="BF3014" s="541">
        <f t="shared" ref="BF3014" si="2722">AT3014+AZ3014</f>
        <v>0</v>
      </c>
      <c r="BG3014" s="542"/>
      <c r="BH3014" s="545">
        <f t="shared" ref="BH3014" si="2723">AV3014+BB3014</f>
        <v>0</v>
      </c>
      <c r="BI3014" s="546"/>
      <c r="BJ3014" s="527">
        <f t="shared" ref="BJ3014" si="2724">IF(BF3014=0,0,(BH3014/BF3014)*100)</f>
        <v>0</v>
      </c>
      <c r="BK3014" s="528"/>
      <c r="BL3014" s="549">
        <f t="shared" ref="BL3014" si="2725">(AD3014*2)+(AJ3014*2)+(AP3014*3)+BB3014</f>
        <v>0</v>
      </c>
      <c r="BM3014" s="550"/>
      <c r="BN3014" s="551"/>
      <c r="BO3014" s="499" t="e">
        <f>(BL3014*BR$74)+(N3014*BR$75)+(X3014*BR$76)+(R3014*BR$77)+(V3014*BR$78)+(Z3014*BR$79)</f>
        <v>#REF!</v>
      </c>
      <c r="BP3014" s="501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06"/>
      <c r="C3015" s="503" t="str">
        <f>IF(ROSTER!D$50="","",ROSTER!D$50)</f>
        <v/>
      </c>
      <c r="D3015" s="504"/>
      <c r="E3015" s="510"/>
      <c r="F3015" s="512"/>
      <c r="G3015" s="514"/>
      <c r="H3015" s="517"/>
      <c r="I3015" s="518"/>
      <c r="J3015" s="521"/>
      <c r="K3015" s="522"/>
      <c r="L3015" s="525"/>
      <c r="M3015" s="526"/>
      <c r="N3015" s="539" t="s">
        <v>14</v>
      </c>
      <c r="O3015" s="540"/>
      <c r="P3015" s="521"/>
      <c r="Q3015" s="522"/>
      <c r="R3015" s="525"/>
      <c r="S3015" s="526"/>
      <c r="T3015" s="529"/>
      <c r="U3015" s="530"/>
      <c r="V3015" s="532"/>
      <c r="W3015" s="518"/>
      <c r="X3015" s="521"/>
      <c r="Y3015" s="518"/>
      <c r="Z3015" s="521"/>
      <c r="AA3015" s="518"/>
      <c r="AB3015" s="521"/>
      <c r="AC3015" s="522"/>
      <c r="AD3015" s="525"/>
      <c r="AE3015" s="526"/>
      <c r="AF3015" s="535"/>
      <c r="AG3015" s="536"/>
      <c r="AH3015" s="521"/>
      <c r="AI3015" s="522"/>
      <c r="AJ3015" s="525"/>
      <c r="AK3015" s="526"/>
      <c r="AL3015" s="529"/>
      <c r="AM3015" s="530"/>
      <c r="AN3015" s="521"/>
      <c r="AO3015" s="522"/>
      <c r="AP3015" s="525"/>
      <c r="AQ3015" s="526"/>
      <c r="AR3015" s="529"/>
      <c r="AS3015" s="530"/>
      <c r="AT3015" s="543"/>
      <c r="AU3015" s="544"/>
      <c r="AV3015" s="547"/>
      <c r="AW3015" s="548"/>
      <c r="AX3015" s="529"/>
      <c r="AY3015" s="530"/>
      <c r="AZ3015" s="521"/>
      <c r="BA3015" s="522"/>
      <c r="BB3015" s="525"/>
      <c r="BC3015" s="526"/>
      <c r="BD3015" s="529"/>
      <c r="BE3015" s="530"/>
      <c r="BF3015" s="543"/>
      <c r="BG3015" s="544"/>
      <c r="BH3015" s="547"/>
      <c r="BI3015" s="548"/>
      <c r="BJ3015" s="529"/>
      <c r="BK3015" s="530"/>
      <c r="BL3015" s="552"/>
      <c r="BM3015" s="553"/>
      <c r="BN3015" s="554"/>
      <c r="BO3015" s="500"/>
      <c r="BP3015" s="502"/>
      <c r="BQ3015" s="54"/>
      <c r="BR3015" s="54"/>
      <c r="BS3015" s="54"/>
    </row>
    <row r="3016" spans="1:71" s="335" customFormat="1" ht="33.5" customHeight="1" x14ac:dyDescent="0.35">
      <c r="A3016" s="333"/>
      <c r="B3016" s="631"/>
      <c r="C3016" s="627"/>
      <c r="D3016" s="627" t="s">
        <v>10</v>
      </c>
      <c r="E3016" s="628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49"/>
      <c r="BL3016" s="643">
        <f>SUM(BL2972:BN3015)</f>
        <v>0</v>
      </c>
      <c r="BM3016" s="644"/>
      <c r="BN3016" s="645"/>
      <c r="BO3016" s="499" t="e">
        <f>(BL3016*BR$74)+(N3016*BR$75)+(X3016*BR$76)+(R3016*BR$77)+(V3016*BR$78)+(Z3016*BR$79)</f>
        <v>#REF!</v>
      </c>
      <c r="BP3016" s="501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32"/>
      <c r="C3017" s="629"/>
      <c r="D3017" s="629"/>
      <c r="E3017" s="630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50"/>
      <c r="BL3017" s="646"/>
      <c r="BM3017" s="647"/>
      <c r="BN3017" s="648"/>
      <c r="BO3017" s="500"/>
      <c r="BP3017" s="502"/>
      <c r="BQ3017" s="333"/>
      <c r="BR3017" s="333"/>
      <c r="BS3017" s="333"/>
    </row>
    <row r="3018" spans="1:71" s="341" customFormat="1" ht="48.25" customHeight="1" thickBot="1" x14ac:dyDescent="0.4">
      <c r="A3018" s="337"/>
      <c r="B3018" s="637"/>
      <c r="C3018" s="587"/>
      <c r="D3018" s="587" t="s">
        <v>13</v>
      </c>
      <c r="E3018" s="588"/>
      <c r="F3018" s="338"/>
      <c r="G3018" s="334"/>
      <c r="H3018" s="585"/>
      <c r="I3018" s="586"/>
      <c r="J3018" s="625"/>
      <c r="K3018" s="626"/>
      <c r="L3018" s="623"/>
      <c r="M3018" s="624"/>
      <c r="N3018" s="633">
        <f>J3018+L3018</f>
        <v>0</v>
      </c>
      <c r="O3018" s="634"/>
      <c r="P3018" s="625"/>
      <c r="Q3018" s="626"/>
      <c r="R3018" s="623"/>
      <c r="S3018" s="626"/>
      <c r="T3018" s="589">
        <f>R3018-P3018</f>
        <v>0</v>
      </c>
      <c r="U3018" s="590"/>
      <c r="V3018" s="625"/>
      <c r="W3018" s="638"/>
      <c r="X3018" s="639"/>
      <c r="Y3018" s="640"/>
      <c r="Z3018" s="625"/>
      <c r="AA3018" s="638"/>
      <c r="AB3018" s="625"/>
      <c r="AC3018" s="626"/>
      <c r="AD3018" s="623"/>
      <c r="AE3018" s="624"/>
      <c r="AF3018" s="635">
        <f>IF(AB3018=0,0,(AD3018/AB3018)*100)</f>
        <v>0</v>
      </c>
      <c r="AG3018" s="636"/>
      <c r="AH3018" s="625"/>
      <c r="AI3018" s="626"/>
      <c r="AJ3018" s="623"/>
      <c r="AK3018" s="624"/>
      <c r="AL3018" s="589">
        <f>IF(AH3018=0,0,(AJ3018/AH3018)*100)</f>
        <v>0</v>
      </c>
      <c r="AM3018" s="590"/>
      <c r="AN3018" s="625"/>
      <c r="AO3018" s="626"/>
      <c r="AP3018" s="623"/>
      <c r="AQ3018" s="624"/>
      <c r="AR3018" s="589">
        <f>IF(AN3018=0,0,(AP3018/AN3018)*100)</f>
        <v>0</v>
      </c>
      <c r="AS3018" s="590"/>
      <c r="AT3018" s="609">
        <f>AB3018+AH3018+AN3018</f>
        <v>0</v>
      </c>
      <c r="AU3018" s="610"/>
      <c r="AV3018" s="607">
        <f>AD3018+AJ3018+AP3018</f>
        <v>0</v>
      </c>
      <c r="AW3018" s="608"/>
      <c r="AX3018" s="589">
        <f>IF(AT3018=0,0,(AV3018/AT3018)*100)</f>
        <v>0</v>
      </c>
      <c r="AY3018" s="590"/>
      <c r="AZ3018" s="625"/>
      <c r="BA3018" s="626"/>
      <c r="BB3018" s="623"/>
      <c r="BC3018" s="624"/>
      <c r="BD3018" s="589">
        <f>IF(AZ3018=0,0,(BB3018/AZ3018)*100)</f>
        <v>0</v>
      </c>
      <c r="BE3018" s="590"/>
      <c r="BF3018" s="609">
        <f>AT3018+AZ3018</f>
        <v>0</v>
      </c>
      <c r="BG3018" s="610"/>
      <c r="BH3018" s="607">
        <f>AV3018+BB3018</f>
        <v>0</v>
      </c>
      <c r="BI3018" s="608"/>
      <c r="BJ3018" s="589">
        <f>IF(BF3018=0,0,(BH3018/BF3018)*100)</f>
        <v>0</v>
      </c>
      <c r="BK3018" s="590"/>
      <c r="BL3018" s="604"/>
      <c r="BM3018" s="605"/>
      <c r="BN3018" s="606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9" t="s">
        <v>95</v>
      </c>
      <c r="E3019" s="620"/>
      <c r="F3019" s="344"/>
      <c r="G3019" s="344"/>
      <c r="H3019" s="343"/>
      <c r="I3019" s="343"/>
      <c r="J3019" s="616">
        <f>IF((J3016+L3018)=0,0,J3016/(J3016+L3018)*100)</f>
        <v>0</v>
      </c>
      <c r="K3019" s="618"/>
      <c r="L3019" s="616">
        <f>IF((L3016+J3018)=0,0,L3016/(L3016+J3018)*100)</f>
        <v>0</v>
      </c>
      <c r="M3019" s="618"/>
      <c r="N3019" s="616">
        <f>IF((N3016+N3018)=0,0,N3016/(N3016+N3018)*100)</f>
        <v>0</v>
      </c>
      <c r="O3019" s="617"/>
      <c r="P3019" s="611"/>
      <c r="Q3019" s="583"/>
      <c r="R3019" s="583"/>
      <c r="S3019" s="583"/>
      <c r="T3019" s="612"/>
      <c r="U3019" s="612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14" t="s">
        <v>62</v>
      </c>
      <c r="C3021" s="615"/>
      <c r="D3021" s="613" t="s">
        <v>54</v>
      </c>
      <c r="E3021" s="613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21" t="s">
        <v>117</v>
      </c>
      <c r="BC3021" s="622"/>
      <c r="BD3021" s="622"/>
      <c r="BE3021" s="642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21" t="s">
        <v>47</v>
      </c>
      <c r="C3023" s="622"/>
      <c r="D3023" s="613" t="s">
        <v>55</v>
      </c>
      <c r="E3023" s="613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21" t="s">
        <v>118</v>
      </c>
      <c r="BC3023" s="622"/>
      <c r="BD3023" s="622"/>
      <c r="BE3023" s="642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28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41" t="s">
        <v>11</v>
      </c>
      <c r="AF3028" s="641"/>
      <c r="AG3028" s="641"/>
      <c r="AH3028" s="641"/>
      <c r="AI3028" s="641"/>
      <c r="AJ3028" s="641"/>
      <c r="AK3028" s="641"/>
      <c r="AL3028" s="641"/>
      <c r="AM3028" s="641"/>
      <c r="AN3028" s="651"/>
      <c r="AO3028" s="651"/>
      <c r="AP3028" s="651"/>
      <c r="AQ3028" s="651"/>
      <c r="AR3028" s="651"/>
      <c r="AS3028" s="651"/>
      <c r="AT3028" s="651"/>
      <c r="AU3028" s="651"/>
      <c r="AV3028" s="651"/>
      <c r="AW3028" s="651"/>
      <c r="AX3028" s="651"/>
      <c r="AY3028" s="651"/>
      <c r="AZ3028" s="651"/>
      <c r="BA3028" s="651"/>
      <c r="BB3028" s="651"/>
      <c r="BC3028" s="651"/>
      <c r="BD3028" s="651"/>
      <c r="BE3028" s="651"/>
      <c r="BF3028" s="651"/>
      <c r="BG3028" s="651"/>
      <c r="BH3028" s="651"/>
      <c r="BI3028" s="651"/>
      <c r="BJ3028" s="651"/>
      <c r="BK3028" s="651"/>
      <c r="BL3028" s="651"/>
      <c r="BM3028" s="651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51"/>
      <c r="F3030" s="651"/>
      <c r="G3030" s="651"/>
      <c r="H3030" s="651"/>
      <c r="I3030" s="651"/>
      <c r="J3030" s="651"/>
      <c r="K3030" s="651"/>
      <c r="L3030" s="651"/>
      <c r="M3030" s="651"/>
      <c r="N3030" s="651"/>
      <c r="O3030" s="651"/>
      <c r="P3030" s="651"/>
      <c r="Q3030" s="651"/>
      <c r="R3030" s="651"/>
      <c r="S3030" s="651"/>
      <c r="T3030" s="651"/>
      <c r="U3030" s="651"/>
      <c r="V3030" s="651"/>
      <c r="W3030" s="651"/>
      <c r="X3030" s="651"/>
      <c r="Y3030" s="651"/>
      <c r="Z3030" s="651"/>
      <c r="AA3030" s="651"/>
      <c r="AB3030" s="651"/>
      <c r="AC3030" s="651"/>
      <c r="AD3030" s="198"/>
      <c r="AE3030" s="239" t="s">
        <v>19</v>
      </c>
      <c r="AF3030" s="239"/>
      <c r="AG3030" s="239"/>
      <c r="AH3030" s="641" t="s">
        <v>19</v>
      </c>
      <c r="AI3030" s="641"/>
      <c r="AJ3030" s="641"/>
      <c r="AK3030" s="641"/>
      <c r="AL3030" s="641"/>
      <c r="AM3030" s="641"/>
      <c r="AN3030" s="651"/>
      <c r="AO3030" s="651"/>
      <c r="AP3030" s="651"/>
      <c r="AQ3030" s="651"/>
      <c r="AR3030" s="651"/>
      <c r="AS3030" s="651"/>
      <c r="AT3030" s="651"/>
      <c r="AU3030" s="651"/>
      <c r="AV3030" s="651"/>
      <c r="AW3030" s="651"/>
      <c r="AX3030" s="651"/>
      <c r="AY3030" s="651"/>
      <c r="AZ3030" s="651"/>
      <c r="BA3030" s="641" t="s">
        <v>12</v>
      </c>
      <c r="BB3030" s="641"/>
      <c r="BC3030" s="641"/>
      <c r="BD3030" s="652"/>
      <c r="BE3030" s="652"/>
      <c r="BF3030" s="652"/>
      <c r="BG3030" s="652"/>
      <c r="BH3030" s="652"/>
      <c r="BI3030" s="652"/>
      <c r="BJ3030" s="652"/>
      <c r="BK3030" s="652"/>
      <c r="BL3030" s="652"/>
      <c r="BM3030" s="652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53" t="s">
        <v>119</v>
      </c>
      <c r="BM3033" s="654"/>
      <c r="BN3033" s="655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56"/>
      <c r="BM3034" s="657"/>
      <c r="BN3034" s="658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07" t="str">
        <f>IF(ROSTER!C$8="","",ROSTER!C$8)</f>
        <v>Shaylee</v>
      </c>
      <c r="D3035" s="508"/>
      <c r="E3035" s="509"/>
      <c r="F3035" s="511">
        <f>IF(E3035="y",1,IF(E3035="S",1,0))</f>
        <v>0</v>
      </c>
      <c r="G3035" s="513">
        <f>IF(E3035="S",1,0)</f>
        <v>0</v>
      </c>
      <c r="H3035" s="515"/>
      <c r="I3035" s="516"/>
      <c r="J3035" s="519"/>
      <c r="K3035" s="520"/>
      <c r="L3035" s="523"/>
      <c r="M3035" s="524"/>
      <c r="N3035" s="537">
        <f>L3035+J3035</f>
        <v>0</v>
      </c>
      <c r="O3035" s="538"/>
      <c r="P3035" s="519"/>
      <c r="Q3035" s="520"/>
      <c r="R3035" s="523"/>
      <c r="S3035" s="524"/>
      <c r="T3035" s="527">
        <f>R3035-P3035</f>
        <v>0</v>
      </c>
      <c r="U3035" s="528"/>
      <c r="V3035" s="531"/>
      <c r="W3035" s="516"/>
      <c r="X3035" s="519"/>
      <c r="Y3035" s="516"/>
      <c r="Z3035" s="519"/>
      <c r="AA3035" s="516"/>
      <c r="AB3035" s="519"/>
      <c r="AC3035" s="520"/>
      <c r="AD3035" s="523"/>
      <c r="AE3035" s="524"/>
      <c r="AF3035" s="533">
        <f>IF(AB3035=0,0,(AD3035/AB3035)*100)</f>
        <v>0</v>
      </c>
      <c r="AG3035" s="534"/>
      <c r="AH3035" s="519"/>
      <c r="AI3035" s="520"/>
      <c r="AJ3035" s="523"/>
      <c r="AK3035" s="524"/>
      <c r="AL3035" s="527">
        <f>IF(AH3035=0,0,(AJ3035/AH3035)*100)</f>
        <v>0</v>
      </c>
      <c r="AM3035" s="528"/>
      <c r="AN3035" s="519"/>
      <c r="AO3035" s="520"/>
      <c r="AP3035" s="523"/>
      <c r="AQ3035" s="524"/>
      <c r="AR3035" s="527">
        <f>IF(AN3035=0,0,(AP3035/AN3035)*100)</f>
        <v>0</v>
      </c>
      <c r="AS3035" s="528"/>
      <c r="AT3035" s="541">
        <f>AB3035+AH3035+AN3035</f>
        <v>0</v>
      </c>
      <c r="AU3035" s="542"/>
      <c r="AV3035" s="545">
        <f>AD3035+AJ3035+AP3035</f>
        <v>0</v>
      </c>
      <c r="AW3035" s="546"/>
      <c r="AX3035" s="527">
        <f>IF(AT3035=0,0,(AV3035/AT3035)*100)</f>
        <v>0</v>
      </c>
      <c r="AY3035" s="528"/>
      <c r="AZ3035" s="519"/>
      <c r="BA3035" s="520"/>
      <c r="BB3035" s="523"/>
      <c r="BC3035" s="524"/>
      <c r="BD3035" s="527">
        <f>IF(AZ3035=0,0,(BB3035/AZ3035)*100)</f>
        <v>0</v>
      </c>
      <c r="BE3035" s="528"/>
      <c r="BF3035" s="541">
        <f>AT3035+AZ3035</f>
        <v>0</v>
      </c>
      <c r="BG3035" s="542"/>
      <c r="BH3035" s="545">
        <f>AV3035+BB3035</f>
        <v>0</v>
      </c>
      <c r="BI3035" s="546"/>
      <c r="BJ3035" s="527">
        <f>IF(BF3035=0,0,(BH3035/BF3035)*100)</f>
        <v>0</v>
      </c>
      <c r="BK3035" s="528"/>
      <c r="BL3035" s="549">
        <f>(AD3035*2)+(AJ3035*2)+(AP3035*3)+BB3035</f>
        <v>0</v>
      </c>
      <c r="BM3035" s="550"/>
      <c r="BN3035" s="551"/>
      <c r="BO3035" s="501" t="e">
        <f>(BL3035*BR$2468)+(N3035*BR$2469)+(X3035*BR$2470)+(R3035*BR$2471)+(V3035*BR$2472)+(Z3035*BR$2473)</f>
        <v>#REF!</v>
      </c>
      <c r="BP3035" s="501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03" t="str">
        <f>IF(ROSTER!D$8="","",ROSTER!D$8)</f>
        <v>Gonzales</v>
      </c>
      <c r="D3036" s="504"/>
      <c r="E3036" s="510"/>
      <c r="F3036" s="512"/>
      <c r="G3036" s="514"/>
      <c r="H3036" s="517"/>
      <c r="I3036" s="518"/>
      <c r="J3036" s="521"/>
      <c r="K3036" s="522"/>
      <c r="L3036" s="525"/>
      <c r="M3036" s="526"/>
      <c r="N3036" s="539" t="s">
        <v>14</v>
      </c>
      <c r="O3036" s="540"/>
      <c r="P3036" s="521"/>
      <c r="Q3036" s="522"/>
      <c r="R3036" s="525"/>
      <c r="S3036" s="526"/>
      <c r="T3036" s="529"/>
      <c r="U3036" s="530"/>
      <c r="V3036" s="532"/>
      <c r="W3036" s="518"/>
      <c r="X3036" s="521"/>
      <c r="Y3036" s="518"/>
      <c r="Z3036" s="521"/>
      <c r="AA3036" s="518"/>
      <c r="AB3036" s="521"/>
      <c r="AC3036" s="522"/>
      <c r="AD3036" s="525"/>
      <c r="AE3036" s="526"/>
      <c r="AF3036" s="535"/>
      <c r="AG3036" s="536"/>
      <c r="AH3036" s="521"/>
      <c r="AI3036" s="522"/>
      <c r="AJ3036" s="525"/>
      <c r="AK3036" s="526"/>
      <c r="AL3036" s="529"/>
      <c r="AM3036" s="530"/>
      <c r="AN3036" s="521"/>
      <c r="AO3036" s="522"/>
      <c r="AP3036" s="525"/>
      <c r="AQ3036" s="526"/>
      <c r="AR3036" s="529"/>
      <c r="AS3036" s="530"/>
      <c r="AT3036" s="543"/>
      <c r="AU3036" s="544"/>
      <c r="AV3036" s="547"/>
      <c r="AW3036" s="548"/>
      <c r="AX3036" s="529"/>
      <c r="AY3036" s="530"/>
      <c r="AZ3036" s="521"/>
      <c r="BA3036" s="522"/>
      <c r="BB3036" s="525"/>
      <c r="BC3036" s="526"/>
      <c r="BD3036" s="529"/>
      <c r="BE3036" s="530"/>
      <c r="BF3036" s="543"/>
      <c r="BG3036" s="544"/>
      <c r="BH3036" s="547"/>
      <c r="BI3036" s="548"/>
      <c r="BJ3036" s="529"/>
      <c r="BK3036" s="530"/>
      <c r="BL3036" s="552"/>
      <c r="BM3036" s="553"/>
      <c r="BN3036" s="554"/>
      <c r="BO3036" s="502"/>
      <c r="BP3036" s="502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07" t="str">
        <f>IF(ROSTER!C$10="","",ROSTER!C$10)</f>
        <v>Nani</v>
      </c>
      <c r="D3037" s="508"/>
      <c r="E3037" s="509"/>
      <c r="F3037" s="511">
        <f>IF(E3037="y",1,IF(E3037="S",1,0))</f>
        <v>0</v>
      </c>
      <c r="G3037" s="513">
        <f>IF(E3037="S",1,0)</f>
        <v>0</v>
      </c>
      <c r="H3037" s="515"/>
      <c r="I3037" s="516"/>
      <c r="J3037" s="519"/>
      <c r="K3037" s="520"/>
      <c r="L3037" s="523"/>
      <c r="M3037" s="524"/>
      <c r="N3037" s="537">
        <f>L3037+J3037</f>
        <v>0</v>
      </c>
      <c r="O3037" s="538"/>
      <c r="P3037" s="519"/>
      <c r="Q3037" s="520"/>
      <c r="R3037" s="523"/>
      <c r="S3037" s="524"/>
      <c r="T3037" s="527">
        <f t="shared" ref="T3037" si="2736">R3037-P3037</f>
        <v>0</v>
      </c>
      <c r="U3037" s="528"/>
      <c r="V3037" s="531"/>
      <c r="W3037" s="516"/>
      <c r="X3037" s="519"/>
      <c r="Y3037" s="516"/>
      <c r="Z3037" s="519"/>
      <c r="AA3037" s="516"/>
      <c r="AB3037" s="519"/>
      <c r="AC3037" s="520"/>
      <c r="AD3037" s="523"/>
      <c r="AE3037" s="524"/>
      <c r="AF3037" s="533">
        <f>IF(AB3037=0,0,(AD3037/AB3037)*100)</f>
        <v>0</v>
      </c>
      <c r="AG3037" s="534"/>
      <c r="AH3037" s="519"/>
      <c r="AI3037" s="520"/>
      <c r="AJ3037" s="523"/>
      <c r="AK3037" s="524"/>
      <c r="AL3037" s="527">
        <f>IF(AH3037=0,0,(AJ3037/AH3037)*100)</f>
        <v>0</v>
      </c>
      <c r="AM3037" s="528"/>
      <c r="AN3037" s="519"/>
      <c r="AO3037" s="520"/>
      <c r="AP3037" s="523"/>
      <c r="AQ3037" s="524"/>
      <c r="AR3037" s="527">
        <f>IF(AN3037=0,0,(AP3037/AN3037)*100)</f>
        <v>0</v>
      </c>
      <c r="AS3037" s="528"/>
      <c r="AT3037" s="541">
        <f>AB3037+AH3037+AN3037</f>
        <v>0</v>
      </c>
      <c r="AU3037" s="542"/>
      <c r="AV3037" s="545">
        <f>AD3037+AJ3037+AP3037</f>
        <v>0</v>
      </c>
      <c r="AW3037" s="546"/>
      <c r="AX3037" s="527">
        <f>IF(AT3037=0,0,(AV3037/AT3037)*100)</f>
        <v>0</v>
      </c>
      <c r="AY3037" s="528"/>
      <c r="AZ3037" s="519"/>
      <c r="BA3037" s="520"/>
      <c r="BB3037" s="523"/>
      <c r="BC3037" s="524"/>
      <c r="BD3037" s="527">
        <f>IF(AZ3037=0,0,(BB3037/AZ3037)*100)</f>
        <v>0</v>
      </c>
      <c r="BE3037" s="528"/>
      <c r="BF3037" s="541">
        <f>AT3037+AZ3037</f>
        <v>0</v>
      </c>
      <c r="BG3037" s="542"/>
      <c r="BH3037" s="545">
        <f>AV3037+BB3037</f>
        <v>0</v>
      </c>
      <c r="BI3037" s="546"/>
      <c r="BJ3037" s="527">
        <f>IF(BF3037=0,0,(BH3037/BF3037)*100)</f>
        <v>0</v>
      </c>
      <c r="BK3037" s="528"/>
      <c r="BL3037" s="549">
        <f>(AD3037*2)+(AJ3037*2)+(AP3037*3)+BB3037</f>
        <v>0</v>
      </c>
      <c r="BM3037" s="550"/>
      <c r="BN3037" s="551"/>
      <c r="BO3037" s="501" t="e">
        <f>(BL3037*BR$2468)+(N3037*BR$2469)+(X3037*BR$2470)+(R3037*BR$2471)+(V3037*BR$2472)+(Z3037*BR$2473)</f>
        <v>#REF!</v>
      </c>
      <c r="BP3037" s="501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03" t="str">
        <f>IF(ROSTER!D$10="","",ROSTER!D$10)</f>
        <v>Falatea</v>
      </c>
      <c r="D3038" s="504"/>
      <c r="E3038" s="510"/>
      <c r="F3038" s="512"/>
      <c r="G3038" s="514"/>
      <c r="H3038" s="517"/>
      <c r="I3038" s="518"/>
      <c r="J3038" s="521"/>
      <c r="K3038" s="522"/>
      <c r="L3038" s="525"/>
      <c r="M3038" s="526"/>
      <c r="N3038" s="539" t="s">
        <v>14</v>
      </c>
      <c r="O3038" s="540"/>
      <c r="P3038" s="521"/>
      <c r="Q3038" s="522"/>
      <c r="R3038" s="525"/>
      <c r="S3038" s="526"/>
      <c r="T3038" s="529"/>
      <c r="U3038" s="530"/>
      <c r="V3038" s="532"/>
      <c r="W3038" s="518"/>
      <c r="X3038" s="521"/>
      <c r="Y3038" s="518"/>
      <c r="Z3038" s="521"/>
      <c r="AA3038" s="518"/>
      <c r="AB3038" s="521"/>
      <c r="AC3038" s="522"/>
      <c r="AD3038" s="525"/>
      <c r="AE3038" s="526"/>
      <c r="AF3038" s="535"/>
      <c r="AG3038" s="536"/>
      <c r="AH3038" s="521"/>
      <c r="AI3038" s="522"/>
      <c r="AJ3038" s="525"/>
      <c r="AK3038" s="526"/>
      <c r="AL3038" s="529"/>
      <c r="AM3038" s="530"/>
      <c r="AN3038" s="521"/>
      <c r="AO3038" s="522"/>
      <c r="AP3038" s="525"/>
      <c r="AQ3038" s="526"/>
      <c r="AR3038" s="529"/>
      <c r="AS3038" s="530"/>
      <c r="AT3038" s="543"/>
      <c r="AU3038" s="544"/>
      <c r="AV3038" s="547"/>
      <c r="AW3038" s="548"/>
      <c r="AX3038" s="529"/>
      <c r="AY3038" s="530"/>
      <c r="AZ3038" s="521"/>
      <c r="BA3038" s="522"/>
      <c r="BB3038" s="525"/>
      <c r="BC3038" s="526"/>
      <c r="BD3038" s="529"/>
      <c r="BE3038" s="530"/>
      <c r="BF3038" s="543"/>
      <c r="BG3038" s="544"/>
      <c r="BH3038" s="547"/>
      <c r="BI3038" s="548"/>
      <c r="BJ3038" s="529"/>
      <c r="BK3038" s="530"/>
      <c r="BL3038" s="552"/>
      <c r="BM3038" s="553"/>
      <c r="BN3038" s="554"/>
      <c r="BO3038" s="502"/>
      <c r="BP3038" s="502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05" t="str">
        <f>IF(ROSTER!B$12="","",ROSTER!B$12)</f>
        <v>20</v>
      </c>
      <c r="C3039" s="507" t="str">
        <f>IF(ROSTER!C$12="","",ROSTER!C$12)</f>
        <v>Devry</v>
      </c>
      <c r="D3039" s="508"/>
      <c r="E3039" s="509"/>
      <c r="F3039" s="511">
        <f>IF(E3039="y",1,IF(E3039="S",1,0))</f>
        <v>0</v>
      </c>
      <c r="G3039" s="513">
        <f>IF(E3039="S",1,0)</f>
        <v>0</v>
      </c>
      <c r="H3039" s="515"/>
      <c r="I3039" s="516"/>
      <c r="J3039" s="519"/>
      <c r="K3039" s="520"/>
      <c r="L3039" s="523"/>
      <c r="M3039" s="524"/>
      <c r="N3039" s="537">
        <f>L3039+J3039</f>
        <v>0</v>
      </c>
      <c r="O3039" s="538"/>
      <c r="P3039" s="519"/>
      <c r="Q3039" s="520"/>
      <c r="R3039" s="523"/>
      <c r="S3039" s="524"/>
      <c r="T3039" s="527">
        <f t="shared" ref="T3039" si="2737">R3039-P3039</f>
        <v>0</v>
      </c>
      <c r="U3039" s="528"/>
      <c r="V3039" s="531"/>
      <c r="W3039" s="516"/>
      <c r="X3039" s="519"/>
      <c r="Y3039" s="516"/>
      <c r="Z3039" s="519"/>
      <c r="AA3039" s="516"/>
      <c r="AB3039" s="519"/>
      <c r="AC3039" s="520"/>
      <c r="AD3039" s="523"/>
      <c r="AE3039" s="524"/>
      <c r="AF3039" s="533">
        <f>IF(AB3039=0,0,(AD3039/AB3039)*100)</f>
        <v>0</v>
      </c>
      <c r="AG3039" s="534"/>
      <c r="AH3039" s="519"/>
      <c r="AI3039" s="520"/>
      <c r="AJ3039" s="523"/>
      <c r="AK3039" s="524"/>
      <c r="AL3039" s="527">
        <f>IF(AH3039=0,0,(AJ3039/AH3039)*100)</f>
        <v>0</v>
      </c>
      <c r="AM3039" s="528"/>
      <c r="AN3039" s="519"/>
      <c r="AO3039" s="520"/>
      <c r="AP3039" s="523"/>
      <c r="AQ3039" s="524"/>
      <c r="AR3039" s="527">
        <f>IF(AN3039=0,0,(AP3039/AN3039)*100)</f>
        <v>0</v>
      </c>
      <c r="AS3039" s="528"/>
      <c r="AT3039" s="541">
        <f>AB3039+AH3039+AN3039</f>
        <v>0</v>
      </c>
      <c r="AU3039" s="542"/>
      <c r="AV3039" s="545">
        <f>AD3039+AJ3039+AP3039</f>
        <v>0</v>
      </c>
      <c r="AW3039" s="546"/>
      <c r="AX3039" s="527">
        <f>IF(AT3039=0,0,(AV3039/AT3039)*100)</f>
        <v>0</v>
      </c>
      <c r="AY3039" s="528"/>
      <c r="AZ3039" s="519"/>
      <c r="BA3039" s="520"/>
      <c r="BB3039" s="523"/>
      <c r="BC3039" s="524"/>
      <c r="BD3039" s="527">
        <f>IF(AZ3039=0,0,(BB3039/AZ3039)*100)</f>
        <v>0</v>
      </c>
      <c r="BE3039" s="528"/>
      <c r="BF3039" s="541">
        <f>AT3039+AZ3039</f>
        <v>0</v>
      </c>
      <c r="BG3039" s="542"/>
      <c r="BH3039" s="545">
        <f>AV3039+BB3039</f>
        <v>0</v>
      </c>
      <c r="BI3039" s="546"/>
      <c r="BJ3039" s="527">
        <f>IF(BF3039=0,0,(BH3039/BF3039)*100)</f>
        <v>0</v>
      </c>
      <c r="BK3039" s="528"/>
      <c r="BL3039" s="549">
        <f>(AD3039*2)+(AJ3039*2)+(AP3039*3)+BB3039</f>
        <v>0</v>
      </c>
      <c r="BM3039" s="550"/>
      <c r="BN3039" s="551"/>
      <c r="BO3039" s="501" t="e">
        <f>(BL3039*BR$2468)+(N3039*BR$2469)+(X3039*BR$2470)+(R3039*BR$2471)+(V3039*BR$2472)+(Z3039*BR$2473)</f>
        <v>#REF!</v>
      </c>
      <c r="BP3039" s="501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06"/>
      <c r="C3040" s="503" t="str">
        <f>IF(ROSTER!D$12="","",ROSTER!D$12)</f>
        <v>Millett</v>
      </c>
      <c r="D3040" s="504"/>
      <c r="E3040" s="510"/>
      <c r="F3040" s="512"/>
      <c r="G3040" s="514"/>
      <c r="H3040" s="517"/>
      <c r="I3040" s="518"/>
      <c r="J3040" s="521"/>
      <c r="K3040" s="522"/>
      <c r="L3040" s="525"/>
      <c r="M3040" s="526"/>
      <c r="N3040" s="539" t="s">
        <v>14</v>
      </c>
      <c r="O3040" s="540"/>
      <c r="P3040" s="521"/>
      <c r="Q3040" s="522"/>
      <c r="R3040" s="525"/>
      <c r="S3040" s="526"/>
      <c r="T3040" s="529"/>
      <c r="U3040" s="530"/>
      <c r="V3040" s="532"/>
      <c r="W3040" s="518"/>
      <c r="X3040" s="521"/>
      <c r="Y3040" s="518"/>
      <c r="Z3040" s="521"/>
      <c r="AA3040" s="518"/>
      <c r="AB3040" s="521"/>
      <c r="AC3040" s="522"/>
      <c r="AD3040" s="525"/>
      <c r="AE3040" s="526"/>
      <c r="AF3040" s="535"/>
      <c r="AG3040" s="536"/>
      <c r="AH3040" s="521"/>
      <c r="AI3040" s="522"/>
      <c r="AJ3040" s="525"/>
      <c r="AK3040" s="526"/>
      <c r="AL3040" s="529"/>
      <c r="AM3040" s="530"/>
      <c r="AN3040" s="521"/>
      <c r="AO3040" s="522"/>
      <c r="AP3040" s="525"/>
      <c r="AQ3040" s="526"/>
      <c r="AR3040" s="529"/>
      <c r="AS3040" s="530"/>
      <c r="AT3040" s="543"/>
      <c r="AU3040" s="544"/>
      <c r="AV3040" s="547"/>
      <c r="AW3040" s="548"/>
      <c r="AX3040" s="529"/>
      <c r="AY3040" s="530"/>
      <c r="AZ3040" s="521"/>
      <c r="BA3040" s="522"/>
      <c r="BB3040" s="525"/>
      <c r="BC3040" s="526"/>
      <c r="BD3040" s="529"/>
      <c r="BE3040" s="530"/>
      <c r="BF3040" s="543"/>
      <c r="BG3040" s="544"/>
      <c r="BH3040" s="547"/>
      <c r="BI3040" s="548"/>
      <c r="BJ3040" s="529"/>
      <c r="BK3040" s="530"/>
      <c r="BL3040" s="552"/>
      <c r="BM3040" s="553"/>
      <c r="BN3040" s="554"/>
      <c r="BO3040" s="502"/>
      <c r="BP3040" s="502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05" t="str">
        <f>IF(ROSTER!B$14="","",ROSTER!B$14)</f>
        <v>5</v>
      </c>
      <c r="C3041" s="507" t="str">
        <f>IF(ROSTER!C$14="","",ROSTER!C$14)</f>
        <v>Maria</v>
      </c>
      <c r="D3041" s="508"/>
      <c r="E3041" s="509"/>
      <c r="F3041" s="511">
        <f>IF(E3041="y",1,IF(E3041="S",1,0))</f>
        <v>0</v>
      </c>
      <c r="G3041" s="513">
        <f>IF(E3041="S",1,0)</f>
        <v>0</v>
      </c>
      <c r="H3041" s="515"/>
      <c r="I3041" s="516"/>
      <c r="J3041" s="519"/>
      <c r="K3041" s="520"/>
      <c r="L3041" s="523"/>
      <c r="M3041" s="524"/>
      <c r="N3041" s="537">
        <f>L3041+J3041</f>
        <v>0</v>
      </c>
      <c r="O3041" s="538"/>
      <c r="P3041" s="519"/>
      <c r="Q3041" s="520"/>
      <c r="R3041" s="523"/>
      <c r="S3041" s="524"/>
      <c r="T3041" s="527">
        <f t="shared" ref="T3041" si="2738">R3041-P3041</f>
        <v>0</v>
      </c>
      <c r="U3041" s="528"/>
      <c r="V3041" s="531"/>
      <c r="W3041" s="516"/>
      <c r="X3041" s="519"/>
      <c r="Y3041" s="516"/>
      <c r="Z3041" s="519"/>
      <c r="AA3041" s="516"/>
      <c r="AB3041" s="519"/>
      <c r="AC3041" s="520"/>
      <c r="AD3041" s="523"/>
      <c r="AE3041" s="524"/>
      <c r="AF3041" s="533">
        <f>IF(AB3041=0,0,(AD3041/AB3041)*100)</f>
        <v>0</v>
      </c>
      <c r="AG3041" s="534"/>
      <c r="AH3041" s="519"/>
      <c r="AI3041" s="520"/>
      <c r="AJ3041" s="523"/>
      <c r="AK3041" s="524"/>
      <c r="AL3041" s="527">
        <f>IF(AH3041=0,0,(AJ3041/AH3041)*100)</f>
        <v>0</v>
      </c>
      <c r="AM3041" s="528"/>
      <c r="AN3041" s="519"/>
      <c r="AO3041" s="520"/>
      <c r="AP3041" s="523"/>
      <c r="AQ3041" s="524"/>
      <c r="AR3041" s="527">
        <f>IF(AN3041=0,0,(AP3041/AN3041)*100)</f>
        <v>0</v>
      </c>
      <c r="AS3041" s="528"/>
      <c r="AT3041" s="541">
        <f>AB3041+AH3041+AN3041</f>
        <v>0</v>
      </c>
      <c r="AU3041" s="542"/>
      <c r="AV3041" s="545">
        <f>AD3041+AJ3041+AP3041</f>
        <v>0</v>
      </c>
      <c r="AW3041" s="546"/>
      <c r="AX3041" s="527">
        <f>IF(AT3041=0,0,(AV3041/AT3041)*100)</f>
        <v>0</v>
      </c>
      <c r="AY3041" s="528"/>
      <c r="AZ3041" s="519"/>
      <c r="BA3041" s="520"/>
      <c r="BB3041" s="523"/>
      <c r="BC3041" s="524"/>
      <c r="BD3041" s="527">
        <f>IF(AZ3041=0,0,(BB3041/AZ3041)*100)</f>
        <v>0</v>
      </c>
      <c r="BE3041" s="528"/>
      <c r="BF3041" s="541">
        <f>AT3041+AZ3041</f>
        <v>0</v>
      </c>
      <c r="BG3041" s="542"/>
      <c r="BH3041" s="545">
        <f>AV3041+BB3041</f>
        <v>0</v>
      </c>
      <c r="BI3041" s="546"/>
      <c r="BJ3041" s="527">
        <f>IF(BF3041=0,0,(BH3041/BF3041)*100)</f>
        <v>0</v>
      </c>
      <c r="BK3041" s="528"/>
      <c r="BL3041" s="549">
        <f>(AD3041*2)+(AJ3041*2)+(AP3041*3)+BB3041</f>
        <v>0</v>
      </c>
      <c r="BM3041" s="550"/>
      <c r="BN3041" s="551"/>
      <c r="BO3041" s="501" t="e">
        <f>(BL3041*BR$2468)+(N3041*BR$2469)+(X3041*BR$2470)+(R3041*BR$2471)+(V3041*BR$2472)+(Z3041*BR$2473)</f>
        <v>#REF!</v>
      </c>
      <c r="BP3041" s="501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06"/>
      <c r="C3042" s="503" t="str">
        <f>IF(ROSTER!D$14="","",ROSTER!D$14)</f>
        <v>Albiero</v>
      </c>
      <c r="D3042" s="504"/>
      <c r="E3042" s="510"/>
      <c r="F3042" s="512"/>
      <c r="G3042" s="514"/>
      <c r="H3042" s="517"/>
      <c r="I3042" s="518"/>
      <c r="J3042" s="521"/>
      <c r="K3042" s="522"/>
      <c r="L3042" s="525"/>
      <c r="M3042" s="526"/>
      <c r="N3042" s="539" t="s">
        <v>14</v>
      </c>
      <c r="O3042" s="540"/>
      <c r="P3042" s="521"/>
      <c r="Q3042" s="522"/>
      <c r="R3042" s="525"/>
      <c r="S3042" s="526"/>
      <c r="T3042" s="529"/>
      <c r="U3042" s="530"/>
      <c r="V3042" s="532"/>
      <c r="W3042" s="518"/>
      <c r="X3042" s="521"/>
      <c r="Y3042" s="518"/>
      <c r="Z3042" s="521"/>
      <c r="AA3042" s="518"/>
      <c r="AB3042" s="521"/>
      <c r="AC3042" s="522"/>
      <c r="AD3042" s="525"/>
      <c r="AE3042" s="526"/>
      <c r="AF3042" s="535"/>
      <c r="AG3042" s="536"/>
      <c r="AH3042" s="521"/>
      <c r="AI3042" s="522"/>
      <c r="AJ3042" s="525"/>
      <c r="AK3042" s="526"/>
      <c r="AL3042" s="529"/>
      <c r="AM3042" s="530"/>
      <c r="AN3042" s="521"/>
      <c r="AO3042" s="522"/>
      <c r="AP3042" s="525"/>
      <c r="AQ3042" s="526"/>
      <c r="AR3042" s="529"/>
      <c r="AS3042" s="530"/>
      <c r="AT3042" s="543"/>
      <c r="AU3042" s="544"/>
      <c r="AV3042" s="547"/>
      <c r="AW3042" s="548"/>
      <c r="AX3042" s="529"/>
      <c r="AY3042" s="530"/>
      <c r="AZ3042" s="521"/>
      <c r="BA3042" s="522"/>
      <c r="BB3042" s="525"/>
      <c r="BC3042" s="526"/>
      <c r="BD3042" s="529"/>
      <c r="BE3042" s="530"/>
      <c r="BF3042" s="543"/>
      <c r="BG3042" s="544"/>
      <c r="BH3042" s="547"/>
      <c r="BI3042" s="548"/>
      <c r="BJ3042" s="529"/>
      <c r="BK3042" s="530"/>
      <c r="BL3042" s="552"/>
      <c r="BM3042" s="553"/>
      <c r="BN3042" s="554"/>
      <c r="BO3042" s="502"/>
      <c r="BP3042" s="502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05" t="str">
        <f>IF(ROSTER!B$16="","",ROSTER!B$16)</f>
        <v>10</v>
      </c>
      <c r="C3043" s="507" t="str">
        <f>IF(ROSTER!C$16="","",ROSTER!C$16)</f>
        <v>Tegan</v>
      </c>
      <c r="D3043" s="508"/>
      <c r="E3043" s="509"/>
      <c r="F3043" s="511">
        <f>IF(E3043="y",1,IF(E3043="S",1,0))</f>
        <v>0</v>
      </c>
      <c r="G3043" s="513">
        <f>IF(E3043="S",1,0)</f>
        <v>0</v>
      </c>
      <c r="H3043" s="515"/>
      <c r="I3043" s="516"/>
      <c r="J3043" s="519"/>
      <c r="K3043" s="520"/>
      <c r="L3043" s="523"/>
      <c r="M3043" s="524"/>
      <c r="N3043" s="537">
        <f>L3043+J3043</f>
        <v>0</v>
      </c>
      <c r="O3043" s="538"/>
      <c r="P3043" s="519"/>
      <c r="Q3043" s="520"/>
      <c r="R3043" s="523"/>
      <c r="S3043" s="524"/>
      <c r="T3043" s="527">
        <f t="shared" ref="T3043" si="2739">R3043-P3043</f>
        <v>0</v>
      </c>
      <c r="U3043" s="528"/>
      <c r="V3043" s="531"/>
      <c r="W3043" s="516"/>
      <c r="X3043" s="519"/>
      <c r="Y3043" s="516"/>
      <c r="Z3043" s="519"/>
      <c r="AA3043" s="516"/>
      <c r="AB3043" s="519"/>
      <c r="AC3043" s="520"/>
      <c r="AD3043" s="523"/>
      <c r="AE3043" s="524"/>
      <c r="AF3043" s="533">
        <f>IF(AB3043=0,0,(AD3043/AB3043)*100)</f>
        <v>0</v>
      </c>
      <c r="AG3043" s="534"/>
      <c r="AH3043" s="519"/>
      <c r="AI3043" s="520"/>
      <c r="AJ3043" s="523"/>
      <c r="AK3043" s="524"/>
      <c r="AL3043" s="527">
        <f>IF(AH3043=0,0,(AJ3043/AH3043)*100)</f>
        <v>0</v>
      </c>
      <c r="AM3043" s="528"/>
      <c r="AN3043" s="519"/>
      <c r="AO3043" s="520"/>
      <c r="AP3043" s="523"/>
      <c r="AQ3043" s="524"/>
      <c r="AR3043" s="527">
        <f>IF(AN3043=0,0,(AP3043/AN3043)*100)</f>
        <v>0</v>
      </c>
      <c r="AS3043" s="528"/>
      <c r="AT3043" s="541">
        <f>AB3043+AH3043+AN3043</f>
        <v>0</v>
      </c>
      <c r="AU3043" s="542"/>
      <c r="AV3043" s="545">
        <f>AD3043+AJ3043+AP3043</f>
        <v>0</v>
      </c>
      <c r="AW3043" s="546"/>
      <c r="AX3043" s="527">
        <f>IF(AT3043=0,0,(AV3043/AT3043)*100)</f>
        <v>0</v>
      </c>
      <c r="AY3043" s="528"/>
      <c r="AZ3043" s="519"/>
      <c r="BA3043" s="520"/>
      <c r="BB3043" s="523"/>
      <c r="BC3043" s="524"/>
      <c r="BD3043" s="527">
        <f>IF(AZ3043=0,0,(BB3043/AZ3043)*100)</f>
        <v>0</v>
      </c>
      <c r="BE3043" s="528"/>
      <c r="BF3043" s="541">
        <f>AT3043+AZ3043</f>
        <v>0</v>
      </c>
      <c r="BG3043" s="542"/>
      <c r="BH3043" s="545">
        <f>AV3043+BB3043</f>
        <v>0</v>
      </c>
      <c r="BI3043" s="546"/>
      <c r="BJ3043" s="527">
        <f>IF(BF3043=0,0,(BH3043/BF3043)*100)</f>
        <v>0</v>
      </c>
      <c r="BK3043" s="528"/>
      <c r="BL3043" s="549">
        <f>(AD3043*2)+(AJ3043*2)+(AP3043*3)+BB3043</f>
        <v>0</v>
      </c>
      <c r="BM3043" s="550"/>
      <c r="BN3043" s="551"/>
      <c r="BO3043" s="501" t="e">
        <f>(BL3043*BR$2468)+(N3043*BR$2469)+(X3043*BR$2470)+(R3043*BR$2471)+(V3043*BR$2472)+(Z3043*BR$2473)</f>
        <v>#REF!</v>
      </c>
      <c r="BP3043" s="501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06"/>
      <c r="C3044" s="503" t="str">
        <f>IF(ROSTER!D$16="","",ROSTER!D$16)</f>
        <v>Graham</v>
      </c>
      <c r="D3044" s="504"/>
      <c r="E3044" s="510"/>
      <c r="F3044" s="512"/>
      <c r="G3044" s="514"/>
      <c r="H3044" s="517"/>
      <c r="I3044" s="518"/>
      <c r="J3044" s="521"/>
      <c r="K3044" s="522"/>
      <c r="L3044" s="525"/>
      <c r="M3044" s="526"/>
      <c r="N3044" s="539" t="s">
        <v>14</v>
      </c>
      <c r="O3044" s="540"/>
      <c r="P3044" s="521"/>
      <c r="Q3044" s="522"/>
      <c r="R3044" s="525"/>
      <c r="S3044" s="526"/>
      <c r="T3044" s="529"/>
      <c r="U3044" s="530"/>
      <c r="V3044" s="532"/>
      <c r="W3044" s="518"/>
      <c r="X3044" s="521"/>
      <c r="Y3044" s="518"/>
      <c r="Z3044" s="521"/>
      <c r="AA3044" s="518"/>
      <c r="AB3044" s="521"/>
      <c r="AC3044" s="522"/>
      <c r="AD3044" s="525"/>
      <c r="AE3044" s="526"/>
      <c r="AF3044" s="535"/>
      <c r="AG3044" s="536"/>
      <c r="AH3044" s="521"/>
      <c r="AI3044" s="522"/>
      <c r="AJ3044" s="525"/>
      <c r="AK3044" s="526"/>
      <c r="AL3044" s="529"/>
      <c r="AM3044" s="530"/>
      <c r="AN3044" s="521"/>
      <c r="AO3044" s="522"/>
      <c r="AP3044" s="525"/>
      <c r="AQ3044" s="526"/>
      <c r="AR3044" s="529"/>
      <c r="AS3044" s="530"/>
      <c r="AT3044" s="543"/>
      <c r="AU3044" s="544"/>
      <c r="AV3044" s="547"/>
      <c r="AW3044" s="548"/>
      <c r="AX3044" s="529"/>
      <c r="AY3044" s="530"/>
      <c r="AZ3044" s="521"/>
      <c r="BA3044" s="522"/>
      <c r="BB3044" s="525"/>
      <c r="BC3044" s="526"/>
      <c r="BD3044" s="529"/>
      <c r="BE3044" s="530"/>
      <c r="BF3044" s="543"/>
      <c r="BG3044" s="544"/>
      <c r="BH3044" s="547"/>
      <c r="BI3044" s="548"/>
      <c r="BJ3044" s="529"/>
      <c r="BK3044" s="530"/>
      <c r="BL3044" s="552"/>
      <c r="BM3044" s="553"/>
      <c r="BN3044" s="554"/>
      <c r="BO3044" s="502"/>
      <c r="BP3044" s="502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05" t="str">
        <f>IF(ROSTER!B$18="","",ROSTER!B$18)</f>
        <v>11</v>
      </c>
      <c r="C3045" s="507" t="str">
        <f>IF(ROSTER!C$18="","",ROSTER!C$18)</f>
        <v>Kaylee</v>
      </c>
      <c r="D3045" s="508"/>
      <c r="E3045" s="509"/>
      <c r="F3045" s="511">
        <f>IF(E3045="y",1,IF(E3045="S",1,0))</f>
        <v>0</v>
      </c>
      <c r="G3045" s="513">
        <f>IF(E3045="S",1,0)</f>
        <v>0</v>
      </c>
      <c r="H3045" s="515"/>
      <c r="I3045" s="516"/>
      <c r="J3045" s="519"/>
      <c r="K3045" s="520"/>
      <c r="L3045" s="523"/>
      <c r="M3045" s="524"/>
      <c r="N3045" s="537">
        <f>L3045+J3045</f>
        <v>0</v>
      </c>
      <c r="O3045" s="538"/>
      <c r="P3045" s="519"/>
      <c r="Q3045" s="520"/>
      <c r="R3045" s="523"/>
      <c r="S3045" s="524"/>
      <c r="T3045" s="527">
        <f t="shared" ref="T3045" si="2740">R3045-P3045</f>
        <v>0</v>
      </c>
      <c r="U3045" s="528"/>
      <c r="V3045" s="531"/>
      <c r="W3045" s="516"/>
      <c r="X3045" s="519"/>
      <c r="Y3045" s="516"/>
      <c r="Z3045" s="519"/>
      <c r="AA3045" s="516"/>
      <c r="AB3045" s="519"/>
      <c r="AC3045" s="520"/>
      <c r="AD3045" s="523"/>
      <c r="AE3045" s="524"/>
      <c r="AF3045" s="533">
        <f>IF(AB3045=0,0,(AD3045/AB3045)*100)</f>
        <v>0</v>
      </c>
      <c r="AG3045" s="534"/>
      <c r="AH3045" s="519"/>
      <c r="AI3045" s="520"/>
      <c r="AJ3045" s="523"/>
      <c r="AK3045" s="524"/>
      <c r="AL3045" s="527">
        <f>IF(AH3045=0,0,(AJ3045/AH3045)*100)</f>
        <v>0</v>
      </c>
      <c r="AM3045" s="528"/>
      <c r="AN3045" s="519"/>
      <c r="AO3045" s="520"/>
      <c r="AP3045" s="523"/>
      <c r="AQ3045" s="524"/>
      <c r="AR3045" s="527">
        <f>IF(AN3045=0,0,(AP3045/AN3045)*100)</f>
        <v>0</v>
      </c>
      <c r="AS3045" s="528"/>
      <c r="AT3045" s="541">
        <f>AB3045+AH3045+AN3045</f>
        <v>0</v>
      </c>
      <c r="AU3045" s="542"/>
      <c r="AV3045" s="545">
        <f>AD3045+AJ3045+AP3045</f>
        <v>0</v>
      </c>
      <c r="AW3045" s="546"/>
      <c r="AX3045" s="527">
        <f>IF(AT3045=0,0,(AV3045/AT3045)*100)</f>
        <v>0</v>
      </c>
      <c r="AY3045" s="528"/>
      <c r="AZ3045" s="519"/>
      <c r="BA3045" s="520"/>
      <c r="BB3045" s="523"/>
      <c r="BC3045" s="524"/>
      <c r="BD3045" s="527">
        <f>IF(AZ3045=0,0,(BB3045/AZ3045)*100)</f>
        <v>0</v>
      </c>
      <c r="BE3045" s="528"/>
      <c r="BF3045" s="541">
        <f>AT3045+AZ3045</f>
        <v>0</v>
      </c>
      <c r="BG3045" s="542"/>
      <c r="BH3045" s="545">
        <f>AV3045+BB3045</f>
        <v>0</v>
      </c>
      <c r="BI3045" s="546"/>
      <c r="BJ3045" s="527">
        <f>IF(BF3045=0,0,(BH3045/BF3045)*100)</f>
        <v>0</v>
      </c>
      <c r="BK3045" s="528"/>
      <c r="BL3045" s="549">
        <f>(AD3045*2)+(AJ3045*2)+(AP3045*3)+BB3045</f>
        <v>0</v>
      </c>
      <c r="BM3045" s="550"/>
      <c r="BN3045" s="551"/>
      <c r="BO3045" s="501" t="e">
        <f>(BL3045*BR$2468)+(N3045*BR$2469)+(X3045*BR$2470)+(R3045*BR$2471)+(V3045*BR$2472)+(Z3045*BR$2473)</f>
        <v>#REF!</v>
      </c>
      <c r="BP3045" s="501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06"/>
      <c r="C3046" s="503" t="str">
        <f>IF(ROSTER!D$18="","",ROSTER!D$18)</f>
        <v>Smiler</v>
      </c>
      <c r="D3046" s="504"/>
      <c r="E3046" s="510"/>
      <c r="F3046" s="512"/>
      <c r="G3046" s="514"/>
      <c r="H3046" s="517"/>
      <c r="I3046" s="518"/>
      <c r="J3046" s="521"/>
      <c r="K3046" s="522"/>
      <c r="L3046" s="525"/>
      <c r="M3046" s="526"/>
      <c r="N3046" s="539"/>
      <c r="O3046" s="540"/>
      <c r="P3046" s="521"/>
      <c r="Q3046" s="522"/>
      <c r="R3046" s="525"/>
      <c r="S3046" s="526"/>
      <c r="T3046" s="529"/>
      <c r="U3046" s="530"/>
      <c r="V3046" s="532"/>
      <c r="W3046" s="518"/>
      <c r="X3046" s="521"/>
      <c r="Y3046" s="518"/>
      <c r="Z3046" s="521"/>
      <c r="AA3046" s="518"/>
      <c r="AB3046" s="521"/>
      <c r="AC3046" s="522"/>
      <c r="AD3046" s="525"/>
      <c r="AE3046" s="526"/>
      <c r="AF3046" s="535"/>
      <c r="AG3046" s="536"/>
      <c r="AH3046" s="521"/>
      <c r="AI3046" s="522"/>
      <c r="AJ3046" s="525"/>
      <c r="AK3046" s="526"/>
      <c r="AL3046" s="529"/>
      <c r="AM3046" s="530"/>
      <c r="AN3046" s="521"/>
      <c r="AO3046" s="522"/>
      <c r="AP3046" s="525"/>
      <c r="AQ3046" s="526"/>
      <c r="AR3046" s="529"/>
      <c r="AS3046" s="530"/>
      <c r="AT3046" s="543"/>
      <c r="AU3046" s="544"/>
      <c r="AV3046" s="547"/>
      <c r="AW3046" s="548"/>
      <c r="AX3046" s="529"/>
      <c r="AY3046" s="530"/>
      <c r="AZ3046" s="521"/>
      <c r="BA3046" s="522"/>
      <c r="BB3046" s="525"/>
      <c r="BC3046" s="526"/>
      <c r="BD3046" s="529"/>
      <c r="BE3046" s="530"/>
      <c r="BF3046" s="543"/>
      <c r="BG3046" s="544"/>
      <c r="BH3046" s="547"/>
      <c r="BI3046" s="548"/>
      <c r="BJ3046" s="529"/>
      <c r="BK3046" s="530"/>
      <c r="BL3046" s="552"/>
      <c r="BM3046" s="553"/>
      <c r="BN3046" s="554"/>
      <c r="BO3046" s="502"/>
      <c r="BP3046" s="502"/>
      <c r="BQ3046" s="54"/>
      <c r="BR3046" s="54"/>
      <c r="BS3046" s="54"/>
    </row>
    <row r="3047" spans="1:71" ht="21.75" customHeight="1" x14ac:dyDescent="0.2">
      <c r="A3047" s="54"/>
      <c r="B3047" s="505" t="str">
        <f>IF(ROSTER!B$20="","",ROSTER!B$20)</f>
        <v>12</v>
      </c>
      <c r="C3047" s="507" t="str">
        <f>IF(ROSTER!C$20="","",ROSTER!C$20)</f>
        <v>Lauren</v>
      </c>
      <c r="D3047" s="508"/>
      <c r="E3047" s="509"/>
      <c r="F3047" s="511">
        <f>IF(E3047="y",1,IF(E3047="S",1,0))</f>
        <v>0</v>
      </c>
      <c r="G3047" s="513">
        <f>IF(E3047="S",1,0)</f>
        <v>0</v>
      </c>
      <c r="H3047" s="515"/>
      <c r="I3047" s="516"/>
      <c r="J3047" s="519"/>
      <c r="K3047" s="520"/>
      <c r="L3047" s="523"/>
      <c r="M3047" s="524"/>
      <c r="N3047" s="537">
        <f>L3047+J3047</f>
        <v>0</v>
      </c>
      <c r="O3047" s="538"/>
      <c r="P3047" s="519"/>
      <c r="Q3047" s="520"/>
      <c r="R3047" s="523"/>
      <c r="S3047" s="524"/>
      <c r="T3047" s="527">
        <f t="shared" ref="T3047" si="2741">R3047-P3047</f>
        <v>0</v>
      </c>
      <c r="U3047" s="528"/>
      <c r="V3047" s="531"/>
      <c r="W3047" s="516"/>
      <c r="X3047" s="519"/>
      <c r="Y3047" s="516"/>
      <c r="Z3047" s="519"/>
      <c r="AA3047" s="516"/>
      <c r="AB3047" s="519"/>
      <c r="AC3047" s="520"/>
      <c r="AD3047" s="523"/>
      <c r="AE3047" s="524"/>
      <c r="AF3047" s="533">
        <f>IF(AB3047=0,0,(AD3047/AB3047)*100)</f>
        <v>0</v>
      </c>
      <c r="AG3047" s="534"/>
      <c r="AH3047" s="519"/>
      <c r="AI3047" s="520"/>
      <c r="AJ3047" s="523"/>
      <c r="AK3047" s="524"/>
      <c r="AL3047" s="527">
        <f>IF(AH3047=0,0,(AJ3047/AH3047)*100)</f>
        <v>0</v>
      </c>
      <c r="AM3047" s="528"/>
      <c r="AN3047" s="519"/>
      <c r="AO3047" s="520"/>
      <c r="AP3047" s="523"/>
      <c r="AQ3047" s="524"/>
      <c r="AR3047" s="527">
        <f>IF(AN3047=0,0,(AP3047/AN3047)*100)</f>
        <v>0</v>
      </c>
      <c r="AS3047" s="528"/>
      <c r="AT3047" s="541">
        <f>AB3047+AH3047+AN3047</f>
        <v>0</v>
      </c>
      <c r="AU3047" s="542"/>
      <c r="AV3047" s="545">
        <f>AD3047+AJ3047+AP3047</f>
        <v>0</v>
      </c>
      <c r="AW3047" s="546"/>
      <c r="AX3047" s="527">
        <f>IF(AT3047=0,0,(AV3047/AT3047)*100)</f>
        <v>0</v>
      </c>
      <c r="AY3047" s="528"/>
      <c r="AZ3047" s="519"/>
      <c r="BA3047" s="520"/>
      <c r="BB3047" s="523"/>
      <c r="BC3047" s="524"/>
      <c r="BD3047" s="527">
        <f>IF(AZ3047=0,0,(BB3047/AZ3047)*100)</f>
        <v>0</v>
      </c>
      <c r="BE3047" s="528"/>
      <c r="BF3047" s="541">
        <f>AT3047+AZ3047</f>
        <v>0</v>
      </c>
      <c r="BG3047" s="542"/>
      <c r="BH3047" s="545">
        <f>AV3047+BB3047</f>
        <v>0</v>
      </c>
      <c r="BI3047" s="546"/>
      <c r="BJ3047" s="527">
        <f>IF(BF3047=0,0,(BH3047/BF3047)*100)</f>
        <v>0</v>
      </c>
      <c r="BK3047" s="528"/>
      <c r="BL3047" s="549">
        <f>(AD3047*2)+(AJ3047*2)+(AP3047*3)+BB3047</f>
        <v>0</v>
      </c>
      <c r="BM3047" s="550"/>
      <c r="BN3047" s="551"/>
      <c r="BO3047" s="501" t="e">
        <f>(BL3047*BR$2468)+(N3047*BR$2469)+(X3047*BR$2470)+(R3047*BR$2471)+(V3047*BR$2472)+(Z3047*BR$2473)</f>
        <v>#REF!</v>
      </c>
      <c r="BP3047" s="501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06"/>
      <c r="C3048" s="503" t="str">
        <f>IF(ROSTER!D$20="","",ROSTER!D$20)</f>
        <v>Gustin</v>
      </c>
      <c r="D3048" s="504"/>
      <c r="E3048" s="510"/>
      <c r="F3048" s="512"/>
      <c r="G3048" s="514"/>
      <c r="H3048" s="517"/>
      <c r="I3048" s="518"/>
      <c r="J3048" s="521"/>
      <c r="K3048" s="522"/>
      <c r="L3048" s="525"/>
      <c r="M3048" s="526"/>
      <c r="N3048" s="539" t="s">
        <v>14</v>
      </c>
      <c r="O3048" s="540"/>
      <c r="P3048" s="521"/>
      <c r="Q3048" s="522"/>
      <c r="R3048" s="525"/>
      <c r="S3048" s="526"/>
      <c r="T3048" s="529"/>
      <c r="U3048" s="530"/>
      <c r="V3048" s="532"/>
      <c r="W3048" s="518"/>
      <c r="X3048" s="521"/>
      <c r="Y3048" s="518"/>
      <c r="Z3048" s="521"/>
      <c r="AA3048" s="518"/>
      <c r="AB3048" s="521"/>
      <c r="AC3048" s="522"/>
      <c r="AD3048" s="525"/>
      <c r="AE3048" s="526"/>
      <c r="AF3048" s="535"/>
      <c r="AG3048" s="536"/>
      <c r="AH3048" s="521"/>
      <c r="AI3048" s="522"/>
      <c r="AJ3048" s="525"/>
      <c r="AK3048" s="526"/>
      <c r="AL3048" s="529"/>
      <c r="AM3048" s="530"/>
      <c r="AN3048" s="521"/>
      <c r="AO3048" s="522"/>
      <c r="AP3048" s="525"/>
      <c r="AQ3048" s="526"/>
      <c r="AR3048" s="529"/>
      <c r="AS3048" s="530"/>
      <c r="AT3048" s="543"/>
      <c r="AU3048" s="544"/>
      <c r="AV3048" s="547"/>
      <c r="AW3048" s="548"/>
      <c r="AX3048" s="529"/>
      <c r="AY3048" s="530"/>
      <c r="AZ3048" s="521"/>
      <c r="BA3048" s="522"/>
      <c r="BB3048" s="525"/>
      <c r="BC3048" s="526"/>
      <c r="BD3048" s="529"/>
      <c r="BE3048" s="530"/>
      <c r="BF3048" s="543"/>
      <c r="BG3048" s="544"/>
      <c r="BH3048" s="547"/>
      <c r="BI3048" s="548"/>
      <c r="BJ3048" s="529"/>
      <c r="BK3048" s="530"/>
      <c r="BL3048" s="552"/>
      <c r="BM3048" s="553"/>
      <c r="BN3048" s="554"/>
      <c r="BO3048" s="502"/>
      <c r="BP3048" s="502"/>
      <c r="BQ3048" s="54"/>
      <c r="BR3048" s="54"/>
      <c r="BS3048" s="54"/>
    </row>
    <row r="3049" spans="1:71" ht="21.75" customHeight="1" x14ac:dyDescent="0.2">
      <c r="A3049" s="54"/>
      <c r="B3049" s="505" t="str">
        <f>IF(ROSTER!B$22="","",ROSTER!B$22)</f>
        <v>13</v>
      </c>
      <c r="C3049" s="507" t="str">
        <f>IF(ROSTER!C$22="","",ROSTER!C$22)</f>
        <v>Paisley</v>
      </c>
      <c r="D3049" s="508"/>
      <c r="E3049" s="509"/>
      <c r="F3049" s="511">
        <f>IF(E3049="y",1,IF(E3049="S",1,0))</f>
        <v>0</v>
      </c>
      <c r="G3049" s="513">
        <f>IF(E3049="S",1,0)</f>
        <v>0</v>
      </c>
      <c r="H3049" s="515"/>
      <c r="I3049" s="516"/>
      <c r="J3049" s="519"/>
      <c r="K3049" s="520"/>
      <c r="L3049" s="523"/>
      <c r="M3049" s="524"/>
      <c r="N3049" s="537">
        <f>L3049+J3049</f>
        <v>0</v>
      </c>
      <c r="O3049" s="538"/>
      <c r="P3049" s="519"/>
      <c r="Q3049" s="520"/>
      <c r="R3049" s="523"/>
      <c r="S3049" s="524"/>
      <c r="T3049" s="527">
        <f t="shared" ref="T3049" si="2742">R3049-P3049</f>
        <v>0</v>
      </c>
      <c r="U3049" s="528"/>
      <c r="V3049" s="531"/>
      <c r="W3049" s="516"/>
      <c r="X3049" s="519"/>
      <c r="Y3049" s="516"/>
      <c r="Z3049" s="519"/>
      <c r="AA3049" s="516"/>
      <c r="AB3049" s="519"/>
      <c r="AC3049" s="520"/>
      <c r="AD3049" s="523"/>
      <c r="AE3049" s="524"/>
      <c r="AF3049" s="533">
        <f>IF(AB3049=0,0,(AD3049/AB3049)*100)</f>
        <v>0</v>
      </c>
      <c r="AG3049" s="534"/>
      <c r="AH3049" s="519"/>
      <c r="AI3049" s="520"/>
      <c r="AJ3049" s="523"/>
      <c r="AK3049" s="524"/>
      <c r="AL3049" s="527">
        <f>IF(AH3049=0,0,(AJ3049/AH3049)*100)</f>
        <v>0</v>
      </c>
      <c r="AM3049" s="528"/>
      <c r="AN3049" s="519"/>
      <c r="AO3049" s="520"/>
      <c r="AP3049" s="523"/>
      <c r="AQ3049" s="524"/>
      <c r="AR3049" s="527">
        <f>IF(AN3049=0,0,(AP3049/AN3049)*100)</f>
        <v>0</v>
      </c>
      <c r="AS3049" s="528"/>
      <c r="AT3049" s="541">
        <f>AB3049+AH3049+AN3049</f>
        <v>0</v>
      </c>
      <c r="AU3049" s="542"/>
      <c r="AV3049" s="545">
        <f>AD3049+AJ3049+AP3049</f>
        <v>0</v>
      </c>
      <c r="AW3049" s="546"/>
      <c r="AX3049" s="527">
        <f>IF(AT3049=0,0,(AV3049/AT3049)*100)</f>
        <v>0</v>
      </c>
      <c r="AY3049" s="528"/>
      <c r="AZ3049" s="519"/>
      <c r="BA3049" s="520"/>
      <c r="BB3049" s="523"/>
      <c r="BC3049" s="524"/>
      <c r="BD3049" s="527">
        <f>IF(AZ3049=0,0,(BB3049/AZ3049)*100)</f>
        <v>0</v>
      </c>
      <c r="BE3049" s="528"/>
      <c r="BF3049" s="541">
        <f>AT3049+AZ3049</f>
        <v>0</v>
      </c>
      <c r="BG3049" s="542"/>
      <c r="BH3049" s="545">
        <f>AV3049+BB3049</f>
        <v>0</v>
      </c>
      <c r="BI3049" s="546"/>
      <c r="BJ3049" s="527">
        <f>IF(BF3049=0,0,(BH3049/BF3049)*100)</f>
        <v>0</v>
      </c>
      <c r="BK3049" s="528"/>
      <c r="BL3049" s="549">
        <f>(AD3049*2)+(AJ3049*2)+(AP3049*3)+BB3049</f>
        <v>0</v>
      </c>
      <c r="BM3049" s="550"/>
      <c r="BN3049" s="551"/>
      <c r="BO3049" s="501" t="e">
        <f>(BL3049*BR$2468)+(N3049*BR$2469)+(X3049*BR$2470)+(R3049*BR$2471)+(V3049*BR$2472)+(Z3049*BR$2473)</f>
        <v>#REF!</v>
      </c>
      <c r="BP3049" s="501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06"/>
      <c r="C3050" s="503" t="str">
        <f>IF(ROSTER!D$22="","",ROSTER!D$22)</f>
        <v>Harding</v>
      </c>
      <c r="D3050" s="504"/>
      <c r="E3050" s="510"/>
      <c r="F3050" s="512"/>
      <c r="G3050" s="514"/>
      <c r="H3050" s="517"/>
      <c r="I3050" s="518"/>
      <c r="J3050" s="521"/>
      <c r="K3050" s="522"/>
      <c r="L3050" s="525"/>
      <c r="M3050" s="526"/>
      <c r="N3050" s="539" t="s">
        <v>14</v>
      </c>
      <c r="O3050" s="540"/>
      <c r="P3050" s="521"/>
      <c r="Q3050" s="522"/>
      <c r="R3050" s="525"/>
      <c r="S3050" s="526"/>
      <c r="T3050" s="529"/>
      <c r="U3050" s="530"/>
      <c r="V3050" s="532"/>
      <c r="W3050" s="518"/>
      <c r="X3050" s="521"/>
      <c r="Y3050" s="518"/>
      <c r="Z3050" s="521"/>
      <c r="AA3050" s="518"/>
      <c r="AB3050" s="521"/>
      <c r="AC3050" s="522"/>
      <c r="AD3050" s="525"/>
      <c r="AE3050" s="526"/>
      <c r="AF3050" s="535"/>
      <c r="AG3050" s="536"/>
      <c r="AH3050" s="521"/>
      <c r="AI3050" s="522"/>
      <c r="AJ3050" s="525"/>
      <c r="AK3050" s="526"/>
      <c r="AL3050" s="529"/>
      <c r="AM3050" s="530"/>
      <c r="AN3050" s="521"/>
      <c r="AO3050" s="522"/>
      <c r="AP3050" s="525"/>
      <c r="AQ3050" s="526"/>
      <c r="AR3050" s="529"/>
      <c r="AS3050" s="530"/>
      <c r="AT3050" s="543"/>
      <c r="AU3050" s="544"/>
      <c r="AV3050" s="547"/>
      <c r="AW3050" s="548"/>
      <c r="AX3050" s="529"/>
      <c r="AY3050" s="530"/>
      <c r="AZ3050" s="521"/>
      <c r="BA3050" s="522"/>
      <c r="BB3050" s="525"/>
      <c r="BC3050" s="526"/>
      <c r="BD3050" s="529"/>
      <c r="BE3050" s="530"/>
      <c r="BF3050" s="543"/>
      <c r="BG3050" s="544"/>
      <c r="BH3050" s="547"/>
      <c r="BI3050" s="548"/>
      <c r="BJ3050" s="529"/>
      <c r="BK3050" s="530"/>
      <c r="BL3050" s="552"/>
      <c r="BM3050" s="553"/>
      <c r="BN3050" s="554"/>
      <c r="BO3050" s="502"/>
      <c r="BP3050" s="502"/>
      <c r="BQ3050" s="54"/>
      <c r="BR3050" s="54"/>
      <c r="BS3050" s="54"/>
    </row>
    <row r="3051" spans="1:71" ht="21.75" customHeight="1" x14ac:dyDescent="0.2">
      <c r="A3051" s="54"/>
      <c r="B3051" s="505" t="str">
        <f>IF(ROSTER!B$24="","",ROSTER!B$24)</f>
        <v>22</v>
      </c>
      <c r="C3051" s="507" t="str">
        <f>IF(ROSTER!C$24="","",ROSTER!C$24)</f>
        <v>Sara</v>
      </c>
      <c r="D3051" s="508"/>
      <c r="E3051" s="509"/>
      <c r="F3051" s="511">
        <f>IF(E3051="y",1,IF(E3051="S",1,0))</f>
        <v>0</v>
      </c>
      <c r="G3051" s="513">
        <f>IF(E3051="S",1,0)</f>
        <v>0</v>
      </c>
      <c r="H3051" s="515"/>
      <c r="I3051" s="516"/>
      <c r="J3051" s="519"/>
      <c r="K3051" s="520"/>
      <c r="L3051" s="523"/>
      <c r="M3051" s="524"/>
      <c r="N3051" s="537">
        <f>L3051+J3051</f>
        <v>0</v>
      </c>
      <c r="O3051" s="538"/>
      <c r="P3051" s="519"/>
      <c r="Q3051" s="520"/>
      <c r="R3051" s="523"/>
      <c r="S3051" s="524"/>
      <c r="T3051" s="527">
        <f t="shared" ref="T3051" si="2743">R3051-P3051</f>
        <v>0</v>
      </c>
      <c r="U3051" s="528"/>
      <c r="V3051" s="531"/>
      <c r="W3051" s="516"/>
      <c r="X3051" s="519"/>
      <c r="Y3051" s="516"/>
      <c r="Z3051" s="519"/>
      <c r="AA3051" s="516"/>
      <c r="AB3051" s="519"/>
      <c r="AC3051" s="520"/>
      <c r="AD3051" s="523"/>
      <c r="AE3051" s="524"/>
      <c r="AF3051" s="533">
        <f>IF(AB3051=0,0,(AD3051/AB3051)*100)</f>
        <v>0</v>
      </c>
      <c r="AG3051" s="534"/>
      <c r="AH3051" s="519"/>
      <c r="AI3051" s="520"/>
      <c r="AJ3051" s="523"/>
      <c r="AK3051" s="524"/>
      <c r="AL3051" s="527">
        <f>IF(AH3051=0,0,(AJ3051/AH3051)*100)</f>
        <v>0</v>
      </c>
      <c r="AM3051" s="528"/>
      <c r="AN3051" s="519"/>
      <c r="AO3051" s="520"/>
      <c r="AP3051" s="523"/>
      <c r="AQ3051" s="524"/>
      <c r="AR3051" s="527">
        <f>IF(AN3051=0,0,(AP3051/AN3051)*100)</f>
        <v>0</v>
      </c>
      <c r="AS3051" s="528"/>
      <c r="AT3051" s="541">
        <f>AB3051+AH3051+AN3051</f>
        <v>0</v>
      </c>
      <c r="AU3051" s="542"/>
      <c r="AV3051" s="545">
        <f>AD3051+AJ3051+AP3051</f>
        <v>0</v>
      </c>
      <c r="AW3051" s="546"/>
      <c r="AX3051" s="527">
        <f>IF(AT3051=0,0,(AV3051/AT3051)*100)</f>
        <v>0</v>
      </c>
      <c r="AY3051" s="528"/>
      <c r="AZ3051" s="519"/>
      <c r="BA3051" s="520"/>
      <c r="BB3051" s="523"/>
      <c r="BC3051" s="524"/>
      <c r="BD3051" s="527">
        <f>IF(AZ3051=0,0,(BB3051/AZ3051)*100)</f>
        <v>0</v>
      </c>
      <c r="BE3051" s="528"/>
      <c r="BF3051" s="541">
        <f>AT3051+AZ3051</f>
        <v>0</v>
      </c>
      <c r="BG3051" s="542"/>
      <c r="BH3051" s="545">
        <f>AV3051+BB3051</f>
        <v>0</v>
      </c>
      <c r="BI3051" s="546"/>
      <c r="BJ3051" s="527">
        <f>IF(BF3051=0,0,(BH3051/BF3051)*100)</f>
        <v>0</v>
      </c>
      <c r="BK3051" s="528"/>
      <c r="BL3051" s="549">
        <f>(AD3051*2)+(AJ3051*2)+(AP3051*3)+BB3051</f>
        <v>0</v>
      </c>
      <c r="BM3051" s="550"/>
      <c r="BN3051" s="551"/>
      <c r="BO3051" s="501" t="e">
        <f>(BL3051*BR$2468)+(N3051*BR$2469)+(X3051*BR$2470)+(R3051*BR$2471)+(V3051*BR$2472)+(Z3051*BR$2473)</f>
        <v>#REF!</v>
      </c>
      <c r="BP3051" s="501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06"/>
      <c r="C3052" s="503" t="str">
        <f>IF(ROSTER!D$24="","",ROSTER!D$24)</f>
        <v>Hamson</v>
      </c>
      <c r="D3052" s="504"/>
      <c r="E3052" s="510"/>
      <c r="F3052" s="512"/>
      <c r="G3052" s="514"/>
      <c r="H3052" s="517"/>
      <c r="I3052" s="518"/>
      <c r="J3052" s="521"/>
      <c r="K3052" s="522"/>
      <c r="L3052" s="525"/>
      <c r="M3052" s="526"/>
      <c r="N3052" s="539" t="s">
        <v>14</v>
      </c>
      <c r="O3052" s="540"/>
      <c r="P3052" s="521"/>
      <c r="Q3052" s="522"/>
      <c r="R3052" s="525"/>
      <c r="S3052" s="526"/>
      <c r="T3052" s="529"/>
      <c r="U3052" s="530"/>
      <c r="V3052" s="532"/>
      <c r="W3052" s="518"/>
      <c r="X3052" s="521"/>
      <c r="Y3052" s="518"/>
      <c r="Z3052" s="521"/>
      <c r="AA3052" s="518"/>
      <c r="AB3052" s="521"/>
      <c r="AC3052" s="522"/>
      <c r="AD3052" s="525"/>
      <c r="AE3052" s="526"/>
      <c r="AF3052" s="535"/>
      <c r="AG3052" s="536"/>
      <c r="AH3052" s="521"/>
      <c r="AI3052" s="522"/>
      <c r="AJ3052" s="525"/>
      <c r="AK3052" s="526"/>
      <c r="AL3052" s="529"/>
      <c r="AM3052" s="530"/>
      <c r="AN3052" s="521"/>
      <c r="AO3052" s="522"/>
      <c r="AP3052" s="525"/>
      <c r="AQ3052" s="526"/>
      <c r="AR3052" s="529"/>
      <c r="AS3052" s="530"/>
      <c r="AT3052" s="543"/>
      <c r="AU3052" s="544"/>
      <c r="AV3052" s="547"/>
      <c r="AW3052" s="548"/>
      <c r="AX3052" s="529"/>
      <c r="AY3052" s="530"/>
      <c r="AZ3052" s="521"/>
      <c r="BA3052" s="522"/>
      <c r="BB3052" s="525"/>
      <c r="BC3052" s="526"/>
      <c r="BD3052" s="529"/>
      <c r="BE3052" s="530"/>
      <c r="BF3052" s="543"/>
      <c r="BG3052" s="544"/>
      <c r="BH3052" s="547"/>
      <c r="BI3052" s="548"/>
      <c r="BJ3052" s="529"/>
      <c r="BK3052" s="530"/>
      <c r="BL3052" s="552"/>
      <c r="BM3052" s="553"/>
      <c r="BN3052" s="554"/>
      <c r="BO3052" s="502"/>
      <c r="BP3052" s="502"/>
      <c r="BQ3052" s="54"/>
      <c r="BR3052" s="54"/>
      <c r="BS3052" s="54"/>
    </row>
    <row r="3053" spans="1:71" ht="21.75" customHeight="1" x14ac:dyDescent="0.2">
      <c r="A3053" s="54"/>
      <c r="B3053" s="505" t="str">
        <f>IF(ROSTER!B$26="","",ROSTER!B$26)</f>
        <v>30</v>
      </c>
      <c r="C3053" s="507" t="str">
        <f>IF(ROSTER!C$26="","",ROSTER!C$26)</f>
        <v>Kate</v>
      </c>
      <c r="D3053" s="508"/>
      <c r="E3053" s="509"/>
      <c r="F3053" s="511">
        <f>IF(E3053="y",1,IF(E3053="S",1,0))</f>
        <v>0</v>
      </c>
      <c r="G3053" s="513">
        <f>IF(E3053="S",1,0)</f>
        <v>0</v>
      </c>
      <c r="H3053" s="515"/>
      <c r="I3053" s="516"/>
      <c r="J3053" s="519"/>
      <c r="K3053" s="520"/>
      <c r="L3053" s="523"/>
      <c r="M3053" s="524"/>
      <c r="N3053" s="537">
        <f>L3053+J3053</f>
        <v>0</v>
      </c>
      <c r="O3053" s="538"/>
      <c r="P3053" s="519"/>
      <c r="Q3053" s="520"/>
      <c r="R3053" s="523"/>
      <c r="S3053" s="524"/>
      <c r="T3053" s="527">
        <f t="shared" ref="T3053" si="2744">R3053-P3053</f>
        <v>0</v>
      </c>
      <c r="U3053" s="528"/>
      <c r="V3053" s="531"/>
      <c r="W3053" s="516"/>
      <c r="X3053" s="519"/>
      <c r="Y3053" s="516"/>
      <c r="Z3053" s="519"/>
      <c r="AA3053" s="516"/>
      <c r="AB3053" s="519"/>
      <c r="AC3053" s="520"/>
      <c r="AD3053" s="523"/>
      <c r="AE3053" s="524"/>
      <c r="AF3053" s="533">
        <f>IF(AB3053=0,0,(AD3053/AB3053)*100)</f>
        <v>0</v>
      </c>
      <c r="AG3053" s="534"/>
      <c r="AH3053" s="519"/>
      <c r="AI3053" s="520"/>
      <c r="AJ3053" s="523"/>
      <c r="AK3053" s="524"/>
      <c r="AL3053" s="527">
        <f>IF(AH3053=0,0,(AJ3053/AH3053)*100)</f>
        <v>0</v>
      </c>
      <c r="AM3053" s="528"/>
      <c r="AN3053" s="519"/>
      <c r="AO3053" s="520"/>
      <c r="AP3053" s="523"/>
      <c r="AQ3053" s="524"/>
      <c r="AR3053" s="527">
        <f>IF(AN3053=0,0,(AP3053/AN3053)*100)</f>
        <v>0</v>
      </c>
      <c r="AS3053" s="528"/>
      <c r="AT3053" s="541">
        <f>AB3053+AH3053+AN3053</f>
        <v>0</v>
      </c>
      <c r="AU3053" s="542"/>
      <c r="AV3053" s="545">
        <f>AD3053+AJ3053+AP3053</f>
        <v>0</v>
      </c>
      <c r="AW3053" s="546"/>
      <c r="AX3053" s="527">
        <f>IF(AT3053=0,0,(AV3053/AT3053)*100)</f>
        <v>0</v>
      </c>
      <c r="AY3053" s="528"/>
      <c r="AZ3053" s="519"/>
      <c r="BA3053" s="520"/>
      <c r="BB3053" s="523"/>
      <c r="BC3053" s="524"/>
      <c r="BD3053" s="527">
        <f>IF(AZ3053=0,0,(BB3053/AZ3053)*100)</f>
        <v>0</v>
      </c>
      <c r="BE3053" s="528"/>
      <c r="BF3053" s="541">
        <f>AT3053+AZ3053</f>
        <v>0</v>
      </c>
      <c r="BG3053" s="542"/>
      <c r="BH3053" s="545">
        <f>AV3053+BB3053</f>
        <v>0</v>
      </c>
      <c r="BI3053" s="546"/>
      <c r="BJ3053" s="527">
        <f>IF(BF3053=0,0,(BH3053/BF3053)*100)</f>
        <v>0</v>
      </c>
      <c r="BK3053" s="528"/>
      <c r="BL3053" s="549">
        <f>(AD3053*2)+(AJ3053*2)+(AP3053*3)+BB3053</f>
        <v>0</v>
      </c>
      <c r="BM3053" s="550"/>
      <c r="BN3053" s="551"/>
      <c r="BO3053" s="501" t="e">
        <f>(BL3053*BR$2468)+(N3053*BR$2469)+(X3053*BR$2470)+(R3053*BR$2471)+(V3053*BR$2472)+(Z3053*BR$2473)</f>
        <v>#REF!</v>
      </c>
      <c r="BP3053" s="501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06"/>
      <c r="C3054" s="503" t="str">
        <f>IF(ROSTER!D$26="","",ROSTER!D$26)</f>
        <v>Vorwaller</v>
      </c>
      <c r="D3054" s="504"/>
      <c r="E3054" s="510"/>
      <c r="F3054" s="512"/>
      <c r="G3054" s="514"/>
      <c r="H3054" s="517"/>
      <c r="I3054" s="518"/>
      <c r="J3054" s="521"/>
      <c r="K3054" s="522"/>
      <c r="L3054" s="525"/>
      <c r="M3054" s="526"/>
      <c r="N3054" s="539" t="s">
        <v>14</v>
      </c>
      <c r="O3054" s="540"/>
      <c r="P3054" s="521"/>
      <c r="Q3054" s="522"/>
      <c r="R3054" s="525"/>
      <c r="S3054" s="526"/>
      <c r="T3054" s="529"/>
      <c r="U3054" s="530"/>
      <c r="V3054" s="532"/>
      <c r="W3054" s="518"/>
      <c r="X3054" s="521"/>
      <c r="Y3054" s="518"/>
      <c r="Z3054" s="521"/>
      <c r="AA3054" s="518"/>
      <c r="AB3054" s="521"/>
      <c r="AC3054" s="522"/>
      <c r="AD3054" s="525"/>
      <c r="AE3054" s="526"/>
      <c r="AF3054" s="535"/>
      <c r="AG3054" s="536"/>
      <c r="AH3054" s="521"/>
      <c r="AI3054" s="522"/>
      <c r="AJ3054" s="525"/>
      <c r="AK3054" s="526"/>
      <c r="AL3054" s="529"/>
      <c r="AM3054" s="530"/>
      <c r="AN3054" s="521"/>
      <c r="AO3054" s="522"/>
      <c r="AP3054" s="525"/>
      <c r="AQ3054" s="526"/>
      <c r="AR3054" s="529"/>
      <c r="AS3054" s="530"/>
      <c r="AT3054" s="543"/>
      <c r="AU3054" s="544"/>
      <c r="AV3054" s="547"/>
      <c r="AW3054" s="548"/>
      <c r="AX3054" s="529"/>
      <c r="AY3054" s="530"/>
      <c r="AZ3054" s="521"/>
      <c r="BA3054" s="522"/>
      <c r="BB3054" s="525"/>
      <c r="BC3054" s="526"/>
      <c r="BD3054" s="529"/>
      <c r="BE3054" s="530"/>
      <c r="BF3054" s="543"/>
      <c r="BG3054" s="544"/>
      <c r="BH3054" s="547"/>
      <c r="BI3054" s="548"/>
      <c r="BJ3054" s="529"/>
      <c r="BK3054" s="530"/>
      <c r="BL3054" s="552"/>
      <c r="BM3054" s="553"/>
      <c r="BN3054" s="554"/>
      <c r="BO3054" s="502"/>
      <c r="BP3054" s="502"/>
      <c r="BQ3054" s="54"/>
      <c r="BR3054" s="54"/>
      <c r="BS3054" s="54"/>
    </row>
    <row r="3055" spans="1:71" ht="21.75" customHeight="1" x14ac:dyDescent="0.2">
      <c r="A3055" s="54"/>
      <c r="B3055" s="505" t="str">
        <f>IF(ROSTER!B$28="","",ROSTER!B$28)</f>
        <v>32</v>
      </c>
      <c r="C3055" s="507" t="str">
        <f>IF(ROSTER!C$28="","",ROSTER!C$28)</f>
        <v>Signe</v>
      </c>
      <c r="D3055" s="508"/>
      <c r="E3055" s="509"/>
      <c r="F3055" s="511">
        <f>IF(E3055="y",1,IF(E3055="S",1,0))</f>
        <v>0</v>
      </c>
      <c r="G3055" s="513">
        <f>IF(E3055="S",1,0)</f>
        <v>0</v>
      </c>
      <c r="H3055" s="515"/>
      <c r="I3055" s="516"/>
      <c r="J3055" s="519"/>
      <c r="K3055" s="520"/>
      <c r="L3055" s="523"/>
      <c r="M3055" s="524"/>
      <c r="N3055" s="537">
        <f>L3055+J3055</f>
        <v>0</v>
      </c>
      <c r="O3055" s="538"/>
      <c r="P3055" s="519"/>
      <c r="Q3055" s="520"/>
      <c r="R3055" s="523"/>
      <c r="S3055" s="524"/>
      <c r="T3055" s="527">
        <f t="shared" ref="T3055" si="2745">R3055-P3055</f>
        <v>0</v>
      </c>
      <c r="U3055" s="528"/>
      <c r="V3055" s="531"/>
      <c r="W3055" s="516"/>
      <c r="X3055" s="519"/>
      <c r="Y3055" s="516"/>
      <c r="Z3055" s="519"/>
      <c r="AA3055" s="516"/>
      <c r="AB3055" s="519"/>
      <c r="AC3055" s="520"/>
      <c r="AD3055" s="523"/>
      <c r="AE3055" s="524"/>
      <c r="AF3055" s="533">
        <f>IF(AB3055=0,0,(AD3055/AB3055)*100)</f>
        <v>0</v>
      </c>
      <c r="AG3055" s="534"/>
      <c r="AH3055" s="519"/>
      <c r="AI3055" s="520"/>
      <c r="AJ3055" s="523"/>
      <c r="AK3055" s="524"/>
      <c r="AL3055" s="527">
        <f>IF(AH3055=0,0,(AJ3055/AH3055)*100)</f>
        <v>0</v>
      </c>
      <c r="AM3055" s="528"/>
      <c r="AN3055" s="519"/>
      <c r="AO3055" s="520"/>
      <c r="AP3055" s="523"/>
      <c r="AQ3055" s="524"/>
      <c r="AR3055" s="527">
        <f>IF(AN3055=0,0,(AP3055/AN3055)*100)</f>
        <v>0</v>
      </c>
      <c r="AS3055" s="528"/>
      <c r="AT3055" s="541">
        <f>AB3055+AH3055+AN3055</f>
        <v>0</v>
      </c>
      <c r="AU3055" s="542"/>
      <c r="AV3055" s="545">
        <f>AD3055+AJ3055+AP3055</f>
        <v>0</v>
      </c>
      <c r="AW3055" s="546"/>
      <c r="AX3055" s="527">
        <f>IF(AT3055=0,0,(AV3055/AT3055)*100)</f>
        <v>0</v>
      </c>
      <c r="AY3055" s="528"/>
      <c r="AZ3055" s="519"/>
      <c r="BA3055" s="520"/>
      <c r="BB3055" s="523"/>
      <c r="BC3055" s="524"/>
      <c r="BD3055" s="527">
        <f>IF(AZ3055=0,0,(BB3055/AZ3055)*100)</f>
        <v>0</v>
      </c>
      <c r="BE3055" s="528"/>
      <c r="BF3055" s="541">
        <f>AT3055+AZ3055</f>
        <v>0</v>
      </c>
      <c r="BG3055" s="542"/>
      <c r="BH3055" s="545">
        <f>AV3055+BB3055</f>
        <v>0</v>
      </c>
      <c r="BI3055" s="546"/>
      <c r="BJ3055" s="527">
        <f>IF(BF3055=0,0,(BH3055/BF3055)*100)</f>
        <v>0</v>
      </c>
      <c r="BK3055" s="528"/>
      <c r="BL3055" s="549">
        <f>(AD3055*2)+(AJ3055*2)+(AP3055*3)+BB3055</f>
        <v>0</v>
      </c>
      <c r="BM3055" s="550"/>
      <c r="BN3055" s="551"/>
      <c r="BO3055" s="501" t="e">
        <f>(BL3055*BR$2468)+(N3055*BR$2469)+(X3055*BR$2470)+(R3055*BR$2471)+(V3055*BR$2472)+(Z3055*BR$2473)</f>
        <v>#REF!</v>
      </c>
      <c r="BP3055" s="501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06"/>
      <c r="C3056" s="503" t="str">
        <f>IF(ROSTER!D$28="","",ROSTER!D$28)</f>
        <v>Glantz</v>
      </c>
      <c r="D3056" s="504"/>
      <c r="E3056" s="510"/>
      <c r="F3056" s="512"/>
      <c r="G3056" s="514"/>
      <c r="H3056" s="517"/>
      <c r="I3056" s="518"/>
      <c r="J3056" s="521"/>
      <c r="K3056" s="522"/>
      <c r="L3056" s="525"/>
      <c r="M3056" s="526"/>
      <c r="N3056" s="539" t="s">
        <v>14</v>
      </c>
      <c r="O3056" s="540"/>
      <c r="P3056" s="521"/>
      <c r="Q3056" s="522"/>
      <c r="R3056" s="525"/>
      <c r="S3056" s="526"/>
      <c r="T3056" s="529"/>
      <c r="U3056" s="530"/>
      <c r="V3056" s="532"/>
      <c r="W3056" s="518"/>
      <c r="X3056" s="521"/>
      <c r="Y3056" s="518"/>
      <c r="Z3056" s="521"/>
      <c r="AA3056" s="518"/>
      <c r="AB3056" s="521"/>
      <c r="AC3056" s="522"/>
      <c r="AD3056" s="525"/>
      <c r="AE3056" s="526"/>
      <c r="AF3056" s="535"/>
      <c r="AG3056" s="536"/>
      <c r="AH3056" s="521"/>
      <c r="AI3056" s="522"/>
      <c r="AJ3056" s="525"/>
      <c r="AK3056" s="526"/>
      <c r="AL3056" s="529"/>
      <c r="AM3056" s="530"/>
      <c r="AN3056" s="521"/>
      <c r="AO3056" s="522"/>
      <c r="AP3056" s="525"/>
      <c r="AQ3056" s="526"/>
      <c r="AR3056" s="529"/>
      <c r="AS3056" s="530"/>
      <c r="AT3056" s="543"/>
      <c r="AU3056" s="544"/>
      <c r="AV3056" s="547"/>
      <c r="AW3056" s="548"/>
      <c r="AX3056" s="529"/>
      <c r="AY3056" s="530"/>
      <c r="AZ3056" s="521"/>
      <c r="BA3056" s="522"/>
      <c r="BB3056" s="525"/>
      <c r="BC3056" s="526"/>
      <c r="BD3056" s="529"/>
      <c r="BE3056" s="530"/>
      <c r="BF3056" s="543"/>
      <c r="BG3056" s="544"/>
      <c r="BH3056" s="547"/>
      <c r="BI3056" s="548"/>
      <c r="BJ3056" s="529"/>
      <c r="BK3056" s="530"/>
      <c r="BL3056" s="552"/>
      <c r="BM3056" s="553"/>
      <c r="BN3056" s="554"/>
      <c r="BO3056" s="502"/>
      <c r="BP3056" s="502"/>
      <c r="BQ3056" s="54"/>
      <c r="BR3056" s="54"/>
      <c r="BS3056" s="54"/>
    </row>
    <row r="3057" spans="1:71" ht="21.75" customHeight="1" x14ac:dyDescent="0.2">
      <c r="A3057" s="54"/>
      <c r="B3057" s="505" t="str">
        <f>IF(ROSTER!B$30="","",ROSTER!B$30)</f>
        <v>34</v>
      </c>
      <c r="C3057" s="507" t="str">
        <f>IF(ROSTER!C$30="","",ROSTER!C$30)</f>
        <v/>
      </c>
      <c r="D3057" s="508"/>
      <c r="E3057" s="509"/>
      <c r="F3057" s="511">
        <f>IF(E3057="y",1,IF(E3057="S",1,0))</f>
        <v>0</v>
      </c>
      <c r="G3057" s="513">
        <f>IF(E3057="S",1,0)</f>
        <v>0</v>
      </c>
      <c r="H3057" s="515"/>
      <c r="I3057" s="516"/>
      <c r="J3057" s="519"/>
      <c r="K3057" s="520"/>
      <c r="L3057" s="523"/>
      <c r="M3057" s="524"/>
      <c r="N3057" s="537">
        <f>L3057+J3057</f>
        <v>0</v>
      </c>
      <c r="O3057" s="538"/>
      <c r="P3057" s="519"/>
      <c r="Q3057" s="520"/>
      <c r="R3057" s="523"/>
      <c r="S3057" s="524"/>
      <c r="T3057" s="527">
        <f t="shared" ref="T3057" si="2746">R3057-P3057</f>
        <v>0</v>
      </c>
      <c r="U3057" s="528"/>
      <c r="V3057" s="531"/>
      <c r="W3057" s="516"/>
      <c r="X3057" s="519"/>
      <c r="Y3057" s="516"/>
      <c r="Z3057" s="519"/>
      <c r="AA3057" s="516"/>
      <c r="AB3057" s="519"/>
      <c r="AC3057" s="520"/>
      <c r="AD3057" s="523"/>
      <c r="AE3057" s="524"/>
      <c r="AF3057" s="533">
        <f>IF(AB3057=0,0,(AD3057/AB3057)*100)</f>
        <v>0</v>
      </c>
      <c r="AG3057" s="534"/>
      <c r="AH3057" s="519"/>
      <c r="AI3057" s="520"/>
      <c r="AJ3057" s="523"/>
      <c r="AK3057" s="524"/>
      <c r="AL3057" s="527">
        <f>IF(AH3057=0,0,(AJ3057/AH3057)*100)</f>
        <v>0</v>
      </c>
      <c r="AM3057" s="528"/>
      <c r="AN3057" s="519"/>
      <c r="AO3057" s="520"/>
      <c r="AP3057" s="523"/>
      <c r="AQ3057" s="524"/>
      <c r="AR3057" s="527">
        <f>IF(AN3057=0,0,(AP3057/AN3057)*100)</f>
        <v>0</v>
      </c>
      <c r="AS3057" s="528"/>
      <c r="AT3057" s="541">
        <f>AB3057+AH3057+AN3057</f>
        <v>0</v>
      </c>
      <c r="AU3057" s="542"/>
      <c r="AV3057" s="545">
        <f>AD3057+AJ3057+AP3057</f>
        <v>0</v>
      </c>
      <c r="AW3057" s="546"/>
      <c r="AX3057" s="527">
        <f>IF(AT3057=0,0,(AV3057/AT3057)*100)</f>
        <v>0</v>
      </c>
      <c r="AY3057" s="528"/>
      <c r="AZ3057" s="519"/>
      <c r="BA3057" s="520"/>
      <c r="BB3057" s="523"/>
      <c r="BC3057" s="524"/>
      <c r="BD3057" s="527">
        <f>IF(AZ3057=0,0,(BB3057/AZ3057)*100)</f>
        <v>0</v>
      </c>
      <c r="BE3057" s="528"/>
      <c r="BF3057" s="541">
        <f>AT3057+AZ3057</f>
        <v>0</v>
      </c>
      <c r="BG3057" s="542"/>
      <c r="BH3057" s="545">
        <f>AV3057+BB3057</f>
        <v>0</v>
      </c>
      <c r="BI3057" s="546"/>
      <c r="BJ3057" s="527">
        <f>IF(BF3057=0,0,(BH3057/BF3057)*100)</f>
        <v>0</v>
      </c>
      <c r="BK3057" s="528"/>
      <c r="BL3057" s="549">
        <f>(AD3057*2)+(AJ3057*2)+(AP3057*3)+BB3057</f>
        <v>0</v>
      </c>
      <c r="BM3057" s="550"/>
      <c r="BN3057" s="551"/>
      <c r="BO3057" s="501" t="e">
        <f>(BL3057*BR$2468)+(N3057*BR$2469)+(X3057*BR$2470)+(R3057*BR$2471)+(V3057*BR$2472)+(Z3057*BR$2473)</f>
        <v>#REF!</v>
      </c>
      <c r="BP3057" s="501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06"/>
      <c r="C3058" s="503" t="str">
        <f>IF(ROSTER!D$30="","",ROSTER!D$30)</f>
        <v/>
      </c>
      <c r="D3058" s="504"/>
      <c r="E3058" s="510"/>
      <c r="F3058" s="512"/>
      <c r="G3058" s="514"/>
      <c r="H3058" s="517"/>
      <c r="I3058" s="518"/>
      <c r="J3058" s="521"/>
      <c r="K3058" s="522"/>
      <c r="L3058" s="525"/>
      <c r="M3058" s="526"/>
      <c r="N3058" s="539" t="s">
        <v>14</v>
      </c>
      <c r="O3058" s="540"/>
      <c r="P3058" s="521"/>
      <c r="Q3058" s="522"/>
      <c r="R3058" s="525"/>
      <c r="S3058" s="526"/>
      <c r="T3058" s="529"/>
      <c r="U3058" s="530"/>
      <c r="V3058" s="532"/>
      <c r="W3058" s="518"/>
      <c r="X3058" s="521"/>
      <c r="Y3058" s="518"/>
      <c r="Z3058" s="521"/>
      <c r="AA3058" s="518"/>
      <c r="AB3058" s="521"/>
      <c r="AC3058" s="522"/>
      <c r="AD3058" s="525"/>
      <c r="AE3058" s="526"/>
      <c r="AF3058" s="535"/>
      <c r="AG3058" s="536"/>
      <c r="AH3058" s="521"/>
      <c r="AI3058" s="522"/>
      <c r="AJ3058" s="525"/>
      <c r="AK3058" s="526"/>
      <c r="AL3058" s="529"/>
      <c r="AM3058" s="530"/>
      <c r="AN3058" s="521"/>
      <c r="AO3058" s="522"/>
      <c r="AP3058" s="525"/>
      <c r="AQ3058" s="526"/>
      <c r="AR3058" s="529"/>
      <c r="AS3058" s="530"/>
      <c r="AT3058" s="543"/>
      <c r="AU3058" s="544"/>
      <c r="AV3058" s="547"/>
      <c r="AW3058" s="548"/>
      <c r="AX3058" s="529"/>
      <c r="AY3058" s="530"/>
      <c r="AZ3058" s="521"/>
      <c r="BA3058" s="522"/>
      <c r="BB3058" s="525"/>
      <c r="BC3058" s="526"/>
      <c r="BD3058" s="529"/>
      <c r="BE3058" s="530"/>
      <c r="BF3058" s="543"/>
      <c r="BG3058" s="544"/>
      <c r="BH3058" s="547"/>
      <c r="BI3058" s="548"/>
      <c r="BJ3058" s="529"/>
      <c r="BK3058" s="530"/>
      <c r="BL3058" s="552"/>
      <c r="BM3058" s="553"/>
      <c r="BN3058" s="554"/>
      <c r="BO3058" s="502"/>
      <c r="BP3058" s="502"/>
      <c r="BQ3058" s="54"/>
      <c r="BR3058" s="54"/>
      <c r="BS3058" s="54"/>
    </row>
    <row r="3059" spans="1:71" ht="21.75" customHeight="1" x14ac:dyDescent="0.2">
      <c r="A3059" s="54"/>
      <c r="B3059" s="505" t="str">
        <f>IF(ROSTER!B$32="","",ROSTER!B$32)</f>
        <v>42</v>
      </c>
      <c r="C3059" s="507" t="str">
        <f>IF(ROSTER!C$32="","",ROSTER!C$32)</f>
        <v/>
      </c>
      <c r="D3059" s="508"/>
      <c r="E3059" s="509"/>
      <c r="F3059" s="511">
        <f>IF(E3059="y",1,IF(E3059="S",1,0))</f>
        <v>0</v>
      </c>
      <c r="G3059" s="513">
        <f>IF(E3059="S",1,0)</f>
        <v>0</v>
      </c>
      <c r="H3059" s="515"/>
      <c r="I3059" s="516"/>
      <c r="J3059" s="519"/>
      <c r="K3059" s="520"/>
      <c r="L3059" s="523"/>
      <c r="M3059" s="524"/>
      <c r="N3059" s="537">
        <f>L3059+J3059</f>
        <v>0</v>
      </c>
      <c r="O3059" s="538"/>
      <c r="P3059" s="519"/>
      <c r="Q3059" s="520"/>
      <c r="R3059" s="523"/>
      <c r="S3059" s="524"/>
      <c r="T3059" s="527">
        <f t="shared" ref="T3059" si="2747">R3059-P3059</f>
        <v>0</v>
      </c>
      <c r="U3059" s="528"/>
      <c r="V3059" s="531"/>
      <c r="W3059" s="516"/>
      <c r="X3059" s="519"/>
      <c r="Y3059" s="516"/>
      <c r="Z3059" s="519"/>
      <c r="AA3059" s="516"/>
      <c r="AB3059" s="519"/>
      <c r="AC3059" s="520"/>
      <c r="AD3059" s="523"/>
      <c r="AE3059" s="524"/>
      <c r="AF3059" s="533">
        <f>IF(AB3059=0,0,(AD3059/AB3059)*100)</f>
        <v>0</v>
      </c>
      <c r="AG3059" s="534"/>
      <c r="AH3059" s="519"/>
      <c r="AI3059" s="520"/>
      <c r="AJ3059" s="523"/>
      <c r="AK3059" s="524"/>
      <c r="AL3059" s="527">
        <f>IF(AH3059=0,0,(AJ3059/AH3059)*100)</f>
        <v>0</v>
      </c>
      <c r="AM3059" s="528"/>
      <c r="AN3059" s="519"/>
      <c r="AO3059" s="520"/>
      <c r="AP3059" s="523"/>
      <c r="AQ3059" s="524"/>
      <c r="AR3059" s="527">
        <f>IF(AN3059=0,0,(AP3059/AN3059)*100)</f>
        <v>0</v>
      </c>
      <c r="AS3059" s="528"/>
      <c r="AT3059" s="541">
        <f>AB3059+AH3059+AN3059</f>
        <v>0</v>
      </c>
      <c r="AU3059" s="542"/>
      <c r="AV3059" s="545">
        <f>AD3059+AJ3059+AP3059</f>
        <v>0</v>
      </c>
      <c r="AW3059" s="546"/>
      <c r="AX3059" s="527">
        <f>IF(AT3059=0,0,(AV3059/AT3059)*100)</f>
        <v>0</v>
      </c>
      <c r="AY3059" s="528"/>
      <c r="AZ3059" s="519"/>
      <c r="BA3059" s="520"/>
      <c r="BB3059" s="523"/>
      <c r="BC3059" s="524"/>
      <c r="BD3059" s="527">
        <f>IF(AZ3059=0,0,(BB3059/AZ3059)*100)</f>
        <v>0</v>
      </c>
      <c r="BE3059" s="528"/>
      <c r="BF3059" s="541">
        <f>AT3059+AZ3059</f>
        <v>0</v>
      </c>
      <c r="BG3059" s="542"/>
      <c r="BH3059" s="545">
        <f>AV3059+BB3059</f>
        <v>0</v>
      </c>
      <c r="BI3059" s="546"/>
      <c r="BJ3059" s="527">
        <f>IF(BF3059=0,0,(BH3059/BF3059)*100)</f>
        <v>0</v>
      </c>
      <c r="BK3059" s="528"/>
      <c r="BL3059" s="549">
        <f>(AD3059*2)+(AJ3059*2)+(AP3059*3)+BB3059</f>
        <v>0</v>
      </c>
      <c r="BM3059" s="550"/>
      <c r="BN3059" s="551"/>
      <c r="BO3059" s="501" t="e">
        <f>(BL3059*BR$2468)+(N3059*BR$2469)+(X3059*BR$2470)+(R3059*BR$2471)+(V3059*BR$2472)+(Z3059*BR$2473)</f>
        <v>#REF!</v>
      </c>
      <c r="BP3059" s="501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06"/>
      <c r="C3060" s="503" t="str">
        <f>IF(ROSTER!D$32="","",ROSTER!D$32)</f>
        <v/>
      </c>
      <c r="D3060" s="504"/>
      <c r="E3060" s="510"/>
      <c r="F3060" s="512"/>
      <c r="G3060" s="514"/>
      <c r="H3060" s="517"/>
      <c r="I3060" s="518"/>
      <c r="J3060" s="521"/>
      <c r="K3060" s="522"/>
      <c r="L3060" s="525"/>
      <c r="M3060" s="526"/>
      <c r="N3060" s="539" t="s">
        <v>14</v>
      </c>
      <c r="O3060" s="540"/>
      <c r="P3060" s="521"/>
      <c r="Q3060" s="522"/>
      <c r="R3060" s="525"/>
      <c r="S3060" s="526"/>
      <c r="T3060" s="529"/>
      <c r="U3060" s="530"/>
      <c r="V3060" s="532"/>
      <c r="W3060" s="518"/>
      <c r="X3060" s="521"/>
      <c r="Y3060" s="518"/>
      <c r="Z3060" s="521"/>
      <c r="AA3060" s="518"/>
      <c r="AB3060" s="521"/>
      <c r="AC3060" s="522"/>
      <c r="AD3060" s="525"/>
      <c r="AE3060" s="526"/>
      <c r="AF3060" s="535"/>
      <c r="AG3060" s="536"/>
      <c r="AH3060" s="521"/>
      <c r="AI3060" s="522"/>
      <c r="AJ3060" s="525"/>
      <c r="AK3060" s="526"/>
      <c r="AL3060" s="529"/>
      <c r="AM3060" s="530"/>
      <c r="AN3060" s="521"/>
      <c r="AO3060" s="522"/>
      <c r="AP3060" s="525"/>
      <c r="AQ3060" s="526"/>
      <c r="AR3060" s="529"/>
      <c r="AS3060" s="530"/>
      <c r="AT3060" s="543"/>
      <c r="AU3060" s="544"/>
      <c r="AV3060" s="547"/>
      <c r="AW3060" s="548"/>
      <c r="AX3060" s="529"/>
      <c r="AY3060" s="530"/>
      <c r="AZ3060" s="521"/>
      <c r="BA3060" s="522"/>
      <c r="BB3060" s="525"/>
      <c r="BC3060" s="526"/>
      <c r="BD3060" s="529"/>
      <c r="BE3060" s="530"/>
      <c r="BF3060" s="543"/>
      <c r="BG3060" s="544"/>
      <c r="BH3060" s="547"/>
      <c r="BI3060" s="548"/>
      <c r="BJ3060" s="529"/>
      <c r="BK3060" s="530"/>
      <c r="BL3060" s="552"/>
      <c r="BM3060" s="553"/>
      <c r="BN3060" s="554"/>
      <c r="BO3060" s="502"/>
      <c r="BP3060" s="502"/>
      <c r="BQ3060" s="54"/>
      <c r="BR3060" s="54"/>
      <c r="BS3060" s="54"/>
    </row>
    <row r="3061" spans="1:71" ht="21.75" customHeight="1" x14ac:dyDescent="0.2">
      <c r="A3061" s="54"/>
      <c r="B3061" s="505" t="str">
        <f>IF(ROSTER!B$34="","",ROSTER!B$34)</f>
        <v/>
      </c>
      <c r="C3061" s="507" t="str">
        <f>IF(ROSTER!C$34="","",ROSTER!C$34)</f>
        <v/>
      </c>
      <c r="D3061" s="508"/>
      <c r="E3061" s="509"/>
      <c r="F3061" s="511">
        <f>IF(E3061="y",1,IF(E3061="S",1,0))</f>
        <v>0</v>
      </c>
      <c r="G3061" s="513">
        <f>IF(E3061="S",1,0)</f>
        <v>0</v>
      </c>
      <c r="H3061" s="515"/>
      <c r="I3061" s="516"/>
      <c r="J3061" s="519"/>
      <c r="K3061" s="520"/>
      <c r="L3061" s="523"/>
      <c r="M3061" s="524"/>
      <c r="N3061" s="537">
        <f>L3061+J3061</f>
        <v>0</v>
      </c>
      <c r="O3061" s="538"/>
      <c r="P3061" s="519"/>
      <c r="Q3061" s="520"/>
      <c r="R3061" s="523"/>
      <c r="S3061" s="524"/>
      <c r="T3061" s="527">
        <f t="shared" ref="T3061" si="2748">R3061-P3061</f>
        <v>0</v>
      </c>
      <c r="U3061" s="528"/>
      <c r="V3061" s="531"/>
      <c r="W3061" s="516"/>
      <c r="X3061" s="519"/>
      <c r="Y3061" s="516"/>
      <c r="Z3061" s="519"/>
      <c r="AA3061" s="516"/>
      <c r="AB3061" s="519"/>
      <c r="AC3061" s="520"/>
      <c r="AD3061" s="523"/>
      <c r="AE3061" s="524"/>
      <c r="AF3061" s="533">
        <f>IF(AB3061=0,0,(AD3061/AB3061)*100)</f>
        <v>0</v>
      </c>
      <c r="AG3061" s="534"/>
      <c r="AH3061" s="519"/>
      <c r="AI3061" s="520"/>
      <c r="AJ3061" s="523"/>
      <c r="AK3061" s="524"/>
      <c r="AL3061" s="527">
        <f>IF(AH3061=0,0,(AJ3061/AH3061)*100)</f>
        <v>0</v>
      </c>
      <c r="AM3061" s="528"/>
      <c r="AN3061" s="519"/>
      <c r="AO3061" s="520"/>
      <c r="AP3061" s="523"/>
      <c r="AQ3061" s="524"/>
      <c r="AR3061" s="527">
        <f>IF(AN3061=0,0,(AP3061/AN3061)*100)</f>
        <v>0</v>
      </c>
      <c r="AS3061" s="528"/>
      <c r="AT3061" s="541">
        <f>AB3061+AH3061+AN3061</f>
        <v>0</v>
      </c>
      <c r="AU3061" s="542"/>
      <c r="AV3061" s="545">
        <f>AD3061+AJ3061+AP3061</f>
        <v>0</v>
      </c>
      <c r="AW3061" s="546"/>
      <c r="AX3061" s="527">
        <f>IF(AT3061=0,0,(AV3061/AT3061)*100)</f>
        <v>0</v>
      </c>
      <c r="AY3061" s="528"/>
      <c r="AZ3061" s="519"/>
      <c r="BA3061" s="520"/>
      <c r="BB3061" s="523"/>
      <c r="BC3061" s="524"/>
      <c r="BD3061" s="527">
        <f>IF(AZ3061=0,0,(BB3061/AZ3061)*100)</f>
        <v>0</v>
      </c>
      <c r="BE3061" s="528"/>
      <c r="BF3061" s="541">
        <f>AT3061+AZ3061</f>
        <v>0</v>
      </c>
      <c r="BG3061" s="542"/>
      <c r="BH3061" s="545">
        <f>AV3061+BB3061</f>
        <v>0</v>
      </c>
      <c r="BI3061" s="546"/>
      <c r="BJ3061" s="527">
        <f>IF(BF3061=0,0,(BH3061/BF3061)*100)</f>
        <v>0</v>
      </c>
      <c r="BK3061" s="528"/>
      <c r="BL3061" s="549">
        <f>(AD3061*2)+(AJ3061*2)+(AP3061*3)+BB3061</f>
        <v>0</v>
      </c>
      <c r="BM3061" s="550"/>
      <c r="BN3061" s="551"/>
      <c r="BO3061" s="501" t="e">
        <f>(BL3061*BR$2468)+(N3061*BR$2469)+(X3061*BR$2470)+(R3061*BR$2471)+(V3061*BR$2472)+(Z3061*BR$2473)</f>
        <v>#REF!</v>
      </c>
      <c r="BP3061" s="501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06"/>
      <c r="C3062" s="503" t="str">
        <f>IF(ROSTER!D$34="","",ROSTER!D$34)</f>
        <v/>
      </c>
      <c r="D3062" s="504"/>
      <c r="E3062" s="510"/>
      <c r="F3062" s="512"/>
      <c r="G3062" s="514"/>
      <c r="H3062" s="517"/>
      <c r="I3062" s="518"/>
      <c r="J3062" s="521"/>
      <c r="K3062" s="522"/>
      <c r="L3062" s="525"/>
      <c r="M3062" s="526"/>
      <c r="N3062" s="539" t="s">
        <v>14</v>
      </c>
      <c r="O3062" s="540"/>
      <c r="P3062" s="521"/>
      <c r="Q3062" s="522"/>
      <c r="R3062" s="525"/>
      <c r="S3062" s="526"/>
      <c r="T3062" s="529"/>
      <c r="U3062" s="530"/>
      <c r="V3062" s="532"/>
      <c r="W3062" s="518"/>
      <c r="X3062" s="521"/>
      <c r="Y3062" s="518"/>
      <c r="Z3062" s="521"/>
      <c r="AA3062" s="518"/>
      <c r="AB3062" s="521"/>
      <c r="AC3062" s="522"/>
      <c r="AD3062" s="525"/>
      <c r="AE3062" s="526"/>
      <c r="AF3062" s="535"/>
      <c r="AG3062" s="536"/>
      <c r="AH3062" s="521"/>
      <c r="AI3062" s="522"/>
      <c r="AJ3062" s="525"/>
      <c r="AK3062" s="526"/>
      <c r="AL3062" s="529"/>
      <c r="AM3062" s="530"/>
      <c r="AN3062" s="521"/>
      <c r="AO3062" s="522"/>
      <c r="AP3062" s="525"/>
      <c r="AQ3062" s="526"/>
      <c r="AR3062" s="529"/>
      <c r="AS3062" s="530"/>
      <c r="AT3062" s="543"/>
      <c r="AU3062" s="544"/>
      <c r="AV3062" s="547"/>
      <c r="AW3062" s="548"/>
      <c r="AX3062" s="529"/>
      <c r="AY3062" s="530"/>
      <c r="AZ3062" s="521"/>
      <c r="BA3062" s="522"/>
      <c r="BB3062" s="525"/>
      <c r="BC3062" s="526"/>
      <c r="BD3062" s="529"/>
      <c r="BE3062" s="530"/>
      <c r="BF3062" s="543"/>
      <c r="BG3062" s="544"/>
      <c r="BH3062" s="547"/>
      <c r="BI3062" s="548"/>
      <c r="BJ3062" s="529"/>
      <c r="BK3062" s="530"/>
      <c r="BL3062" s="552"/>
      <c r="BM3062" s="553"/>
      <c r="BN3062" s="554"/>
      <c r="BO3062" s="502"/>
      <c r="BP3062" s="502"/>
      <c r="BQ3062" s="54"/>
      <c r="BR3062" s="54"/>
      <c r="BS3062" s="54"/>
    </row>
    <row r="3063" spans="1:71" ht="21.75" customHeight="1" x14ac:dyDescent="0.2">
      <c r="A3063" s="54"/>
      <c r="B3063" s="505" t="str">
        <f>IF(ROSTER!B$36="","",ROSTER!B$36)</f>
        <v/>
      </c>
      <c r="C3063" s="507" t="str">
        <f>IF(ROSTER!C$36="","",ROSTER!C$36)</f>
        <v>Heather</v>
      </c>
      <c r="D3063" s="508"/>
      <c r="E3063" s="509"/>
      <c r="F3063" s="511">
        <f>IF(E3063="y",1,IF(E3063="S",1,0))</f>
        <v>0</v>
      </c>
      <c r="G3063" s="513">
        <f>IF(E3063="S",1,0)</f>
        <v>0</v>
      </c>
      <c r="H3063" s="515"/>
      <c r="I3063" s="516"/>
      <c r="J3063" s="519"/>
      <c r="K3063" s="520"/>
      <c r="L3063" s="523"/>
      <c r="M3063" s="524"/>
      <c r="N3063" s="537">
        <f>L3063+J3063</f>
        <v>0</v>
      </c>
      <c r="O3063" s="538"/>
      <c r="P3063" s="519"/>
      <c r="Q3063" s="520"/>
      <c r="R3063" s="523"/>
      <c r="S3063" s="524"/>
      <c r="T3063" s="527">
        <f t="shared" ref="T3063" si="2749">R3063-P3063</f>
        <v>0</v>
      </c>
      <c r="U3063" s="528"/>
      <c r="V3063" s="531"/>
      <c r="W3063" s="516"/>
      <c r="X3063" s="519"/>
      <c r="Y3063" s="516"/>
      <c r="Z3063" s="519"/>
      <c r="AA3063" s="516"/>
      <c r="AB3063" s="519"/>
      <c r="AC3063" s="520"/>
      <c r="AD3063" s="523"/>
      <c r="AE3063" s="524"/>
      <c r="AF3063" s="533">
        <f>IF(AB3063=0,0,(AD3063/AB3063)*100)</f>
        <v>0</v>
      </c>
      <c r="AG3063" s="534"/>
      <c r="AH3063" s="519"/>
      <c r="AI3063" s="520"/>
      <c r="AJ3063" s="523"/>
      <c r="AK3063" s="524"/>
      <c r="AL3063" s="527">
        <f>IF(AH3063=0,0,(AJ3063/AH3063)*100)</f>
        <v>0</v>
      </c>
      <c r="AM3063" s="528"/>
      <c r="AN3063" s="519"/>
      <c r="AO3063" s="520"/>
      <c r="AP3063" s="523"/>
      <c r="AQ3063" s="524"/>
      <c r="AR3063" s="527">
        <f>IF(AN3063=0,0,(AP3063/AN3063)*100)</f>
        <v>0</v>
      </c>
      <c r="AS3063" s="528"/>
      <c r="AT3063" s="541">
        <f>AB3063+AH3063+AN3063</f>
        <v>0</v>
      </c>
      <c r="AU3063" s="542"/>
      <c r="AV3063" s="545">
        <f>AD3063+AJ3063+AP3063</f>
        <v>0</v>
      </c>
      <c r="AW3063" s="546"/>
      <c r="AX3063" s="527">
        <f>IF(AT3063=0,0,(AV3063/AT3063)*100)</f>
        <v>0</v>
      </c>
      <c r="AY3063" s="528"/>
      <c r="AZ3063" s="519"/>
      <c r="BA3063" s="520"/>
      <c r="BB3063" s="523"/>
      <c r="BC3063" s="524"/>
      <c r="BD3063" s="527">
        <f>IF(AZ3063=0,0,(BB3063/AZ3063)*100)</f>
        <v>0</v>
      </c>
      <c r="BE3063" s="528"/>
      <c r="BF3063" s="541">
        <f>AT3063+AZ3063</f>
        <v>0</v>
      </c>
      <c r="BG3063" s="542"/>
      <c r="BH3063" s="545">
        <f>AV3063+BB3063</f>
        <v>0</v>
      </c>
      <c r="BI3063" s="546"/>
      <c r="BJ3063" s="527">
        <f>IF(BF3063=0,0,(BH3063/BF3063)*100)</f>
        <v>0</v>
      </c>
      <c r="BK3063" s="528"/>
      <c r="BL3063" s="549">
        <f>(AD3063*2)+(AJ3063*2)+(AP3063*3)+BB3063</f>
        <v>0</v>
      </c>
      <c r="BM3063" s="550"/>
      <c r="BN3063" s="551"/>
      <c r="BO3063" s="501" t="e">
        <f>(BL3063*BR$2468)+(N3063*BR$2469)+(X3063*BR$2470)+(R3063*BR$2471)+(V3063*BR$2472)+(Z3063*BR$2473)</f>
        <v>#REF!</v>
      </c>
      <c r="BP3063" s="501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06"/>
      <c r="C3064" s="503" t="str">
        <f>IF(ROSTER!D$36="","",ROSTER!D$36)</f>
        <v>Hamson</v>
      </c>
      <c r="D3064" s="504"/>
      <c r="E3064" s="510"/>
      <c r="F3064" s="512"/>
      <c r="G3064" s="514"/>
      <c r="H3064" s="517"/>
      <c r="I3064" s="518"/>
      <c r="J3064" s="521"/>
      <c r="K3064" s="522"/>
      <c r="L3064" s="525"/>
      <c r="M3064" s="526"/>
      <c r="N3064" s="539" t="s">
        <v>14</v>
      </c>
      <c r="O3064" s="540"/>
      <c r="P3064" s="521"/>
      <c r="Q3064" s="522"/>
      <c r="R3064" s="525"/>
      <c r="S3064" s="526"/>
      <c r="T3064" s="529"/>
      <c r="U3064" s="530"/>
      <c r="V3064" s="532"/>
      <c r="W3064" s="518"/>
      <c r="X3064" s="521"/>
      <c r="Y3064" s="518"/>
      <c r="Z3064" s="521"/>
      <c r="AA3064" s="518"/>
      <c r="AB3064" s="521"/>
      <c r="AC3064" s="522"/>
      <c r="AD3064" s="525"/>
      <c r="AE3064" s="526"/>
      <c r="AF3064" s="535"/>
      <c r="AG3064" s="536"/>
      <c r="AH3064" s="521"/>
      <c r="AI3064" s="522"/>
      <c r="AJ3064" s="525"/>
      <c r="AK3064" s="526"/>
      <c r="AL3064" s="529"/>
      <c r="AM3064" s="530"/>
      <c r="AN3064" s="521"/>
      <c r="AO3064" s="522"/>
      <c r="AP3064" s="525"/>
      <c r="AQ3064" s="526"/>
      <c r="AR3064" s="529"/>
      <c r="AS3064" s="530"/>
      <c r="AT3064" s="543"/>
      <c r="AU3064" s="544"/>
      <c r="AV3064" s="547"/>
      <c r="AW3064" s="548"/>
      <c r="AX3064" s="529"/>
      <c r="AY3064" s="530"/>
      <c r="AZ3064" s="521"/>
      <c r="BA3064" s="522"/>
      <c r="BB3064" s="525"/>
      <c r="BC3064" s="526"/>
      <c r="BD3064" s="529"/>
      <c r="BE3064" s="530"/>
      <c r="BF3064" s="543"/>
      <c r="BG3064" s="544"/>
      <c r="BH3064" s="547"/>
      <c r="BI3064" s="548"/>
      <c r="BJ3064" s="529"/>
      <c r="BK3064" s="530"/>
      <c r="BL3064" s="552"/>
      <c r="BM3064" s="553"/>
      <c r="BN3064" s="554"/>
      <c r="BO3064" s="502"/>
      <c r="BP3064" s="502"/>
      <c r="BQ3064" s="54"/>
      <c r="BR3064" s="54"/>
      <c r="BS3064" s="54"/>
    </row>
    <row r="3065" spans="1:71" ht="21.75" customHeight="1" x14ac:dyDescent="0.2">
      <c r="A3065" s="54"/>
      <c r="B3065" s="505" t="str">
        <f>IF(ROSTER!B$38="","",ROSTER!B$38)</f>
        <v/>
      </c>
      <c r="C3065" s="507" t="str">
        <f>IF(ROSTER!C$38="","",ROSTER!C$38)</f>
        <v>Emma</v>
      </c>
      <c r="D3065" s="508"/>
      <c r="E3065" s="509"/>
      <c r="F3065" s="511">
        <f>IF(E3065="y",1,IF(E3065="S",1,0))</f>
        <v>0</v>
      </c>
      <c r="G3065" s="513">
        <f>IF(E3065="S",1,0)</f>
        <v>0</v>
      </c>
      <c r="H3065" s="515"/>
      <c r="I3065" s="516"/>
      <c r="J3065" s="519"/>
      <c r="K3065" s="520"/>
      <c r="L3065" s="523"/>
      <c r="M3065" s="524"/>
      <c r="N3065" s="537">
        <f>L3065+J3065</f>
        <v>0</v>
      </c>
      <c r="O3065" s="538"/>
      <c r="P3065" s="519"/>
      <c r="Q3065" s="520"/>
      <c r="R3065" s="523"/>
      <c r="S3065" s="524"/>
      <c r="T3065" s="527">
        <f t="shared" ref="T3065" si="2750">R3065-P3065</f>
        <v>0</v>
      </c>
      <c r="U3065" s="528"/>
      <c r="V3065" s="531"/>
      <c r="W3065" s="516"/>
      <c r="X3065" s="519"/>
      <c r="Y3065" s="516"/>
      <c r="Z3065" s="519"/>
      <c r="AA3065" s="516"/>
      <c r="AB3065" s="519"/>
      <c r="AC3065" s="520"/>
      <c r="AD3065" s="523"/>
      <c r="AE3065" s="524"/>
      <c r="AF3065" s="533">
        <f>IF(AB3065=0,0,(AD3065/AB3065)*100)</f>
        <v>0</v>
      </c>
      <c r="AG3065" s="534"/>
      <c r="AH3065" s="519"/>
      <c r="AI3065" s="520"/>
      <c r="AJ3065" s="523"/>
      <c r="AK3065" s="524"/>
      <c r="AL3065" s="527">
        <f>IF(AH3065=0,0,(AJ3065/AH3065)*100)</f>
        <v>0</v>
      </c>
      <c r="AM3065" s="528"/>
      <c r="AN3065" s="519"/>
      <c r="AO3065" s="520"/>
      <c r="AP3065" s="523"/>
      <c r="AQ3065" s="524"/>
      <c r="AR3065" s="527">
        <f>IF(AN3065=0,0,(AP3065/AN3065)*100)</f>
        <v>0</v>
      </c>
      <c r="AS3065" s="528"/>
      <c r="AT3065" s="541">
        <f>AB3065+AH3065+AN3065</f>
        <v>0</v>
      </c>
      <c r="AU3065" s="542"/>
      <c r="AV3065" s="545">
        <f>AD3065+AJ3065+AP3065</f>
        <v>0</v>
      </c>
      <c r="AW3065" s="546"/>
      <c r="AX3065" s="527">
        <f>IF(AT3065=0,0,(AV3065/AT3065)*100)</f>
        <v>0</v>
      </c>
      <c r="AY3065" s="528"/>
      <c r="AZ3065" s="519"/>
      <c r="BA3065" s="520"/>
      <c r="BB3065" s="523"/>
      <c r="BC3065" s="524"/>
      <c r="BD3065" s="527">
        <f>IF(AZ3065=0,0,(BB3065/AZ3065)*100)</f>
        <v>0</v>
      </c>
      <c r="BE3065" s="528"/>
      <c r="BF3065" s="541">
        <f>AT3065+AZ3065</f>
        <v>0</v>
      </c>
      <c r="BG3065" s="542"/>
      <c r="BH3065" s="545">
        <f>AV3065+BB3065</f>
        <v>0</v>
      </c>
      <c r="BI3065" s="546"/>
      <c r="BJ3065" s="527">
        <f>IF(BF3065=0,0,(BH3065/BF3065)*100)</f>
        <v>0</v>
      </c>
      <c r="BK3065" s="528"/>
      <c r="BL3065" s="549">
        <f>(AD3065*2)+(AJ3065*2)+(AP3065*3)+BB3065</f>
        <v>0</v>
      </c>
      <c r="BM3065" s="550"/>
      <c r="BN3065" s="551"/>
      <c r="BO3065" s="501" t="e">
        <f>(BL3065*BR$2468)+(N3065*BR$2469)+(X3065*BR$2470)+(R3065*BR$2471)+(V3065*BR$2472)+(Z3065*BR$2473)</f>
        <v>#REF!</v>
      </c>
      <c r="BP3065" s="501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06"/>
      <c r="C3066" s="503" t="str">
        <f>IF(ROSTER!D$38="","",ROSTER!D$38)</f>
        <v>Calvert</v>
      </c>
      <c r="D3066" s="504"/>
      <c r="E3066" s="510"/>
      <c r="F3066" s="512"/>
      <c r="G3066" s="514"/>
      <c r="H3066" s="517"/>
      <c r="I3066" s="518"/>
      <c r="J3066" s="521"/>
      <c r="K3066" s="522"/>
      <c r="L3066" s="525"/>
      <c r="M3066" s="526"/>
      <c r="N3066" s="539" t="s">
        <v>14</v>
      </c>
      <c r="O3066" s="540"/>
      <c r="P3066" s="521"/>
      <c r="Q3066" s="522"/>
      <c r="R3066" s="525"/>
      <c r="S3066" s="526"/>
      <c r="T3066" s="529"/>
      <c r="U3066" s="530"/>
      <c r="V3066" s="532"/>
      <c r="W3066" s="518"/>
      <c r="X3066" s="521"/>
      <c r="Y3066" s="518"/>
      <c r="Z3066" s="521"/>
      <c r="AA3066" s="518"/>
      <c r="AB3066" s="521"/>
      <c r="AC3066" s="522"/>
      <c r="AD3066" s="525"/>
      <c r="AE3066" s="526"/>
      <c r="AF3066" s="535"/>
      <c r="AG3066" s="536"/>
      <c r="AH3066" s="521"/>
      <c r="AI3066" s="522"/>
      <c r="AJ3066" s="525"/>
      <c r="AK3066" s="526"/>
      <c r="AL3066" s="529"/>
      <c r="AM3066" s="530"/>
      <c r="AN3066" s="521"/>
      <c r="AO3066" s="522"/>
      <c r="AP3066" s="525"/>
      <c r="AQ3066" s="526"/>
      <c r="AR3066" s="529"/>
      <c r="AS3066" s="530"/>
      <c r="AT3066" s="543"/>
      <c r="AU3066" s="544"/>
      <c r="AV3066" s="547"/>
      <c r="AW3066" s="548"/>
      <c r="AX3066" s="529"/>
      <c r="AY3066" s="530"/>
      <c r="AZ3066" s="521"/>
      <c r="BA3066" s="522"/>
      <c r="BB3066" s="525"/>
      <c r="BC3066" s="526"/>
      <c r="BD3066" s="529"/>
      <c r="BE3066" s="530"/>
      <c r="BF3066" s="543"/>
      <c r="BG3066" s="544"/>
      <c r="BH3066" s="547"/>
      <c r="BI3066" s="548"/>
      <c r="BJ3066" s="529"/>
      <c r="BK3066" s="530"/>
      <c r="BL3066" s="552"/>
      <c r="BM3066" s="553"/>
      <c r="BN3066" s="554"/>
      <c r="BO3066" s="502"/>
      <c r="BP3066" s="502"/>
      <c r="BQ3066" s="54"/>
      <c r="BR3066" s="54"/>
      <c r="BS3066" s="54"/>
    </row>
    <row r="3067" spans="1:71" ht="21.75" customHeight="1" x14ac:dyDescent="0.2">
      <c r="A3067" s="54"/>
      <c r="B3067" s="505" t="str">
        <f>IF(ROSTER!B$40="","",ROSTER!B$40)</f>
        <v>1</v>
      </c>
      <c r="C3067" s="507" t="str">
        <f>IF(ROSTER!C$40="","",ROSTER!C$40)</f>
        <v>Amanda</v>
      </c>
      <c r="D3067" s="508"/>
      <c r="E3067" s="509"/>
      <c r="F3067" s="511">
        <f>IF(E3067="y",1,IF(E3067="S",1,0))</f>
        <v>0</v>
      </c>
      <c r="G3067" s="513">
        <f>IF(E3067="S",1,0)</f>
        <v>0</v>
      </c>
      <c r="H3067" s="515"/>
      <c r="I3067" s="516"/>
      <c r="J3067" s="519"/>
      <c r="K3067" s="520"/>
      <c r="L3067" s="523"/>
      <c r="M3067" s="524"/>
      <c r="N3067" s="537">
        <f>L3067+J3067</f>
        <v>0</v>
      </c>
      <c r="O3067" s="538"/>
      <c r="P3067" s="519"/>
      <c r="Q3067" s="520"/>
      <c r="R3067" s="523"/>
      <c r="S3067" s="524"/>
      <c r="T3067" s="527">
        <f t="shared" ref="T3067" si="2751">R3067-P3067</f>
        <v>0</v>
      </c>
      <c r="U3067" s="528"/>
      <c r="V3067" s="531"/>
      <c r="W3067" s="516"/>
      <c r="X3067" s="519"/>
      <c r="Y3067" s="516"/>
      <c r="Z3067" s="519"/>
      <c r="AA3067" s="516"/>
      <c r="AB3067" s="519"/>
      <c r="AC3067" s="520"/>
      <c r="AD3067" s="523"/>
      <c r="AE3067" s="524"/>
      <c r="AF3067" s="533">
        <f>IF(AB3067=0,0,(AD3067/AB3067)*100)</f>
        <v>0</v>
      </c>
      <c r="AG3067" s="534"/>
      <c r="AH3067" s="519"/>
      <c r="AI3067" s="520"/>
      <c r="AJ3067" s="523"/>
      <c r="AK3067" s="524"/>
      <c r="AL3067" s="527">
        <f>IF(AH3067=0,0,(AJ3067/AH3067)*100)</f>
        <v>0</v>
      </c>
      <c r="AM3067" s="528"/>
      <c r="AN3067" s="519"/>
      <c r="AO3067" s="520"/>
      <c r="AP3067" s="523"/>
      <c r="AQ3067" s="524"/>
      <c r="AR3067" s="527">
        <f>IF(AN3067=0,0,(AP3067/AN3067)*100)</f>
        <v>0</v>
      </c>
      <c r="AS3067" s="528"/>
      <c r="AT3067" s="541">
        <f>AB3067+AH3067+AN3067</f>
        <v>0</v>
      </c>
      <c r="AU3067" s="542"/>
      <c r="AV3067" s="545">
        <f>AD3067+AJ3067+AP3067</f>
        <v>0</v>
      </c>
      <c r="AW3067" s="546"/>
      <c r="AX3067" s="527">
        <f>IF(AT3067=0,0,(AV3067/AT3067)*100)</f>
        <v>0</v>
      </c>
      <c r="AY3067" s="528"/>
      <c r="AZ3067" s="519"/>
      <c r="BA3067" s="520"/>
      <c r="BB3067" s="523"/>
      <c r="BC3067" s="524"/>
      <c r="BD3067" s="527">
        <f>IF(AZ3067=0,0,(BB3067/AZ3067)*100)</f>
        <v>0</v>
      </c>
      <c r="BE3067" s="528"/>
      <c r="BF3067" s="541">
        <f>AT3067+AZ3067</f>
        <v>0</v>
      </c>
      <c r="BG3067" s="542"/>
      <c r="BH3067" s="545">
        <f>AV3067+BB3067</f>
        <v>0</v>
      </c>
      <c r="BI3067" s="546"/>
      <c r="BJ3067" s="527">
        <f>IF(BF3067=0,0,(BH3067/BF3067)*100)</f>
        <v>0</v>
      </c>
      <c r="BK3067" s="528"/>
      <c r="BL3067" s="549">
        <f>(AD3067*2)+(AJ3067*2)+(AP3067*3)+BB3067</f>
        <v>0</v>
      </c>
      <c r="BM3067" s="550"/>
      <c r="BN3067" s="551"/>
      <c r="BO3067" s="501" t="e">
        <f>(BL3067*BR$2468)+(N3067*BR$2469)+(X3067*BR$2470)+(R3067*BR$2471)+(V3067*BR$2472)+(Z3067*BR$2473)</f>
        <v>#REF!</v>
      </c>
      <c r="BP3067" s="501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06"/>
      <c r="C3068" s="503" t="str">
        <f>IF(ROSTER!D$40="","",ROSTER!D$40)</f>
        <v>Barcello</v>
      </c>
      <c r="D3068" s="504"/>
      <c r="E3068" s="510"/>
      <c r="F3068" s="512"/>
      <c r="G3068" s="514"/>
      <c r="H3068" s="517"/>
      <c r="I3068" s="518"/>
      <c r="J3068" s="521"/>
      <c r="K3068" s="522"/>
      <c r="L3068" s="525"/>
      <c r="M3068" s="526"/>
      <c r="N3068" s="539" t="s">
        <v>14</v>
      </c>
      <c r="O3068" s="540"/>
      <c r="P3068" s="521"/>
      <c r="Q3068" s="522"/>
      <c r="R3068" s="525"/>
      <c r="S3068" s="526"/>
      <c r="T3068" s="529"/>
      <c r="U3068" s="530"/>
      <c r="V3068" s="532"/>
      <c r="W3068" s="518"/>
      <c r="X3068" s="521"/>
      <c r="Y3068" s="518"/>
      <c r="Z3068" s="521"/>
      <c r="AA3068" s="518"/>
      <c r="AB3068" s="521"/>
      <c r="AC3068" s="522"/>
      <c r="AD3068" s="525"/>
      <c r="AE3068" s="526"/>
      <c r="AF3068" s="535"/>
      <c r="AG3068" s="536"/>
      <c r="AH3068" s="521"/>
      <c r="AI3068" s="522"/>
      <c r="AJ3068" s="525"/>
      <c r="AK3068" s="526"/>
      <c r="AL3068" s="529"/>
      <c r="AM3068" s="530"/>
      <c r="AN3068" s="521"/>
      <c r="AO3068" s="522"/>
      <c r="AP3068" s="525"/>
      <c r="AQ3068" s="526"/>
      <c r="AR3068" s="529"/>
      <c r="AS3068" s="530"/>
      <c r="AT3068" s="543"/>
      <c r="AU3068" s="544"/>
      <c r="AV3068" s="547"/>
      <c r="AW3068" s="548"/>
      <c r="AX3068" s="529"/>
      <c r="AY3068" s="530"/>
      <c r="AZ3068" s="521"/>
      <c r="BA3068" s="522"/>
      <c r="BB3068" s="525"/>
      <c r="BC3068" s="526"/>
      <c r="BD3068" s="529"/>
      <c r="BE3068" s="530"/>
      <c r="BF3068" s="543"/>
      <c r="BG3068" s="544"/>
      <c r="BH3068" s="547"/>
      <c r="BI3068" s="548"/>
      <c r="BJ3068" s="529"/>
      <c r="BK3068" s="530"/>
      <c r="BL3068" s="552"/>
      <c r="BM3068" s="553"/>
      <c r="BN3068" s="554"/>
      <c r="BO3068" s="502"/>
      <c r="BP3068" s="502"/>
      <c r="BQ3068" s="54"/>
      <c r="BR3068" s="54"/>
      <c r="BS3068" s="54"/>
    </row>
    <row r="3069" spans="1:71" ht="21.75" customHeight="1" x14ac:dyDescent="0.2">
      <c r="A3069" s="54"/>
      <c r="B3069" s="505" t="str">
        <f>IF(ROSTER!B$42="","",ROSTER!B$42)</f>
        <v>4</v>
      </c>
      <c r="C3069" s="507" t="str">
        <f>IF(ROSTER!C$42="","",ROSTER!C$42)</f>
        <v>Arielle</v>
      </c>
      <c r="D3069" s="508"/>
      <c r="E3069" s="509"/>
      <c r="F3069" s="511">
        <f>IF(E3069="y",1,IF(E3069="S",1,0))</f>
        <v>0</v>
      </c>
      <c r="G3069" s="513">
        <f>IF(E3069="S",1,0)</f>
        <v>0</v>
      </c>
      <c r="H3069" s="515"/>
      <c r="I3069" s="516"/>
      <c r="J3069" s="519"/>
      <c r="K3069" s="520"/>
      <c r="L3069" s="523"/>
      <c r="M3069" s="524"/>
      <c r="N3069" s="537">
        <f>L3069+J3069</f>
        <v>0</v>
      </c>
      <c r="O3069" s="538"/>
      <c r="P3069" s="519"/>
      <c r="Q3069" s="520"/>
      <c r="R3069" s="523"/>
      <c r="S3069" s="524"/>
      <c r="T3069" s="527">
        <f t="shared" ref="T3069" si="2752">R3069-P3069</f>
        <v>0</v>
      </c>
      <c r="U3069" s="528"/>
      <c r="V3069" s="531"/>
      <c r="W3069" s="516"/>
      <c r="X3069" s="519"/>
      <c r="Y3069" s="516"/>
      <c r="Z3069" s="519"/>
      <c r="AA3069" s="516"/>
      <c r="AB3069" s="519"/>
      <c r="AC3069" s="520"/>
      <c r="AD3069" s="523"/>
      <c r="AE3069" s="524"/>
      <c r="AF3069" s="533">
        <f>IF(AB3069=0,0,(AD3069/AB3069)*100)</f>
        <v>0</v>
      </c>
      <c r="AG3069" s="534"/>
      <c r="AH3069" s="519"/>
      <c r="AI3069" s="520"/>
      <c r="AJ3069" s="523"/>
      <c r="AK3069" s="524"/>
      <c r="AL3069" s="527">
        <f>IF(AH3069=0,0,(AJ3069/AH3069)*100)</f>
        <v>0</v>
      </c>
      <c r="AM3069" s="528"/>
      <c r="AN3069" s="519"/>
      <c r="AO3069" s="520"/>
      <c r="AP3069" s="523"/>
      <c r="AQ3069" s="524"/>
      <c r="AR3069" s="527">
        <f>IF(AN3069=0,0,(AP3069/AN3069)*100)</f>
        <v>0</v>
      </c>
      <c r="AS3069" s="528"/>
      <c r="AT3069" s="541">
        <f>AB3069+AH3069+AN3069</f>
        <v>0</v>
      </c>
      <c r="AU3069" s="542"/>
      <c r="AV3069" s="545">
        <f>AD3069+AJ3069+AP3069</f>
        <v>0</v>
      </c>
      <c r="AW3069" s="546"/>
      <c r="AX3069" s="527">
        <f>IF(AT3069=0,0,(AV3069/AT3069)*100)</f>
        <v>0</v>
      </c>
      <c r="AY3069" s="528"/>
      <c r="AZ3069" s="519"/>
      <c r="BA3069" s="520"/>
      <c r="BB3069" s="523"/>
      <c r="BC3069" s="524"/>
      <c r="BD3069" s="527">
        <f>IF(AZ3069=0,0,(BB3069/AZ3069)*100)</f>
        <v>0</v>
      </c>
      <c r="BE3069" s="528"/>
      <c r="BF3069" s="541">
        <f>AT3069+AZ3069</f>
        <v>0</v>
      </c>
      <c r="BG3069" s="542"/>
      <c r="BH3069" s="545">
        <f>AV3069+BB3069</f>
        <v>0</v>
      </c>
      <c r="BI3069" s="546"/>
      <c r="BJ3069" s="527">
        <f>IF(BF3069=0,0,(BH3069/BF3069)*100)</f>
        <v>0</v>
      </c>
      <c r="BK3069" s="528"/>
      <c r="BL3069" s="549">
        <f>(AD3069*2)+(AJ3069*2)+(AP3069*3)+BB3069</f>
        <v>0</v>
      </c>
      <c r="BM3069" s="550"/>
      <c r="BN3069" s="551"/>
      <c r="BO3069" s="501" t="e">
        <f>(BL3069*BR$2468)+(N3069*BR$2469)+(X3069*BR$2470)+(R3069*BR$2471)+(V3069*BR$2472)+(Z3069*BR$2473)</f>
        <v>#REF!</v>
      </c>
      <c r="BP3069" s="501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06"/>
      <c r="C3070" s="503" t="str">
        <f>IF(ROSTER!D$42="","",ROSTER!D$42)</f>
        <v>Mackey-Williams</v>
      </c>
      <c r="D3070" s="504"/>
      <c r="E3070" s="510"/>
      <c r="F3070" s="512"/>
      <c r="G3070" s="514"/>
      <c r="H3070" s="517"/>
      <c r="I3070" s="518"/>
      <c r="J3070" s="521"/>
      <c r="K3070" s="522"/>
      <c r="L3070" s="525"/>
      <c r="M3070" s="526"/>
      <c r="N3070" s="539" t="s">
        <v>14</v>
      </c>
      <c r="O3070" s="540"/>
      <c r="P3070" s="521"/>
      <c r="Q3070" s="522"/>
      <c r="R3070" s="525"/>
      <c r="S3070" s="526"/>
      <c r="T3070" s="529"/>
      <c r="U3070" s="530"/>
      <c r="V3070" s="532"/>
      <c r="W3070" s="518"/>
      <c r="X3070" s="521"/>
      <c r="Y3070" s="518"/>
      <c r="Z3070" s="521"/>
      <c r="AA3070" s="518"/>
      <c r="AB3070" s="521"/>
      <c r="AC3070" s="522"/>
      <c r="AD3070" s="525"/>
      <c r="AE3070" s="526"/>
      <c r="AF3070" s="535"/>
      <c r="AG3070" s="536"/>
      <c r="AH3070" s="521"/>
      <c r="AI3070" s="522"/>
      <c r="AJ3070" s="525"/>
      <c r="AK3070" s="526"/>
      <c r="AL3070" s="529"/>
      <c r="AM3070" s="530"/>
      <c r="AN3070" s="521"/>
      <c r="AO3070" s="522"/>
      <c r="AP3070" s="525"/>
      <c r="AQ3070" s="526"/>
      <c r="AR3070" s="529"/>
      <c r="AS3070" s="530"/>
      <c r="AT3070" s="543"/>
      <c r="AU3070" s="544"/>
      <c r="AV3070" s="547"/>
      <c r="AW3070" s="548"/>
      <c r="AX3070" s="529"/>
      <c r="AY3070" s="530"/>
      <c r="AZ3070" s="521"/>
      <c r="BA3070" s="522"/>
      <c r="BB3070" s="525"/>
      <c r="BC3070" s="526"/>
      <c r="BD3070" s="529"/>
      <c r="BE3070" s="530"/>
      <c r="BF3070" s="543"/>
      <c r="BG3070" s="544"/>
      <c r="BH3070" s="547"/>
      <c r="BI3070" s="548"/>
      <c r="BJ3070" s="529"/>
      <c r="BK3070" s="530"/>
      <c r="BL3070" s="552"/>
      <c r="BM3070" s="553"/>
      <c r="BN3070" s="554"/>
      <c r="BO3070" s="502"/>
      <c r="BP3070" s="502"/>
      <c r="BQ3070" s="54"/>
      <c r="BR3070" s="54"/>
      <c r="BS3070" s="54"/>
    </row>
    <row r="3071" spans="1:71" ht="21.75" customHeight="1" x14ac:dyDescent="0.2">
      <c r="A3071" s="54"/>
      <c r="B3071" s="505" t="str">
        <f>IF(ROSTER!B$44="","",ROSTER!B$44)</f>
        <v/>
      </c>
      <c r="C3071" s="507" t="str">
        <f>IF(ROSTER!C$44="","",ROSTER!C$44)</f>
        <v>Rose</v>
      </c>
      <c r="D3071" s="508"/>
      <c r="E3071" s="509"/>
      <c r="F3071" s="511">
        <f>IF(E3071="y",1,IF(E3071="S",1,0))</f>
        <v>0</v>
      </c>
      <c r="G3071" s="513">
        <f>IF(E3071="S",1,0)</f>
        <v>0</v>
      </c>
      <c r="H3071" s="515"/>
      <c r="I3071" s="516"/>
      <c r="J3071" s="519"/>
      <c r="K3071" s="520"/>
      <c r="L3071" s="523"/>
      <c r="M3071" s="524"/>
      <c r="N3071" s="537">
        <f>L3071+J3071</f>
        <v>0</v>
      </c>
      <c r="O3071" s="538"/>
      <c r="P3071" s="519"/>
      <c r="Q3071" s="520"/>
      <c r="R3071" s="523"/>
      <c r="S3071" s="524"/>
      <c r="T3071" s="527">
        <f t="shared" ref="T3071" si="2753">R3071-P3071</f>
        <v>0</v>
      </c>
      <c r="U3071" s="528"/>
      <c r="V3071" s="531"/>
      <c r="W3071" s="516"/>
      <c r="X3071" s="519"/>
      <c r="Y3071" s="516"/>
      <c r="Z3071" s="519"/>
      <c r="AA3071" s="516"/>
      <c r="AB3071" s="519"/>
      <c r="AC3071" s="520"/>
      <c r="AD3071" s="523"/>
      <c r="AE3071" s="524"/>
      <c r="AF3071" s="533">
        <f>IF(AB3071=0,0,(AD3071/AB3071)*100)</f>
        <v>0</v>
      </c>
      <c r="AG3071" s="534"/>
      <c r="AH3071" s="519"/>
      <c r="AI3071" s="520"/>
      <c r="AJ3071" s="523"/>
      <c r="AK3071" s="524"/>
      <c r="AL3071" s="527">
        <f>IF(AH3071=0,0,(AJ3071/AH3071)*100)</f>
        <v>0</v>
      </c>
      <c r="AM3071" s="528"/>
      <c r="AN3071" s="519"/>
      <c r="AO3071" s="520"/>
      <c r="AP3071" s="523"/>
      <c r="AQ3071" s="524"/>
      <c r="AR3071" s="527">
        <f>IF(AN3071=0,0,(AP3071/AN3071)*100)</f>
        <v>0</v>
      </c>
      <c r="AS3071" s="528"/>
      <c r="AT3071" s="541">
        <f>AB3071+AH3071+AN3071</f>
        <v>0</v>
      </c>
      <c r="AU3071" s="542"/>
      <c r="AV3071" s="545">
        <f>AD3071+AJ3071+AP3071</f>
        <v>0</v>
      </c>
      <c r="AW3071" s="546"/>
      <c r="AX3071" s="527">
        <f>IF(AT3071=0,0,(AV3071/AT3071)*100)</f>
        <v>0</v>
      </c>
      <c r="AY3071" s="528"/>
      <c r="AZ3071" s="519"/>
      <c r="BA3071" s="520"/>
      <c r="BB3071" s="523"/>
      <c r="BC3071" s="524"/>
      <c r="BD3071" s="527">
        <f>IF(AZ3071=0,0,(BB3071/AZ3071)*100)</f>
        <v>0</v>
      </c>
      <c r="BE3071" s="528"/>
      <c r="BF3071" s="541">
        <f>AT3071+AZ3071</f>
        <v>0</v>
      </c>
      <c r="BG3071" s="542"/>
      <c r="BH3071" s="545">
        <f>AV3071+BB3071</f>
        <v>0</v>
      </c>
      <c r="BI3071" s="546"/>
      <c r="BJ3071" s="527">
        <f>IF(BF3071=0,0,(BH3071/BF3071)*100)</f>
        <v>0</v>
      </c>
      <c r="BK3071" s="528"/>
      <c r="BL3071" s="549">
        <f>(AD3071*2)+(AJ3071*2)+(AP3071*3)+BB3071</f>
        <v>0</v>
      </c>
      <c r="BM3071" s="550"/>
      <c r="BN3071" s="551"/>
      <c r="BO3071" s="501" t="e">
        <f>(BL3071*BR$2468)+(N3071*BR$2469)+(X3071*BR$2470)+(R3071*BR$2471)+(V3071*BR$2472)+(Z3071*BR$2473)</f>
        <v>#REF!</v>
      </c>
      <c r="BP3071" s="501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06"/>
      <c r="C3072" s="503" t="str">
        <f>IF(ROSTER!D$44="","",ROSTER!D$44)</f>
        <v>Bubakar</v>
      </c>
      <c r="D3072" s="504"/>
      <c r="E3072" s="510"/>
      <c r="F3072" s="512"/>
      <c r="G3072" s="514"/>
      <c r="H3072" s="517"/>
      <c r="I3072" s="518"/>
      <c r="J3072" s="521"/>
      <c r="K3072" s="522"/>
      <c r="L3072" s="525"/>
      <c r="M3072" s="526"/>
      <c r="N3072" s="539" t="s">
        <v>14</v>
      </c>
      <c r="O3072" s="540"/>
      <c r="P3072" s="521"/>
      <c r="Q3072" s="522"/>
      <c r="R3072" s="525"/>
      <c r="S3072" s="526"/>
      <c r="T3072" s="529"/>
      <c r="U3072" s="530"/>
      <c r="V3072" s="532"/>
      <c r="W3072" s="518"/>
      <c r="X3072" s="521"/>
      <c r="Y3072" s="518"/>
      <c r="Z3072" s="521"/>
      <c r="AA3072" s="518"/>
      <c r="AB3072" s="521"/>
      <c r="AC3072" s="522"/>
      <c r="AD3072" s="525"/>
      <c r="AE3072" s="526"/>
      <c r="AF3072" s="535"/>
      <c r="AG3072" s="536"/>
      <c r="AH3072" s="521"/>
      <c r="AI3072" s="522"/>
      <c r="AJ3072" s="525"/>
      <c r="AK3072" s="526"/>
      <c r="AL3072" s="529"/>
      <c r="AM3072" s="530"/>
      <c r="AN3072" s="521"/>
      <c r="AO3072" s="522"/>
      <c r="AP3072" s="525"/>
      <c r="AQ3072" s="526"/>
      <c r="AR3072" s="529"/>
      <c r="AS3072" s="530"/>
      <c r="AT3072" s="543"/>
      <c r="AU3072" s="544"/>
      <c r="AV3072" s="547"/>
      <c r="AW3072" s="548"/>
      <c r="AX3072" s="529"/>
      <c r="AY3072" s="530"/>
      <c r="AZ3072" s="521"/>
      <c r="BA3072" s="522"/>
      <c r="BB3072" s="525"/>
      <c r="BC3072" s="526"/>
      <c r="BD3072" s="529"/>
      <c r="BE3072" s="530"/>
      <c r="BF3072" s="543"/>
      <c r="BG3072" s="544"/>
      <c r="BH3072" s="547"/>
      <c r="BI3072" s="548"/>
      <c r="BJ3072" s="529"/>
      <c r="BK3072" s="530"/>
      <c r="BL3072" s="552"/>
      <c r="BM3072" s="553"/>
      <c r="BN3072" s="554"/>
      <c r="BO3072" s="502"/>
      <c r="BP3072" s="502"/>
      <c r="BQ3072" s="54"/>
      <c r="BR3072" s="54"/>
      <c r="BS3072" s="54"/>
    </row>
    <row r="3073" spans="1:71" ht="21.75" customHeight="1" x14ac:dyDescent="0.2">
      <c r="A3073" s="54"/>
      <c r="B3073" s="505" t="str">
        <f>IF(ROSTER!B$46="","",ROSTER!B$46)</f>
        <v/>
      </c>
      <c r="C3073" s="507" t="str">
        <f>IF(ROSTER!C$46="","",ROSTER!C$46)</f>
        <v/>
      </c>
      <c r="D3073" s="508"/>
      <c r="E3073" s="509"/>
      <c r="F3073" s="511">
        <f>IF(E3073="y",1,IF(E3073="S",1,0))</f>
        <v>0</v>
      </c>
      <c r="G3073" s="513">
        <f>IF(E3073="S",1,0)</f>
        <v>0</v>
      </c>
      <c r="H3073" s="515"/>
      <c r="I3073" s="516"/>
      <c r="J3073" s="519"/>
      <c r="K3073" s="520"/>
      <c r="L3073" s="523"/>
      <c r="M3073" s="524"/>
      <c r="N3073" s="537">
        <f>L3073+J3073</f>
        <v>0</v>
      </c>
      <c r="O3073" s="538"/>
      <c r="P3073" s="519"/>
      <c r="Q3073" s="520"/>
      <c r="R3073" s="523"/>
      <c r="S3073" s="524"/>
      <c r="T3073" s="527">
        <f t="shared" ref="T3073" si="2754">R3073-P3073</f>
        <v>0</v>
      </c>
      <c r="U3073" s="528"/>
      <c r="V3073" s="531"/>
      <c r="W3073" s="516"/>
      <c r="X3073" s="519"/>
      <c r="Y3073" s="516"/>
      <c r="Z3073" s="519"/>
      <c r="AA3073" s="516"/>
      <c r="AB3073" s="519"/>
      <c r="AC3073" s="520"/>
      <c r="AD3073" s="523"/>
      <c r="AE3073" s="524"/>
      <c r="AF3073" s="533">
        <f>IF(AB3073=0,0,(AD3073/AB3073)*100)</f>
        <v>0</v>
      </c>
      <c r="AG3073" s="534"/>
      <c r="AH3073" s="519"/>
      <c r="AI3073" s="520"/>
      <c r="AJ3073" s="523"/>
      <c r="AK3073" s="524"/>
      <c r="AL3073" s="527">
        <f>IF(AH3073=0,0,(AJ3073/AH3073)*100)</f>
        <v>0</v>
      </c>
      <c r="AM3073" s="528"/>
      <c r="AN3073" s="519"/>
      <c r="AO3073" s="520"/>
      <c r="AP3073" s="523"/>
      <c r="AQ3073" s="524"/>
      <c r="AR3073" s="527">
        <f>IF(AN3073=0,0,(AP3073/AN3073)*100)</f>
        <v>0</v>
      </c>
      <c r="AS3073" s="528"/>
      <c r="AT3073" s="541">
        <f>AB3073+AH3073+AN3073</f>
        <v>0</v>
      </c>
      <c r="AU3073" s="542"/>
      <c r="AV3073" s="545">
        <f>AD3073+AJ3073+AP3073</f>
        <v>0</v>
      </c>
      <c r="AW3073" s="546"/>
      <c r="AX3073" s="527">
        <f>IF(AT3073=0,0,(AV3073/AT3073)*100)</f>
        <v>0</v>
      </c>
      <c r="AY3073" s="528"/>
      <c r="AZ3073" s="519"/>
      <c r="BA3073" s="520"/>
      <c r="BB3073" s="523"/>
      <c r="BC3073" s="524"/>
      <c r="BD3073" s="527">
        <f>IF(AZ3073=0,0,(BB3073/AZ3073)*100)</f>
        <v>0</v>
      </c>
      <c r="BE3073" s="528"/>
      <c r="BF3073" s="541">
        <f>AT3073+AZ3073</f>
        <v>0</v>
      </c>
      <c r="BG3073" s="542"/>
      <c r="BH3073" s="545">
        <f>AV3073+BB3073</f>
        <v>0</v>
      </c>
      <c r="BI3073" s="546"/>
      <c r="BJ3073" s="527">
        <f>IF(BF3073=0,0,(BH3073/BF3073)*100)</f>
        <v>0</v>
      </c>
      <c r="BK3073" s="528"/>
      <c r="BL3073" s="549">
        <f>(AD3073*2)+(AJ3073*2)+(AP3073*3)+BB3073</f>
        <v>0</v>
      </c>
      <c r="BM3073" s="550"/>
      <c r="BN3073" s="551"/>
      <c r="BO3073" s="499" t="e">
        <f>(BL3073*BR$74)+(N3073*BR$75)+(X3073*BR$76)+(R3073*BR$77)+(V3073*BR$78)+(Z3073*BR$79)</f>
        <v>#REF!</v>
      </c>
      <c r="BP3073" s="501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06"/>
      <c r="C3074" s="503" t="str">
        <f>IF(ROSTER!D$46="","",ROSTER!D$46)</f>
        <v/>
      </c>
      <c r="D3074" s="504"/>
      <c r="E3074" s="510"/>
      <c r="F3074" s="512"/>
      <c r="G3074" s="514"/>
      <c r="H3074" s="517"/>
      <c r="I3074" s="518"/>
      <c r="J3074" s="521"/>
      <c r="K3074" s="522"/>
      <c r="L3074" s="525"/>
      <c r="M3074" s="526"/>
      <c r="N3074" s="539" t="s">
        <v>14</v>
      </c>
      <c r="O3074" s="540"/>
      <c r="P3074" s="521"/>
      <c r="Q3074" s="522"/>
      <c r="R3074" s="525"/>
      <c r="S3074" s="526"/>
      <c r="T3074" s="529"/>
      <c r="U3074" s="530"/>
      <c r="V3074" s="532"/>
      <c r="W3074" s="518"/>
      <c r="X3074" s="521"/>
      <c r="Y3074" s="518"/>
      <c r="Z3074" s="521"/>
      <c r="AA3074" s="518"/>
      <c r="AB3074" s="521"/>
      <c r="AC3074" s="522"/>
      <c r="AD3074" s="525"/>
      <c r="AE3074" s="526"/>
      <c r="AF3074" s="535"/>
      <c r="AG3074" s="536"/>
      <c r="AH3074" s="521"/>
      <c r="AI3074" s="522"/>
      <c r="AJ3074" s="525"/>
      <c r="AK3074" s="526"/>
      <c r="AL3074" s="529"/>
      <c r="AM3074" s="530"/>
      <c r="AN3074" s="521"/>
      <c r="AO3074" s="522"/>
      <c r="AP3074" s="525"/>
      <c r="AQ3074" s="526"/>
      <c r="AR3074" s="529"/>
      <c r="AS3074" s="530"/>
      <c r="AT3074" s="543"/>
      <c r="AU3074" s="544"/>
      <c r="AV3074" s="547"/>
      <c r="AW3074" s="548"/>
      <c r="AX3074" s="529"/>
      <c r="AY3074" s="530"/>
      <c r="AZ3074" s="521"/>
      <c r="BA3074" s="522"/>
      <c r="BB3074" s="525"/>
      <c r="BC3074" s="526"/>
      <c r="BD3074" s="529"/>
      <c r="BE3074" s="530"/>
      <c r="BF3074" s="543"/>
      <c r="BG3074" s="544"/>
      <c r="BH3074" s="547"/>
      <c r="BI3074" s="548"/>
      <c r="BJ3074" s="529"/>
      <c r="BK3074" s="530"/>
      <c r="BL3074" s="552"/>
      <c r="BM3074" s="553"/>
      <c r="BN3074" s="554"/>
      <c r="BO3074" s="500"/>
      <c r="BP3074" s="502"/>
      <c r="BQ3074" s="54"/>
      <c r="BR3074" s="54"/>
      <c r="BS3074" s="54"/>
    </row>
    <row r="3075" spans="1:71" ht="21.75" customHeight="1" x14ac:dyDescent="0.2">
      <c r="A3075" s="54"/>
      <c r="B3075" s="505" t="str">
        <f>IF(ROSTER!B$48="","",ROSTER!B$48)</f>
        <v/>
      </c>
      <c r="C3075" s="507" t="str">
        <f>IF(ROSTER!C$48="","",ROSTER!C$48)</f>
        <v/>
      </c>
      <c r="D3075" s="508"/>
      <c r="E3075" s="509"/>
      <c r="F3075" s="511">
        <f t="shared" ref="F3075" si="2755">IF(E3075="y",1,IF(E3075="S",1,0))</f>
        <v>0</v>
      </c>
      <c r="G3075" s="513">
        <f t="shared" ref="G3075" si="2756">IF(E3075="S",1,0)</f>
        <v>0</v>
      </c>
      <c r="H3075" s="515"/>
      <c r="I3075" s="516"/>
      <c r="J3075" s="519"/>
      <c r="K3075" s="520"/>
      <c r="L3075" s="523"/>
      <c r="M3075" s="524"/>
      <c r="N3075" s="537">
        <f t="shared" ref="N3075" si="2757">L3075+J3075</f>
        <v>0</v>
      </c>
      <c r="O3075" s="538"/>
      <c r="P3075" s="519"/>
      <c r="Q3075" s="520"/>
      <c r="R3075" s="523"/>
      <c r="S3075" s="524"/>
      <c r="T3075" s="527">
        <f t="shared" ref="T3075" si="2758">R3075-P3075</f>
        <v>0</v>
      </c>
      <c r="U3075" s="528"/>
      <c r="V3075" s="531"/>
      <c r="W3075" s="516"/>
      <c r="X3075" s="519"/>
      <c r="Y3075" s="516"/>
      <c r="Z3075" s="519"/>
      <c r="AA3075" s="516"/>
      <c r="AB3075" s="519"/>
      <c r="AC3075" s="520"/>
      <c r="AD3075" s="523"/>
      <c r="AE3075" s="524"/>
      <c r="AF3075" s="533"/>
      <c r="AG3075" s="534"/>
      <c r="AH3075" s="519"/>
      <c r="AI3075" s="520"/>
      <c r="AJ3075" s="523"/>
      <c r="AK3075" s="524"/>
      <c r="AL3075" s="527">
        <f t="shared" ref="AL3075" si="2759">IF(AH3075=0,0,(AJ3075/AH3075)*100)</f>
        <v>0</v>
      </c>
      <c r="AM3075" s="528"/>
      <c r="AN3075" s="519"/>
      <c r="AO3075" s="520"/>
      <c r="AP3075" s="523"/>
      <c r="AQ3075" s="524"/>
      <c r="AR3075" s="527">
        <f t="shared" ref="AR3075" si="2760">IF(AN3075=0,0,(AP3075/AN3075)*100)</f>
        <v>0</v>
      </c>
      <c r="AS3075" s="528"/>
      <c r="AT3075" s="541">
        <f t="shared" ref="AT3075" si="2761">AB3075+AH3075+AN3075</f>
        <v>0</v>
      </c>
      <c r="AU3075" s="542"/>
      <c r="AV3075" s="545">
        <f t="shared" ref="AV3075" si="2762">AD3075+AJ3075+AP3075</f>
        <v>0</v>
      </c>
      <c r="AW3075" s="546"/>
      <c r="AX3075" s="527">
        <f t="shared" ref="AX3075" si="2763">IF(AT3075=0,0,(AV3075/AT3075)*100)</f>
        <v>0</v>
      </c>
      <c r="AY3075" s="528"/>
      <c r="AZ3075" s="519"/>
      <c r="BA3075" s="520"/>
      <c r="BB3075" s="523"/>
      <c r="BC3075" s="524"/>
      <c r="BD3075" s="527">
        <f t="shared" ref="BD3075" si="2764">IF(AZ3075=0,0,(BB3075/AZ3075)*100)</f>
        <v>0</v>
      </c>
      <c r="BE3075" s="528"/>
      <c r="BF3075" s="541">
        <f t="shared" ref="BF3075" si="2765">AT3075+AZ3075</f>
        <v>0</v>
      </c>
      <c r="BG3075" s="542"/>
      <c r="BH3075" s="545">
        <f t="shared" ref="BH3075" si="2766">AV3075+BB3075</f>
        <v>0</v>
      </c>
      <c r="BI3075" s="546"/>
      <c r="BJ3075" s="527">
        <f t="shared" ref="BJ3075" si="2767">IF(BF3075=0,0,(BH3075/BF3075)*100)</f>
        <v>0</v>
      </c>
      <c r="BK3075" s="528"/>
      <c r="BL3075" s="549">
        <f t="shared" ref="BL3075" si="2768">(AD3075*2)+(AJ3075*2)+(AP3075*3)+BB3075</f>
        <v>0</v>
      </c>
      <c r="BM3075" s="550"/>
      <c r="BN3075" s="551"/>
      <c r="BO3075" s="499" t="e">
        <f>(BL3075*BR$74)+(N3075*BR$75)+(X3075*BR$76)+(R3075*BR$77)+(V3075*BR$78)+(Z3075*BR$79)</f>
        <v>#REF!</v>
      </c>
      <c r="BP3075" s="501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06"/>
      <c r="C3076" s="503" t="str">
        <f>IF(ROSTER!D$48="","",ROSTER!D$48)</f>
        <v/>
      </c>
      <c r="D3076" s="504"/>
      <c r="E3076" s="510"/>
      <c r="F3076" s="512"/>
      <c r="G3076" s="514"/>
      <c r="H3076" s="517"/>
      <c r="I3076" s="518"/>
      <c r="J3076" s="521"/>
      <c r="K3076" s="522"/>
      <c r="L3076" s="525"/>
      <c r="M3076" s="526"/>
      <c r="N3076" s="539" t="s">
        <v>14</v>
      </c>
      <c r="O3076" s="540"/>
      <c r="P3076" s="521"/>
      <c r="Q3076" s="522"/>
      <c r="R3076" s="525"/>
      <c r="S3076" s="526"/>
      <c r="T3076" s="529"/>
      <c r="U3076" s="530"/>
      <c r="V3076" s="532"/>
      <c r="W3076" s="518"/>
      <c r="X3076" s="521"/>
      <c r="Y3076" s="518"/>
      <c r="Z3076" s="521"/>
      <c r="AA3076" s="518"/>
      <c r="AB3076" s="521"/>
      <c r="AC3076" s="522"/>
      <c r="AD3076" s="525"/>
      <c r="AE3076" s="526"/>
      <c r="AF3076" s="535"/>
      <c r="AG3076" s="536"/>
      <c r="AH3076" s="521"/>
      <c r="AI3076" s="522"/>
      <c r="AJ3076" s="525"/>
      <c r="AK3076" s="526"/>
      <c r="AL3076" s="529"/>
      <c r="AM3076" s="530"/>
      <c r="AN3076" s="521"/>
      <c r="AO3076" s="522"/>
      <c r="AP3076" s="525"/>
      <c r="AQ3076" s="526"/>
      <c r="AR3076" s="529"/>
      <c r="AS3076" s="530"/>
      <c r="AT3076" s="543"/>
      <c r="AU3076" s="544"/>
      <c r="AV3076" s="547"/>
      <c r="AW3076" s="548"/>
      <c r="AX3076" s="529"/>
      <c r="AY3076" s="530"/>
      <c r="AZ3076" s="521"/>
      <c r="BA3076" s="522"/>
      <c r="BB3076" s="525"/>
      <c r="BC3076" s="526"/>
      <c r="BD3076" s="529"/>
      <c r="BE3076" s="530"/>
      <c r="BF3076" s="543"/>
      <c r="BG3076" s="544"/>
      <c r="BH3076" s="547"/>
      <c r="BI3076" s="548"/>
      <c r="BJ3076" s="529"/>
      <c r="BK3076" s="530"/>
      <c r="BL3076" s="552"/>
      <c r="BM3076" s="553"/>
      <c r="BN3076" s="554"/>
      <c r="BO3076" s="500"/>
      <c r="BP3076" s="502"/>
      <c r="BQ3076" s="54"/>
      <c r="BR3076" s="54"/>
      <c r="BS3076" s="54"/>
    </row>
    <row r="3077" spans="1:71" ht="21.75" customHeight="1" x14ac:dyDescent="0.2">
      <c r="A3077" s="54"/>
      <c r="B3077" s="505" t="str">
        <f>IF(ROSTER!B$50="","",ROSTER!B$50)</f>
        <v/>
      </c>
      <c r="C3077" s="507" t="str">
        <f>IF(ROSTER!C$50="","",ROSTER!C$50)</f>
        <v/>
      </c>
      <c r="D3077" s="508"/>
      <c r="E3077" s="509"/>
      <c r="F3077" s="511">
        <f t="shared" ref="F3077" si="2769">IF(E3077="y",1,IF(E3077="S",1,0))</f>
        <v>0</v>
      </c>
      <c r="G3077" s="513">
        <f t="shared" ref="G3077" si="2770">IF(E3077="S",1,0)</f>
        <v>0</v>
      </c>
      <c r="H3077" s="515"/>
      <c r="I3077" s="516"/>
      <c r="J3077" s="519"/>
      <c r="K3077" s="520"/>
      <c r="L3077" s="523"/>
      <c r="M3077" s="524"/>
      <c r="N3077" s="537">
        <f t="shared" ref="N3077" si="2771">L3077+J3077</f>
        <v>0</v>
      </c>
      <c r="O3077" s="538"/>
      <c r="P3077" s="519"/>
      <c r="Q3077" s="520"/>
      <c r="R3077" s="523"/>
      <c r="S3077" s="524"/>
      <c r="T3077" s="527">
        <f t="shared" ref="T3077" si="2772">R3077-P3077</f>
        <v>0</v>
      </c>
      <c r="U3077" s="528"/>
      <c r="V3077" s="531"/>
      <c r="W3077" s="516"/>
      <c r="X3077" s="519"/>
      <c r="Y3077" s="516"/>
      <c r="Z3077" s="519"/>
      <c r="AA3077" s="516"/>
      <c r="AB3077" s="519"/>
      <c r="AC3077" s="520"/>
      <c r="AD3077" s="523"/>
      <c r="AE3077" s="524"/>
      <c r="AF3077" s="533"/>
      <c r="AG3077" s="534"/>
      <c r="AH3077" s="519"/>
      <c r="AI3077" s="520"/>
      <c r="AJ3077" s="523"/>
      <c r="AK3077" s="524"/>
      <c r="AL3077" s="527">
        <f t="shared" ref="AL3077" si="2773">IF(AH3077=0,0,(AJ3077/AH3077)*100)</f>
        <v>0</v>
      </c>
      <c r="AM3077" s="528"/>
      <c r="AN3077" s="519"/>
      <c r="AO3077" s="520"/>
      <c r="AP3077" s="523"/>
      <c r="AQ3077" s="524"/>
      <c r="AR3077" s="527">
        <f t="shared" ref="AR3077" si="2774">IF(AN3077=0,0,(AP3077/AN3077)*100)</f>
        <v>0</v>
      </c>
      <c r="AS3077" s="528"/>
      <c r="AT3077" s="541">
        <f t="shared" ref="AT3077" si="2775">AB3077+AH3077+AN3077</f>
        <v>0</v>
      </c>
      <c r="AU3077" s="542"/>
      <c r="AV3077" s="545">
        <f t="shared" ref="AV3077" si="2776">AD3077+AJ3077+AP3077</f>
        <v>0</v>
      </c>
      <c r="AW3077" s="546"/>
      <c r="AX3077" s="527">
        <f t="shared" ref="AX3077" si="2777">IF(AT3077=0,0,(AV3077/AT3077)*100)</f>
        <v>0</v>
      </c>
      <c r="AY3077" s="528"/>
      <c r="AZ3077" s="519"/>
      <c r="BA3077" s="520"/>
      <c r="BB3077" s="523"/>
      <c r="BC3077" s="524"/>
      <c r="BD3077" s="527">
        <f t="shared" ref="BD3077" si="2778">IF(AZ3077=0,0,(BB3077/AZ3077)*100)</f>
        <v>0</v>
      </c>
      <c r="BE3077" s="528"/>
      <c r="BF3077" s="541">
        <f t="shared" ref="BF3077" si="2779">AT3077+AZ3077</f>
        <v>0</v>
      </c>
      <c r="BG3077" s="542"/>
      <c r="BH3077" s="545">
        <f t="shared" ref="BH3077" si="2780">AV3077+BB3077</f>
        <v>0</v>
      </c>
      <c r="BI3077" s="546"/>
      <c r="BJ3077" s="527">
        <f t="shared" ref="BJ3077" si="2781">IF(BF3077=0,0,(BH3077/BF3077)*100)</f>
        <v>0</v>
      </c>
      <c r="BK3077" s="528"/>
      <c r="BL3077" s="549">
        <f t="shared" ref="BL3077" si="2782">(AD3077*2)+(AJ3077*2)+(AP3077*3)+BB3077</f>
        <v>0</v>
      </c>
      <c r="BM3077" s="550"/>
      <c r="BN3077" s="551"/>
      <c r="BO3077" s="499" t="e">
        <f>(BL3077*BR$74)+(N3077*BR$75)+(X3077*BR$76)+(R3077*BR$77)+(V3077*BR$78)+(Z3077*BR$79)</f>
        <v>#REF!</v>
      </c>
      <c r="BP3077" s="501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06"/>
      <c r="C3078" s="503" t="str">
        <f>IF(ROSTER!D$50="","",ROSTER!D$50)</f>
        <v/>
      </c>
      <c r="D3078" s="504"/>
      <c r="E3078" s="510"/>
      <c r="F3078" s="512"/>
      <c r="G3078" s="514"/>
      <c r="H3078" s="517"/>
      <c r="I3078" s="518"/>
      <c r="J3078" s="521"/>
      <c r="K3078" s="522"/>
      <c r="L3078" s="525"/>
      <c r="M3078" s="526"/>
      <c r="N3078" s="539" t="s">
        <v>14</v>
      </c>
      <c r="O3078" s="540"/>
      <c r="P3078" s="521"/>
      <c r="Q3078" s="522"/>
      <c r="R3078" s="525"/>
      <c r="S3078" s="526"/>
      <c r="T3078" s="529"/>
      <c r="U3078" s="530"/>
      <c r="V3078" s="532"/>
      <c r="W3078" s="518"/>
      <c r="X3078" s="521"/>
      <c r="Y3078" s="518"/>
      <c r="Z3078" s="521"/>
      <c r="AA3078" s="518"/>
      <c r="AB3078" s="521"/>
      <c r="AC3078" s="522"/>
      <c r="AD3078" s="525"/>
      <c r="AE3078" s="526"/>
      <c r="AF3078" s="535"/>
      <c r="AG3078" s="536"/>
      <c r="AH3078" s="521"/>
      <c r="AI3078" s="522"/>
      <c r="AJ3078" s="525"/>
      <c r="AK3078" s="526"/>
      <c r="AL3078" s="529"/>
      <c r="AM3078" s="530"/>
      <c r="AN3078" s="521"/>
      <c r="AO3078" s="522"/>
      <c r="AP3078" s="525"/>
      <c r="AQ3078" s="526"/>
      <c r="AR3078" s="529"/>
      <c r="AS3078" s="530"/>
      <c r="AT3078" s="543"/>
      <c r="AU3078" s="544"/>
      <c r="AV3078" s="547"/>
      <c r="AW3078" s="548"/>
      <c r="AX3078" s="529"/>
      <c r="AY3078" s="530"/>
      <c r="AZ3078" s="521"/>
      <c r="BA3078" s="522"/>
      <c r="BB3078" s="525"/>
      <c r="BC3078" s="526"/>
      <c r="BD3078" s="529"/>
      <c r="BE3078" s="530"/>
      <c r="BF3078" s="543"/>
      <c r="BG3078" s="544"/>
      <c r="BH3078" s="547"/>
      <c r="BI3078" s="548"/>
      <c r="BJ3078" s="529"/>
      <c r="BK3078" s="530"/>
      <c r="BL3078" s="552"/>
      <c r="BM3078" s="553"/>
      <c r="BN3078" s="554"/>
      <c r="BO3078" s="500"/>
      <c r="BP3078" s="502"/>
      <c r="BQ3078" s="54"/>
      <c r="BR3078" s="54"/>
      <c r="BS3078" s="54"/>
    </row>
    <row r="3079" spans="1:71" s="335" customFormat="1" ht="33.5" customHeight="1" x14ac:dyDescent="0.35">
      <c r="A3079" s="333"/>
      <c r="B3079" s="631"/>
      <c r="C3079" s="627"/>
      <c r="D3079" s="627" t="s">
        <v>10</v>
      </c>
      <c r="E3079" s="628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49"/>
      <c r="BL3079" s="643">
        <f>SUM(BL3035:BN3078)</f>
        <v>0</v>
      </c>
      <c r="BM3079" s="644"/>
      <c r="BN3079" s="645"/>
      <c r="BO3079" s="499" t="e">
        <f>(BL3079*BR$74)+(N3079*BR$75)+(X3079*BR$76)+(R3079*BR$77)+(V3079*BR$78)+(Z3079*BR$79)</f>
        <v>#REF!</v>
      </c>
      <c r="BP3079" s="501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32"/>
      <c r="C3080" s="629"/>
      <c r="D3080" s="629"/>
      <c r="E3080" s="630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50"/>
      <c r="BL3080" s="646"/>
      <c r="BM3080" s="647"/>
      <c r="BN3080" s="648"/>
      <c r="BO3080" s="500"/>
      <c r="BP3080" s="502"/>
      <c r="BQ3080" s="333"/>
      <c r="BR3080" s="333"/>
      <c r="BS3080" s="333"/>
    </row>
    <row r="3081" spans="1:71" s="341" customFormat="1" ht="48.25" customHeight="1" thickBot="1" x14ac:dyDescent="0.4">
      <c r="A3081" s="337"/>
      <c r="B3081" s="637"/>
      <c r="C3081" s="587"/>
      <c r="D3081" s="587" t="s">
        <v>13</v>
      </c>
      <c r="E3081" s="588"/>
      <c r="F3081" s="338"/>
      <c r="G3081" s="334"/>
      <c r="H3081" s="585"/>
      <c r="I3081" s="586"/>
      <c r="J3081" s="625"/>
      <c r="K3081" s="626"/>
      <c r="L3081" s="623"/>
      <c r="M3081" s="624"/>
      <c r="N3081" s="633">
        <f>J3081+L3081</f>
        <v>0</v>
      </c>
      <c r="O3081" s="634"/>
      <c r="P3081" s="625"/>
      <c r="Q3081" s="626"/>
      <c r="R3081" s="623"/>
      <c r="S3081" s="626"/>
      <c r="T3081" s="589">
        <f>R3081-P3081</f>
        <v>0</v>
      </c>
      <c r="U3081" s="590"/>
      <c r="V3081" s="625"/>
      <c r="W3081" s="638"/>
      <c r="X3081" s="639"/>
      <c r="Y3081" s="640"/>
      <c r="Z3081" s="625"/>
      <c r="AA3081" s="638"/>
      <c r="AB3081" s="625"/>
      <c r="AC3081" s="626"/>
      <c r="AD3081" s="623"/>
      <c r="AE3081" s="624"/>
      <c r="AF3081" s="635">
        <f>IF(AB3081=0,0,(AD3081/AB3081)*100)</f>
        <v>0</v>
      </c>
      <c r="AG3081" s="636"/>
      <c r="AH3081" s="625"/>
      <c r="AI3081" s="626"/>
      <c r="AJ3081" s="623"/>
      <c r="AK3081" s="624"/>
      <c r="AL3081" s="589">
        <f>IF(AH3081=0,0,(AJ3081/AH3081)*100)</f>
        <v>0</v>
      </c>
      <c r="AM3081" s="590"/>
      <c r="AN3081" s="625"/>
      <c r="AO3081" s="626"/>
      <c r="AP3081" s="623"/>
      <c r="AQ3081" s="624"/>
      <c r="AR3081" s="589">
        <f>IF(AN3081=0,0,(AP3081/AN3081)*100)</f>
        <v>0</v>
      </c>
      <c r="AS3081" s="590"/>
      <c r="AT3081" s="609">
        <f>AB3081+AH3081+AN3081</f>
        <v>0</v>
      </c>
      <c r="AU3081" s="610"/>
      <c r="AV3081" s="607">
        <f>AD3081+AJ3081+AP3081</f>
        <v>0</v>
      </c>
      <c r="AW3081" s="608"/>
      <c r="AX3081" s="589">
        <f>IF(AT3081=0,0,(AV3081/AT3081)*100)</f>
        <v>0</v>
      </c>
      <c r="AY3081" s="590"/>
      <c r="AZ3081" s="625"/>
      <c r="BA3081" s="626"/>
      <c r="BB3081" s="623"/>
      <c r="BC3081" s="624"/>
      <c r="BD3081" s="589">
        <f>IF(AZ3081=0,0,(BB3081/AZ3081)*100)</f>
        <v>0</v>
      </c>
      <c r="BE3081" s="590"/>
      <c r="BF3081" s="609">
        <f>AT3081+AZ3081</f>
        <v>0</v>
      </c>
      <c r="BG3081" s="610"/>
      <c r="BH3081" s="607">
        <f>AV3081+BB3081</f>
        <v>0</v>
      </c>
      <c r="BI3081" s="608"/>
      <c r="BJ3081" s="589">
        <f>IF(BF3081=0,0,(BH3081/BF3081)*100)</f>
        <v>0</v>
      </c>
      <c r="BK3081" s="590"/>
      <c r="BL3081" s="604"/>
      <c r="BM3081" s="605"/>
      <c r="BN3081" s="606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9" t="s">
        <v>95</v>
      </c>
      <c r="E3082" s="620"/>
      <c r="F3082" s="344"/>
      <c r="G3082" s="344"/>
      <c r="H3082" s="343"/>
      <c r="I3082" s="343"/>
      <c r="J3082" s="616">
        <f>IF((J3079+L3081)=0,0,J3079/(J3079+L3081)*100)</f>
        <v>0</v>
      </c>
      <c r="K3082" s="618"/>
      <c r="L3082" s="616">
        <f>IF((L3079+J3081)=0,0,L3079/(L3079+J3081)*100)</f>
        <v>0</v>
      </c>
      <c r="M3082" s="618"/>
      <c r="N3082" s="616">
        <f>IF((N3079+N3081)=0,0,N3079/(N3079+N3081)*100)</f>
        <v>0</v>
      </c>
      <c r="O3082" s="617"/>
      <c r="P3082" s="611"/>
      <c r="Q3082" s="583"/>
      <c r="R3082" s="583"/>
      <c r="S3082" s="583"/>
      <c r="T3082" s="612"/>
      <c r="U3082" s="612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14" t="s">
        <v>62</v>
      </c>
      <c r="C3084" s="615"/>
      <c r="D3084" s="613" t="s">
        <v>54</v>
      </c>
      <c r="E3084" s="613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21" t="s">
        <v>117</v>
      </c>
      <c r="BC3084" s="622"/>
      <c r="BD3084" s="622"/>
      <c r="BE3084" s="642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21" t="s">
        <v>47</v>
      </c>
      <c r="C3086" s="622"/>
      <c r="D3086" s="613" t="s">
        <v>55</v>
      </c>
      <c r="E3086" s="613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21" t="s">
        <v>118</v>
      </c>
      <c r="BC3086" s="622"/>
      <c r="BD3086" s="622"/>
      <c r="BE3086" s="642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41" t="s">
        <v>11</v>
      </c>
      <c r="AF3091" s="641"/>
      <c r="AG3091" s="641"/>
      <c r="AH3091" s="641"/>
      <c r="AI3091" s="641"/>
      <c r="AJ3091" s="641"/>
      <c r="AK3091" s="641"/>
      <c r="AL3091" s="641"/>
      <c r="AM3091" s="641"/>
      <c r="AN3091" s="651"/>
      <c r="AO3091" s="651"/>
      <c r="AP3091" s="651"/>
      <c r="AQ3091" s="651"/>
      <c r="AR3091" s="651"/>
      <c r="AS3091" s="651"/>
      <c r="AT3091" s="651"/>
      <c r="AU3091" s="651"/>
      <c r="AV3091" s="651"/>
      <c r="AW3091" s="651"/>
      <c r="AX3091" s="651"/>
      <c r="AY3091" s="651"/>
      <c r="AZ3091" s="651"/>
      <c r="BA3091" s="651"/>
      <c r="BB3091" s="651"/>
      <c r="BC3091" s="651"/>
      <c r="BD3091" s="651"/>
      <c r="BE3091" s="651"/>
      <c r="BF3091" s="651"/>
      <c r="BG3091" s="651"/>
      <c r="BH3091" s="651"/>
      <c r="BI3091" s="651"/>
      <c r="BJ3091" s="651"/>
      <c r="BK3091" s="651"/>
      <c r="BL3091" s="651"/>
      <c r="BM3091" s="651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51"/>
      <c r="F3093" s="651"/>
      <c r="G3093" s="651"/>
      <c r="H3093" s="651"/>
      <c r="I3093" s="651"/>
      <c r="J3093" s="651"/>
      <c r="K3093" s="651"/>
      <c r="L3093" s="651"/>
      <c r="M3093" s="651"/>
      <c r="N3093" s="651"/>
      <c r="O3093" s="651"/>
      <c r="P3093" s="651"/>
      <c r="Q3093" s="651"/>
      <c r="R3093" s="651"/>
      <c r="S3093" s="651"/>
      <c r="T3093" s="651"/>
      <c r="U3093" s="651"/>
      <c r="V3093" s="651"/>
      <c r="W3093" s="651"/>
      <c r="X3093" s="651"/>
      <c r="Y3093" s="651"/>
      <c r="Z3093" s="651"/>
      <c r="AA3093" s="651"/>
      <c r="AB3093" s="651"/>
      <c r="AC3093" s="651"/>
      <c r="AD3093" s="198"/>
      <c r="AE3093" s="239" t="s">
        <v>19</v>
      </c>
      <c r="AF3093" s="239"/>
      <c r="AG3093" s="239"/>
      <c r="AH3093" s="641" t="s">
        <v>19</v>
      </c>
      <c r="AI3093" s="641"/>
      <c r="AJ3093" s="641"/>
      <c r="AK3093" s="641"/>
      <c r="AL3093" s="641"/>
      <c r="AM3093" s="641"/>
      <c r="AN3093" s="651"/>
      <c r="AO3093" s="651"/>
      <c r="AP3093" s="651"/>
      <c r="AQ3093" s="651"/>
      <c r="AR3093" s="651"/>
      <c r="AS3093" s="651"/>
      <c r="AT3093" s="651"/>
      <c r="AU3093" s="651"/>
      <c r="AV3093" s="651"/>
      <c r="AW3093" s="651"/>
      <c r="AX3093" s="651"/>
      <c r="AY3093" s="651"/>
      <c r="AZ3093" s="651"/>
      <c r="BA3093" s="641" t="s">
        <v>12</v>
      </c>
      <c r="BB3093" s="641"/>
      <c r="BC3093" s="641"/>
      <c r="BD3093" s="652"/>
      <c r="BE3093" s="652"/>
      <c r="BF3093" s="652"/>
      <c r="BG3093" s="652"/>
      <c r="BH3093" s="652"/>
      <c r="BI3093" s="652"/>
      <c r="BJ3093" s="652"/>
      <c r="BK3093" s="652"/>
      <c r="BL3093" s="652"/>
      <c r="BM3093" s="652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53" t="s">
        <v>23</v>
      </c>
      <c r="BM3096" s="654"/>
      <c r="BN3096" s="655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56"/>
      <c r="BM3097" s="657"/>
      <c r="BN3097" s="658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07" t="str">
        <f>IF(ROSTER!C$8="","",ROSTER!C$8)</f>
        <v>Shaylee</v>
      </c>
      <c r="D3098" s="508"/>
      <c r="E3098" s="509"/>
      <c r="F3098" s="511">
        <f>IF(E3098="y",1,IF(E3098="S",1,0))</f>
        <v>0</v>
      </c>
      <c r="G3098" s="513">
        <f>IF(E3098="S",1,0)</f>
        <v>0</v>
      </c>
      <c r="H3098" s="515"/>
      <c r="I3098" s="516"/>
      <c r="J3098" s="519"/>
      <c r="K3098" s="520"/>
      <c r="L3098" s="523"/>
      <c r="M3098" s="524"/>
      <c r="N3098" s="537">
        <f>L3098+J3098</f>
        <v>0</v>
      </c>
      <c r="O3098" s="538"/>
      <c r="P3098" s="519"/>
      <c r="Q3098" s="520"/>
      <c r="R3098" s="523"/>
      <c r="S3098" s="524"/>
      <c r="T3098" s="527">
        <f>R3098-P3098</f>
        <v>0</v>
      </c>
      <c r="U3098" s="528"/>
      <c r="V3098" s="531"/>
      <c r="W3098" s="516"/>
      <c r="X3098" s="519"/>
      <c r="Y3098" s="516"/>
      <c r="Z3098" s="519"/>
      <c r="AA3098" s="516"/>
      <c r="AB3098" s="519"/>
      <c r="AC3098" s="520"/>
      <c r="AD3098" s="523"/>
      <c r="AE3098" s="524"/>
      <c r="AF3098" s="533">
        <f>IF(AB3098=0,0,(AD3098/AB3098)*100)</f>
        <v>0</v>
      </c>
      <c r="AG3098" s="534"/>
      <c r="AH3098" s="519"/>
      <c r="AI3098" s="520"/>
      <c r="AJ3098" s="523"/>
      <c r="AK3098" s="524"/>
      <c r="AL3098" s="527">
        <f>IF(AH3098=0,0,(AJ3098/AH3098)*100)</f>
        <v>0</v>
      </c>
      <c r="AM3098" s="528"/>
      <c r="AN3098" s="519"/>
      <c r="AO3098" s="520"/>
      <c r="AP3098" s="523"/>
      <c r="AQ3098" s="524"/>
      <c r="AR3098" s="527">
        <f>IF(AN3098=0,0,(AP3098/AN3098)*100)</f>
        <v>0</v>
      </c>
      <c r="AS3098" s="528"/>
      <c r="AT3098" s="541">
        <f>AB3098+AH3098+AN3098</f>
        <v>0</v>
      </c>
      <c r="AU3098" s="542"/>
      <c r="AV3098" s="545">
        <f>AD3098+AJ3098+AP3098</f>
        <v>0</v>
      </c>
      <c r="AW3098" s="546"/>
      <c r="AX3098" s="527">
        <f>IF(AT3098=0,0,(AV3098/AT3098)*100)</f>
        <v>0</v>
      </c>
      <c r="AY3098" s="528"/>
      <c r="AZ3098" s="519"/>
      <c r="BA3098" s="520"/>
      <c r="BB3098" s="523"/>
      <c r="BC3098" s="524"/>
      <c r="BD3098" s="527">
        <f>IF(AZ3098=0,0,(BB3098/AZ3098)*100)</f>
        <v>0</v>
      </c>
      <c r="BE3098" s="528"/>
      <c r="BF3098" s="541">
        <f>AT3098+AZ3098</f>
        <v>0</v>
      </c>
      <c r="BG3098" s="542"/>
      <c r="BH3098" s="545">
        <f>AV3098+BB3098</f>
        <v>0</v>
      </c>
      <c r="BI3098" s="546"/>
      <c r="BJ3098" s="527">
        <f>IF(BF3098=0,0,(BH3098/BF3098)*100)</f>
        <v>0</v>
      </c>
      <c r="BK3098" s="528"/>
      <c r="BL3098" s="549">
        <f>(AD3098*2)+(AJ3098*2)+(AP3098*3)+BB3098</f>
        <v>0</v>
      </c>
      <c r="BM3098" s="550"/>
      <c r="BN3098" s="551"/>
      <c r="BO3098" s="501" t="e">
        <f>(BL3098*BR$2468)+(N3098*BR$2469)+(X3098*BR$2470)+(R3098*BR$2471)+(V3098*BR$2472)+(Z3098*BR$2473)</f>
        <v>#REF!</v>
      </c>
      <c r="BP3098" s="501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03" t="str">
        <f>IF(ROSTER!D$8="","",ROSTER!D$8)</f>
        <v>Gonzales</v>
      </c>
      <c r="D3099" s="504"/>
      <c r="E3099" s="510"/>
      <c r="F3099" s="512"/>
      <c r="G3099" s="514"/>
      <c r="H3099" s="517"/>
      <c r="I3099" s="518"/>
      <c r="J3099" s="521"/>
      <c r="K3099" s="522"/>
      <c r="L3099" s="525"/>
      <c r="M3099" s="526"/>
      <c r="N3099" s="539" t="s">
        <v>14</v>
      </c>
      <c r="O3099" s="540"/>
      <c r="P3099" s="521"/>
      <c r="Q3099" s="522"/>
      <c r="R3099" s="525"/>
      <c r="S3099" s="526"/>
      <c r="T3099" s="529"/>
      <c r="U3099" s="530"/>
      <c r="V3099" s="532"/>
      <c r="W3099" s="518"/>
      <c r="X3099" s="521"/>
      <c r="Y3099" s="518"/>
      <c r="Z3099" s="521"/>
      <c r="AA3099" s="518"/>
      <c r="AB3099" s="521"/>
      <c r="AC3099" s="522"/>
      <c r="AD3099" s="525"/>
      <c r="AE3099" s="526"/>
      <c r="AF3099" s="535"/>
      <c r="AG3099" s="536"/>
      <c r="AH3099" s="521"/>
      <c r="AI3099" s="522"/>
      <c r="AJ3099" s="525"/>
      <c r="AK3099" s="526"/>
      <c r="AL3099" s="529"/>
      <c r="AM3099" s="530"/>
      <c r="AN3099" s="521"/>
      <c r="AO3099" s="522"/>
      <c r="AP3099" s="525"/>
      <c r="AQ3099" s="526"/>
      <c r="AR3099" s="529"/>
      <c r="AS3099" s="530"/>
      <c r="AT3099" s="543"/>
      <c r="AU3099" s="544"/>
      <c r="AV3099" s="547"/>
      <c r="AW3099" s="548"/>
      <c r="AX3099" s="529"/>
      <c r="AY3099" s="530"/>
      <c r="AZ3099" s="521"/>
      <c r="BA3099" s="522"/>
      <c r="BB3099" s="525"/>
      <c r="BC3099" s="526"/>
      <c r="BD3099" s="529"/>
      <c r="BE3099" s="530"/>
      <c r="BF3099" s="543"/>
      <c r="BG3099" s="544"/>
      <c r="BH3099" s="547"/>
      <c r="BI3099" s="548"/>
      <c r="BJ3099" s="529"/>
      <c r="BK3099" s="530"/>
      <c r="BL3099" s="552"/>
      <c r="BM3099" s="553"/>
      <c r="BN3099" s="554"/>
      <c r="BO3099" s="502"/>
      <c r="BP3099" s="502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07" t="str">
        <f>IF(ROSTER!C$10="","",ROSTER!C$10)</f>
        <v>Nani</v>
      </c>
      <c r="D3100" s="508"/>
      <c r="E3100" s="509"/>
      <c r="F3100" s="511">
        <f>IF(E3100="y",1,IF(E3100="S",1,0))</f>
        <v>0</v>
      </c>
      <c r="G3100" s="513">
        <f>IF(E3100="S",1,0)</f>
        <v>0</v>
      </c>
      <c r="H3100" s="515"/>
      <c r="I3100" s="516"/>
      <c r="J3100" s="519"/>
      <c r="K3100" s="520"/>
      <c r="L3100" s="523"/>
      <c r="M3100" s="524"/>
      <c r="N3100" s="537">
        <f>L3100+J3100</f>
        <v>0</v>
      </c>
      <c r="O3100" s="538"/>
      <c r="P3100" s="519"/>
      <c r="Q3100" s="520"/>
      <c r="R3100" s="523"/>
      <c r="S3100" s="524"/>
      <c r="T3100" s="527">
        <f t="shared" ref="T3100" si="2793">R3100-P3100</f>
        <v>0</v>
      </c>
      <c r="U3100" s="528"/>
      <c r="V3100" s="531"/>
      <c r="W3100" s="516"/>
      <c r="X3100" s="519"/>
      <c r="Y3100" s="516"/>
      <c r="Z3100" s="519"/>
      <c r="AA3100" s="516"/>
      <c r="AB3100" s="519"/>
      <c r="AC3100" s="520"/>
      <c r="AD3100" s="523"/>
      <c r="AE3100" s="524"/>
      <c r="AF3100" s="533">
        <f>IF(AB3100=0,0,(AD3100/AB3100)*100)</f>
        <v>0</v>
      </c>
      <c r="AG3100" s="534"/>
      <c r="AH3100" s="519"/>
      <c r="AI3100" s="520"/>
      <c r="AJ3100" s="523"/>
      <c r="AK3100" s="524"/>
      <c r="AL3100" s="527">
        <f>IF(AH3100=0,0,(AJ3100/AH3100)*100)</f>
        <v>0</v>
      </c>
      <c r="AM3100" s="528"/>
      <c r="AN3100" s="519"/>
      <c r="AO3100" s="520"/>
      <c r="AP3100" s="523"/>
      <c r="AQ3100" s="524"/>
      <c r="AR3100" s="527">
        <f>IF(AN3100=0,0,(AP3100/AN3100)*100)</f>
        <v>0</v>
      </c>
      <c r="AS3100" s="528"/>
      <c r="AT3100" s="541">
        <f>AB3100+AH3100+AN3100</f>
        <v>0</v>
      </c>
      <c r="AU3100" s="542"/>
      <c r="AV3100" s="545">
        <f>AD3100+AJ3100+AP3100</f>
        <v>0</v>
      </c>
      <c r="AW3100" s="546"/>
      <c r="AX3100" s="527">
        <f>IF(AT3100=0,0,(AV3100/AT3100)*100)</f>
        <v>0</v>
      </c>
      <c r="AY3100" s="528"/>
      <c r="AZ3100" s="519"/>
      <c r="BA3100" s="520"/>
      <c r="BB3100" s="523"/>
      <c r="BC3100" s="524"/>
      <c r="BD3100" s="527">
        <f>IF(AZ3100=0,0,(BB3100/AZ3100)*100)</f>
        <v>0</v>
      </c>
      <c r="BE3100" s="528"/>
      <c r="BF3100" s="541">
        <f>AT3100+AZ3100</f>
        <v>0</v>
      </c>
      <c r="BG3100" s="542"/>
      <c r="BH3100" s="545">
        <f>AV3100+BB3100</f>
        <v>0</v>
      </c>
      <c r="BI3100" s="546"/>
      <c r="BJ3100" s="527">
        <f>IF(BF3100=0,0,(BH3100/BF3100)*100)</f>
        <v>0</v>
      </c>
      <c r="BK3100" s="528"/>
      <c r="BL3100" s="549">
        <f>(AD3100*2)+(AJ3100*2)+(AP3100*3)+BB3100</f>
        <v>0</v>
      </c>
      <c r="BM3100" s="550"/>
      <c r="BN3100" s="551"/>
      <c r="BO3100" s="501" t="e">
        <f>(BL3100*BR$2468)+(N3100*BR$2469)+(X3100*BR$2470)+(R3100*BR$2471)+(V3100*BR$2472)+(Z3100*BR$2473)</f>
        <v>#REF!</v>
      </c>
      <c r="BP3100" s="501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03" t="str">
        <f>IF(ROSTER!D$10="","",ROSTER!D$10)</f>
        <v>Falatea</v>
      </c>
      <c r="D3101" s="504"/>
      <c r="E3101" s="510"/>
      <c r="F3101" s="512"/>
      <c r="G3101" s="514"/>
      <c r="H3101" s="517"/>
      <c r="I3101" s="518"/>
      <c r="J3101" s="521"/>
      <c r="K3101" s="522"/>
      <c r="L3101" s="525"/>
      <c r="M3101" s="526"/>
      <c r="N3101" s="539" t="s">
        <v>14</v>
      </c>
      <c r="O3101" s="540"/>
      <c r="P3101" s="521"/>
      <c r="Q3101" s="522"/>
      <c r="R3101" s="525"/>
      <c r="S3101" s="526"/>
      <c r="T3101" s="529"/>
      <c r="U3101" s="530"/>
      <c r="V3101" s="532"/>
      <c r="W3101" s="518"/>
      <c r="X3101" s="521"/>
      <c r="Y3101" s="518"/>
      <c r="Z3101" s="521"/>
      <c r="AA3101" s="518"/>
      <c r="AB3101" s="521"/>
      <c r="AC3101" s="522"/>
      <c r="AD3101" s="525"/>
      <c r="AE3101" s="526"/>
      <c r="AF3101" s="535"/>
      <c r="AG3101" s="536"/>
      <c r="AH3101" s="521"/>
      <c r="AI3101" s="522"/>
      <c r="AJ3101" s="525"/>
      <c r="AK3101" s="526"/>
      <c r="AL3101" s="529"/>
      <c r="AM3101" s="530"/>
      <c r="AN3101" s="521"/>
      <c r="AO3101" s="522"/>
      <c r="AP3101" s="525"/>
      <c r="AQ3101" s="526"/>
      <c r="AR3101" s="529"/>
      <c r="AS3101" s="530"/>
      <c r="AT3101" s="543"/>
      <c r="AU3101" s="544"/>
      <c r="AV3101" s="547"/>
      <c r="AW3101" s="548"/>
      <c r="AX3101" s="529"/>
      <c r="AY3101" s="530"/>
      <c r="AZ3101" s="521"/>
      <c r="BA3101" s="522"/>
      <c r="BB3101" s="525"/>
      <c r="BC3101" s="526"/>
      <c r="BD3101" s="529"/>
      <c r="BE3101" s="530"/>
      <c r="BF3101" s="543"/>
      <c r="BG3101" s="544"/>
      <c r="BH3101" s="547"/>
      <c r="BI3101" s="548"/>
      <c r="BJ3101" s="529"/>
      <c r="BK3101" s="530"/>
      <c r="BL3101" s="552"/>
      <c r="BM3101" s="553"/>
      <c r="BN3101" s="554"/>
      <c r="BO3101" s="502"/>
      <c r="BP3101" s="502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05" t="str">
        <f>IF(ROSTER!B$12="","",ROSTER!B$12)</f>
        <v>20</v>
      </c>
      <c r="C3102" s="507" t="str">
        <f>IF(ROSTER!C$12="","",ROSTER!C$12)</f>
        <v>Devry</v>
      </c>
      <c r="D3102" s="508"/>
      <c r="E3102" s="509"/>
      <c r="F3102" s="511">
        <f>IF(E3102="y",1,IF(E3102="S",1,0))</f>
        <v>0</v>
      </c>
      <c r="G3102" s="513">
        <f>IF(E3102="S",1,0)</f>
        <v>0</v>
      </c>
      <c r="H3102" s="515"/>
      <c r="I3102" s="516"/>
      <c r="J3102" s="519"/>
      <c r="K3102" s="520"/>
      <c r="L3102" s="523"/>
      <c r="M3102" s="524"/>
      <c r="N3102" s="537">
        <f>L3102+J3102</f>
        <v>0</v>
      </c>
      <c r="O3102" s="538"/>
      <c r="P3102" s="519"/>
      <c r="Q3102" s="520"/>
      <c r="R3102" s="523"/>
      <c r="S3102" s="524"/>
      <c r="T3102" s="527">
        <f t="shared" ref="T3102" si="2794">R3102-P3102</f>
        <v>0</v>
      </c>
      <c r="U3102" s="528"/>
      <c r="V3102" s="531"/>
      <c r="W3102" s="516"/>
      <c r="X3102" s="519"/>
      <c r="Y3102" s="516"/>
      <c r="Z3102" s="519"/>
      <c r="AA3102" s="516"/>
      <c r="AB3102" s="519"/>
      <c r="AC3102" s="520"/>
      <c r="AD3102" s="523"/>
      <c r="AE3102" s="524"/>
      <c r="AF3102" s="533">
        <f>IF(AB3102=0,0,(AD3102/AB3102)*100)</f>
        <v>0</v>
      </c>
      <c r="AG3102" s="534"/>
      <c r="AH3102" s="519"/>
      <c r="AI3102" s="520"/>
      <c r="AJ3102" s="523"/>
      <c r="AK3102" s="524"/>
      <c r="AL3102" s="527">
        <f>IF(AH3102=0,0,(AJ3102/AH3102)*100)</f>
        <v>0</v>
      </c>
      <c r="AM3102" s="528"/>
      <c r="AN3102" s="519"/>
      <c r="AO3102" s="520"/>
      <c r="AP3102" s="523"/>
      <c r="AQ3102" s="524"/>
      <c r="AR3102" s="527">
        <f>IF(AN3102=0,0,(AP3102/AN3102)*100)</f>
        <v>0</v>
      </c>
      <c r="AS3102" s="528"/>
      <c r="AT3102" s="541">
        <f>AB3102+AH3102+AN3102</f>
        <v>0</v>
      </c>
      <c r="AU3102" s="542"/>
      <c r="AV3102" s="545">
        <f>AD3102+AJ3102+AP3102</f>
        <v>0</v>
      </c>
      <c r="AW3102" s="546"/>
      <c r="AX3102" s="527">
        <f>IF(AT3102=0,0,(AV3102/AT3102)*100)</f>
        <v>0</v>
      </c>
      <c r="AY3102" s="528"/>
      <c r="AZ3102" s="519"/>
      <c r="BA3102" s="520"/>
      <c r="BB3102" s="523"/>
      <c r="BC3102" s="524"/>
      <c r="BD3102" s="527">
        <f>IF(AZ3102=0,0,(BB3102/AZ3102)*100)</f>
        <v>0</v>
      </c>
      <c r="BE3102" s="528"/>
      <c r="BF3102" s="541">
        <f>AT3102+AZ3102</f>
        <v>0</v>
      </c>
      <c r="BG3102" s="542"/>
      <c r="BH3102" s="545">
        <f>AV3102+BB3102</f>
        <v>0</v>
      </c>
      <c r="BI3102" s="546"/>
      <c r="BJ3102" s="527">
        <f>IF(BF3102=0,0,(BH3102/BF3102)*100)</f>
        <v>0</v>
      </c>
      <c r="BK3102" s="528"/>
      <c r="BL3102" s="549">
        <f>(AD3102*2)+(AJ3102*2)+(AP3102*3)+BB3102</f>
        <v>0</v>
      </c>
      <c r="BM3102" s="550"/>
      <c r="BN3102" s="551"/>
      <c r="BO3102" s="501" t="e">
        <f>(BL3102*BR$2468)+(N3102*BR$2469)+(X3102*BR$2470)+(R3102*BR$2471)+(V3102*BR$2472)+(Z3102*BR$2473)</f>
        <v>#REF!</v>
      </c>
      <c r="BP3102" s="501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06"/>
      <c r="C3103" s="503" t="str">
        <f>IF(ROSTER!D$12="","",ROSTER!D$12)</f>
        <v>Millett</v>
      </c>
      <c r="D3103" s="504"/>
      <c r="E3103" s="510"/>
      <c r="F3103" s="512"/>
      <c r="G3103" s="514"/>
      <c r="H3103" s="517"/>
      <c r="I3103" s="518"/>
      <c r="J3103" s="521"/>
      <c r="K3103" s="522"/>
      <c r="L3103" s="525"/>
      <c r="M3103" s="526"/>
      <c r="N3103" s="539" t="s">
        <v>14</v>
      </c>
      <c r="O3103" s="540"/>
      <c r="P3103" s="521"/>
      <c r="Q3103" s="522"/>
      <c r="R3103" s="525"/>
      <c r="S3103" s="526"/>
      <c r="T3103" s="529"/>
      <c r="U3103" s="530"/>
      <c r="V3103" s="532"/>
      <c r="W3103" s="518"/>
      <c r="X3103" s="521"/>
      <c r="Y3103" s="518"/>
      <c r="Z3103" s="521"/>
      <c r="AA3103" s="518"/>
      <c r="AB3103" s="521"/>
      <c r="AC3103" s="522"/>
      <c r="AD3103" s="525"/>
      <c r="AE3103" s="526"/>
      <c r="AF3103" s="535"/>
      <c r="AG3103" s="536"/>
      <c r="AH3103" s="521"/>
      <c r="AI3103" s="522"/>
      <c r="AJ3103" s="525"/>
      <c r="AK3103" s="526"/>
      <c r="AL3103" s="529"/>
      <c r="AM3103" s="530"/>
      <c r="AN3103" s="521"/>
      <c r="AO3103" s="522"/>
      <c r="AP3103" s="525"/>
      <c r="AQ3103" s="526"/>
      <c r="AR3103" s="529"/>
      <c r="AS3103" s="530"/>
      <c r="AT3103" s="543"/>
      <c r="AU3103" s="544"/>
      <c r="AV3103" s="547"/>
      <c r="AW3103" s="548"/>
      <c r="AX3103" s="529"/>
      <c r="AY3103" s="530"/>
      <c r="AZ3103" s="521"/>
      <c r="BA3103" s="522"/>
      <c r="BB3103" s="525"/>
      <c r="BC3103" s="526"/>
      <c r="BD3103" s="529"/>
      <c r="BE3103" s="530"/>
      <c r="BF3103" s="543"/>
      <c r="BG3103" s="544"/>
      <c r="BH3103" s="547"/>
      <c r="BI3103" s="548"/>
      <c r="BJ3103" s="529"/>
      <c r="BK3103" s="530"/>
      <c r="BL3103" s="552"/>
      <c r="BM3103" s="553"/>
      <c r="BN3103" s="554"/>
      <c r="BO3103" s="502"/>
      <c r="BP3103" s="502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05" t="str">
        <f>IF(ROSTER!B$14="","",ROSTER!B$14)</f>
        <v>5</v>
      </c>
      <c r="C3104" s="507" t="str">
        <f>IF(ROSTER!C$14="","",ROSTER!C$14)</f>
        <v>Maria</v>
      </c>
      <c r="D3104" s="508"/>
      <c r="E3104" s="509"/>
      <c r="F3104" s="511">
        <f>IF(E3104="y",1,IF(E3104="S",1,0))</f>
        <v>0</v>
      </c>
      <c r="G3104" s="513">
        <f>IF(E3104="S",1,0)</f>
        <v>0</v>
      </c>
      <c r="H3104" s="515"/>
      <c r="I3104" s="516"/>
      <c r="J3104" s="519"/>
      <c r="K3104" s="520"/>
      <c r="L3104" s="523"/>
      <c r="M3104" s="524"/>
      <c r="N3104" s="537">
        <f>L3104+J3104</f>
        <v>0</v>
      </c>
      <c r="O3104" s="538"/>
      <c r="P3104" s="519"/>
      <c r="Q3104" s="520"/>
      <c r="R3104" s="523"/>
      <c r="S3104" s="524"/>
      <c r="T3104" s="527">
        <f t="shared" ref="T3104" si="2795">R3104-P3104</f>
        <v>0</v>
      </c>
      <c r="U3104" s="528"/>
      <c r="V3104" s="531"/>
      <c r="W3104" s="516"/>
      <c r="X3104" s="519"/>
      <c r="Y3104" s="516"/>
      <c r="Z3104" s="519"/>
      <c r="AA3104" s="516"/>
      <c r="AB3104" s="519"/>
      <c r="AC3104" s="520"/>
      <c r="AD3104" s="523"/>
      <c r="AE3104" s="524"/>
      <c r="AF3104" s="533">
        <f>IF(AB3104=0,0,(AD3104/AB3104)*100)</f>
        <v>0</v>
      </c>
      <c r="AG3104" s="534"/>
      <c r="AH3104" s="519"/>
      <c r="AI3104" s="520"/>
      <c r="AJ3104" s="523"/>
      <c r="AK3104" s="524"/>
      <c r="AL3104" s="527">
        <f>IF(AH3104=0,0,(AJ3104/AH3104)*100)</f>
        <v>0</v>
      </c>
      <c r="AM3104" s="528"/>
      <c r="AN3104" s="519"/>
      <c r="AO3104" s="520"/>
      <c r="AP3104" s="523"/>
      <c r="AQ3104" s="524"/>
      <c r="AR3104" s="527">
        <f>IF(AN3104=0,0,(AP3104/AN3104)*100)</f>
        <v>0</v>
      </c>
      <c r="AS3104" s="528"/>
      <c r="AT3104" s="541">
        <f>AB3104+AH3104+AN3104</f>
        <v>0</v>
      </c>
      <c r="AU3104" s="542"/>
      <c r="AV3104" s="545">
        <f>AD3104+AJ3104+AP3104</f>
        <v>0</v>
      </c>
      <c r="AW3104" s="546"/>
      <c r="AX3104" s="527">
        <f>IF(AT3104=0,0,(AV3104/AT3104)*100)</f>
        <v>0</v>
      </c>
      <c r="AY3104" s="528"/>
      <c r="AZ3104" s="519"/>
      <c r="BA3104" s="520"/>
      <c r="BB3104" s="523"/>
      <c r="BC3104" s="524"/>
      <c r="BD3104" s="527">
        <f>IF(AZ3104=0,0,(BB3104/AZ3104)*100)</f>
        <v>0</v>
      </c>
      <c r="BE3104" s="528"/>
      <c r="BF3104" s="541">
        <f>AT3104+AZ3104</f>
        <v>0</v>
      </c>
      <c r="BG3104" s="542"/>
      <c r="BH3104" s="545">
        <f>AV3104+BB3104</f>
        <v>0</v>
      </c>
      <c r="BI3104" s="546"/>
      <c r="BJ3104" s="527">
        <f>IF(BF3104=0,0,(BH3104/BF3104)*100)</f>
        <v>0</v>
      </c>
      <c r="BK3104" s="528"/>
      <c r="BL3104" s="549">
        <f>(AD3104*2)+(AJ3104*2)+(AP3104*3)+BB3104</f>
        <v>0</v>
      </c>
      <c r="BM3104" s="550"/>
      <c r="BN3104" s="551"/>
      <c r="BO3104" s="501" t="e">
        <f>(BL3104*BR$2468)+(N3104*BR$2469)+(X3104*BR$2470)+(R3104*BR$2471)+(V3104*BR$2472)+(Z3104*BR$2473)</f>
        <v>#REF!</v>
      </c>
      <c r="BP3104" s="501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06"/>
      <c r="C3105" s="503" t="str">
        <f>IF(ROSTER!D$14="","",ROSTER!D$14)</f>
        <v>Albiero</v>
      </c>
      <c r="D3105" s="504"/>
      <c r="E3105" s="510"/>
      <c r="F3105" s="512"/>
      <c r="G3105" s="514"/>
      <c r="H3105" s="517"/>
      <c r="I3105" s="518"/>
      <c r="J3105" s="521"/>
      <c r="K3105" s="522"/>
      <c r="L3105" s="525"/>
      <c r="M3105" s="526"/>
      <c r="N3105" s="539" t="s">
        <v>14</v>
      </c>
      <c r="O3105" s="540"/>
      <c r="P3105" s="521"/>
      <c r="Q3105" s="522"/>
      <c r="R3105" s="525"/>
      <c r="S3105" s="526"/>
      <c r="T3105" s="529"/>
      <c r="U3105" s="530"/>
      <c r="V3105" s="532"/>
      <c r="W3105" s="518"/>
      <c r="X3105" s="521"/>
      <c r="Y3105" s="518"/>
      <c r="Z3105" s="521"/>
      <c r="AA3105" s="518"/>
      <c r="AB3105" s="521"/>
      <c r="AC3105" s="522"/>
      <c r="AD3105" s="525"/>
      <c r="AE3105" s="526"/>
      <c r="AF3105" s="535"/>
      <c r="AG3105" s="536"/>
      <c r="AH3105" s="521"/>
      <c r="AI3105" s="522"/>
      <c r="AJ3105" s="525"/>
      <c r="AK3105" s="526"/>
      <c r="AL3105" s="529"/>
      <c r="AM3105" s="530"/>
      <c r="AN3105" s="521"/>
      <c r="AO3105" s="522"/>
      <c r="AP3105" s="525"/>
      <c r="AQ3105" s="526"/>
      <c r="AR3105" s="529"/>
      <c r="AS3105" s="530"/>
      <c r="AT3105" s="543"/>
      <c r="AU3105" s="544"/>
      <c r="AV3105" s="547"/>
      <c r="AW3105" s="548"/>
      <c r="AX3105" s="529"/>
      <c r="AY3105" s="530"/>
      <c r="AZ3105" s="521"/>
      <c r="BA3105" s="522"/>
      <c r="BB3105" s="525"/>
      <c r="BC3105" s="526"/>
      <c r="BD3105" s="529"/>
      <c r="BE3105" s="530"/>
      <c r="BF3105" s="543"/>
      <c r="BG3105" s="544"/>
      <c r="BH3105" s="547"/>
      <c r="BI3105" s="548"/>
      <c r="BJ3105" s="529"/>
      <c r="BK3105" s="530"/>
      <c r="BL3105" s="552"/>
      <c r="BM3105" s="553"/>
      <c r="BN3105" s="554"/>
      <c r="BO3105" s="502"/>
      <c r="BP3105" s="502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05" t="str">
        <f>IF(ROSTER!B$16="","",ROSTER!B$16)</f>
        <v>10</v>
      </c>
      <c r="C3106" s="507" t="str">
        <f>IF(ROSTER!C$16="","",ROSTER!C$16)</f>
        <v>Tegan</v>
      </c>
      <c r="D3106" s="508"/>
      <c r="E3106" s="509"/>
      <c r="F3106" s="511">
        <f>IF(E3106="y",1,IF(E3106="S",1,0))</f>
        <v>0</v>
      </c>
      <c r="G3106" s="513">
        <f>IF(E3106="S",1,0)</f>
        <v>0</v>
      </c>
      <c r="H3106" s="515"/>
      <c r="I3106" s="516"/>
      <c r="J3106" s="519"/>
      <c r="K3106" s="520"/>
      <c r="L3106" s="523"/>
      <c r="M3106" s="524"/>
      <c r="N3106" s="537">
        <f>L3106+J3106</f>
        <v>0</v>
      </c>
      <c r="O3106" s="538"/>
      <c r="P3106" s="519"/>
      <c r="Q3106" s="520"/>
      <c r="R3106" s="523"/>
      <c r="S3106" s="524"/>
      <c r="T3106" s="527">
        <f t="shared" ref="T3106" si="2796">R3106-P3106</f>
        <v>0</v>
      </c>
      <c r="U3106" s="528"/>
      <c r="V3106" s="531"/>
      <c r="W3106" s="516"/>
      <c r="X3106" s="519"/>
      <c r="Y3106" s="516"/>
      <c r="Z3106" s="519"/>
      <c r="AA3106" s="516"/>
      <c r="AB3106" s="519"/>
      <c r="AC3106" s="520"/>
      <c r="AD3106" s="523"/>
      <c r="AE3106" s="524"/>
      <c r="AF3106" s="533">
        <f>IF(AB3106=0,0,(AD3106/AB3106)*100)</f>
        <v>0</v>
      </c>
      <c r="AG3106" s="534"/>
      <c r="AH3106" s="519"/>
      <c r="AI3106" s="520"/>
      <c r="AJ3106" s="523"/>
      <c r="AK3106" s="524"/>
      <c r="AL3106" s="527">
        <f>IF(AH3106=0,0,(AJ3106/AH3106)*100)</f>
        <v>0</v>
      </c>
      <c r="AM3106" s="528"/>
      <c r="AN3106" s="519"/>
      <c r="AO3106" s="520"/>
      <c r="AP3106" s="523"/>
      <c r="AQ3106" s="524"/>
      <c r="AR3106" s="527">
        <f>IF(AN3106=0,0,(AP3106/AN3106)*100)</f>
        <v>0</v>
      </c>
      <c r="AS3106" s="528"/>
      <c r="AT3106" s="541">
        <f>AB3106+AH3106+AN3106</f>
        <v>0</v>
      </c>
      <c r="AU3106" s="542"/>
      <c r="AV3106" s="545">
        <f>AD3106+AJ3106+AP3106</f>
        <v>0</v>
      </c>
      <c r="AW3106" s="546"/>
      <c r="AX3106" s="527">
        <f>IF(AT3106=0,0,(AV3106/AT3106)*100)</f>
        <v>0</v>
      </c>
      <c r="AY3106" s="528"/>
      <c r="AZ3106" s="519"/>
      <c r="BA3106" s="520"/>
      <c r="BB3106" s="523"/>
      <c r="BC3106" s="524"/>
      <c r="BD3106" s="527">
        <f>IF(AZ3106=0,0,(BB3106/AZ3106)*100)</f>
        <v>0</v>
      </c>
      <c r="BE3106" s="528"/>
      <c r="BF3106" s="541">
        <f>AT3106+AZ3106</f>
        <v>0</v>
      </c>
      <c r="BG3106" s="542"/>
      <c r="BH3106" s="545">
        <f>AV3106+BB3106</f>
        <v>0</v>
      </c>
      <c r="BI3106" s="546"/>
      <c r="BJ3106" s="527">
        <f>IF(BF3106=0,0,(BH3106/BF3106)*100)</f>
        <v>0</v>
      </c>
      <c r="BK3106" s="528"/>
      <c r="BL3106" s="549">
        <f>(AD3106*2)+(AJ3106*2)+(AP3106*3)+BB3106</f>
        <v>0</v>
      </c>
      <c r="BM3106" s="550"/>
      <c r="BN3106" s="551"/>
      <c r="BO3106" s="501" t="e">
        <f>(BL3106*BR$2468)+(N3106*BR$2469)+(X3106*BR$2470)+(R3106*BR$2471)+(V3106*BR$2472)+(Z3106*BR$2473)</f>
        <v>#REF!</v>
      </c>
      <c r="BP3106" s="501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06"/>
      <c r="C3107" s="503" t="str">
        <f>IF(ROSTER!D$16="","",ROSTER!D$16)</f>
        <v>Graham</v>
      </c>
      <c r="D3107" s="504"/>
      <c r="E3107" s="510"/>
      <c r="F3107" s="512"/>
      <c r="G3107" s="514"/>
      <c r="H3107" s="517"/>
      <c r="I3107" s="518"/>
      <c r="J3107" s="521"/>
      <c r="K3107" s="522"/>
      <c r="L3107" s="525"/>
      <c r="M3107" s="526"/>
      <c r="N3107" s="539" t="s">
        <v>14</v>
      </c>
      <c r="O3107" s="540"/>
      <c r="P3107" s="521"/>
      <c r="Q3107" s="522"/>
      <c r="R3107" s="525"/>
      <c r="S3107" s="526"/>
      <c r="T3107" s="529"/>
      <c r="U3107" s="530"/>
      <c r="V3107" s="532"/>
      <c r="W3107" s="518"/>
      <c r="X3107" s="521"/>
      <c r="Y3107" s="518"/>
      <c r="Z3107" s="521"/>
      <c r="AA3107" s="518"/>
      <c r="AB3107" s="521"/>
      <c r="AC3107" s="522"/>
      <c r="AD3107" s="525"/>
      <c r="AE3107" s="526"/>
      <c r="AF3107" s="535"/>
      <c r="AG3107" s="536"/>
      <c r="AH3107" s="521"/>
      <c r="AI3107" s="522"/>
      <c r="AJ3107" s="525"/>
      <c r="AK3107" s="526"/>
      <c r="AL3107" s="529"/>
      <c r="AM3107" s="530"/>
      <c r="AN3107" s="521"/>
      <c r="AO3107" s="522"/>
      <c r="AP3107" s="525"/>
      <c r="AQ3107" s="526"/>
      <c r="AR3107" s="529"/>
      <c r="AS3107" s="530"/>
      <c r="AT3107" s="543"/>
      <c r="AU3107" s="544"/>
      <c r="AV3107" s="547"/>
      <c r="AW3107" s="548"/>
      <c r="AX3107" s="529"/>
      <c r="AY3107" s="530"/>
      <c r="AZ3107" s="521"/>
      <c r="BA3107" s="522"/>
      <c r="BB3107" s="525"/>
      <c r="BC3107" s="526"/>
      <c r="BD3107" s="529"/>
      <c r="BE3107" s="530"/>
      <c r="BF3107" s="543"/>
      <c r="BG3107" s="544"/>
      <c r="BH3107" s="547"/>
      <c r="BI3107" s="548"/>
      <c r="BJ3107" s="529"/>
      <c r="BK3107" s="530"/>
      <c r="BL3107" s="552"/>
      <c r="BM3107" s="553"/>
      <c r="BN3107" s="554"/>
      <c r="BO3107" s="502"/>
      <c r="BP3107" s="502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05" t="str">
        <f>IF(ROSTER!B$18="","",ROSTER!B$18)</f>
        <v>11</v>
      </c>
      <c r="C3108" s="507" t="str">
        <f>IF(ROSTER!C$18="","",ROSTER!C$18)</f>
        <v>Kaylee</v>
      </c>
      <c r="D3108" s="508"/>
      <c r="E3108" s="509"/>
      <c r="F3108" s="511">
        <f>IF(E3108="y",1,IF(E3108="S",1,0))</f>
        <v>0</v>
      </c>
      <c r="G3108" s="513">
        <f>IF(E3108="S",1,0)</f>
        <v>0</v>
      </c>
      <c r="H3108" s="515"/>
      <c r="I3108" s="516"/>
      <c r="J3108" s="519"/>
      <c r="K3108" s="520"/>
      <c r="L3108" s="523"/>
      <c r="M3108" s="524"/>
      <c r="N3108" s="537">
        <f>L3108+J3108</f>
        <v>0</v>
      </c>
      <c r="O3108" s="538"/>
      <c r="P3108" s="519"/>
      <c r="Q3108" s="520"/>
      <c r="R3108" s="523"/>
      <c r="S3108" s="524"/>
      <c r="T3108" s="527">
        <f t="shared" ref="T3108" si="2797">R3108-P3108</f>
        <v>0</v>
      </c>
      <c r="U3108" s="528"/>
      <c r="V3108" s="531"/>
      <c r="W3108" s="516"/>
      <c r="X3108" s="519"/>
      <c r="Y3108" s="516"/>
      <c r="Z3108" s="519"/>
      <c r="AA3108" s="516"/>
      <c r="AB3108" s="519"/>
      <c r="AC3108" s="520"/>
      <c r="AD3108" s="523"/>
      <c r="AE3108" s="524"/>
      <c r="AF3108" s="533">
        <f>IF(AB3108=0,0,(AD3108/AB3108)*100)</f>
        <v>0</v>
      </c>
      <c r="AG3108" s="534"/>
      <c r="AH3108" s="519"/>
      <c r="AI3108" s="520"/>
      <c r="AJ3108" s="523"/>
      <c r="AK3108" s="524"/>
      <c r="AL3108" s="527">
        <f>IF(AH3108=0,0,(AJ3108/AH3108)*100)</f>
        <v>0</v>
      </c>
      <c r="AM3108" s="528"/>
      <c r="AN3108" s="519"/>
      <c r="AO3108" s="520"/>
      <c r="AP3108" s="523"/>
      <c r="AQ3108" s="524"/>
      <c r="AR3108" s="527">
        <f>IF(AN3108=0,0,(AP3108/AN3108)*100)</f>
        <v>0</v>
      </c>
      <c r="AS3108" s="528"/>
      <c r="AT3108" s="541">
        <f>AB3108+AH3108+AN3108</f>
        <v>0</v>
      </c>
      <c r="AU3108" s="542"/>
      <c r="AV3108" s="545">
        <f>AD3108+AJ3108+AP3108</f>
        <v>0</v>
      </c>
      <c r="AW3108" s="546"/>
      <c r="AX3108" s="527">
        <f>IF(AT3108=0,0,(AV3108/AT3108)*100)</f>
        <v>0</v>
      </c>
      <c r="AY3108" s="528"/>
      <c r="AZ3108" s="519"/>
      <c r="BA3108" s="520"/>
      <c r="BB3108" s="523"/>
      <c r="BC3108" s="524"/>
      <c r="BD3108" s="527">
        <f>IF(AZ3108=0,0,(BB3108/AZ3108)*100)</f>
        <v>0</v>
      </c>
      <c r="BE3108" s="528"/>
      <c r="BF3108" s="541">
        <f>AT3108+AZ3108</f>
        <v>0</v>
      </c>
      <c r="BG3108" s="542"/>
      <c r="BH3108" s="545">
        <f>AV3108+BB3108</f>
        <v>0</v>
      </c>
      <c r="BI3108" s="546"/>
      <c r="BJ3108" s="527">
        <f>IF(BF3108=0,0,(BH3108/BF3108)*100)</f>
        <v>0</v>
      </c>
      <c r="BK3108" s="528"/>
      <c r="BL3108" s="549">
        <f>(AD3108*2)+(AJ3108*2)+(AP3108*3)+BB3108</f>
        <v>0</v>
      </c>
      <c r="BM3108" s="550"/>
      <c r="BN3108" s="551"/>
      <c r="BO3108" s="501" t="e">
        <f>(BL3108*BR$2468)+(N3108*BR$2469)+(X3108*BR$2470)+(R3108*BR$2471)+(V3108*BR$2472)+(Z3108*BR$2473)</f>
        <v>#REF!</v>
      </c>
      <c r="BP3108" s="501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06"/>
      <c r="C3109" s="503" t="str">
        <f>IF(ROSTER!D$18="","",ROSTER!D$18)</f>
        <v>Smiler</v>
      </c>
      <c r="D3109" s="504"/>
      <c r="E3109" s="510"/>
      <c r="F3109" s="512"/>
      <c r="G3109" s="514"/>
      <c r="H3109" s="517"/>
      <c r="I3109" s="518"/>
      <c r="J3109" s="521"/>
      <c r="K3109" s="522"/>
      <c r="L3109" s="525"/>
      <c r="M3109" s="526"/>
      <c r="N3109" s="539"/>
      <c r="O3109" s="540"/>
      <c r="P3109" s="521"/>
      <c r="Q3109" s="522"/>
      <c r="R3109" s="525"/>
      <c r="S3109" s="526"/>
      <c r="T3109" s="529"/>
      <c r="U3109" s="530"/>
      <c r="V3109" s="532"/>
      <c r="W3109" s="518"/>
      <c r="X3109" s="521"/>
      <c r="Y3109" s="518"/>
      <c r="Z3109" s="521"/>
      <c r="AA3109" s="518"/>
      <c r="AB3109" s="521"/>
      <c r="AC3109" s="522"/>
      <c r="AD3109" s="525"/>
      <c r="AE3109" s="526"/>
      <c r="AF3109" s="535"/>
      <c r="AG3109" s="536"/>
      <c r="AH3109" s="521"/>
      <c r="AI3109" s="522"/>
      <c r="AJ3109" s="525"/>
      <c r="AK3109" s="526"/>
      <c r="AL3109" s="529"/>
      <c r="AM3109" s="530"/>
      <c r="AN3109" s="521"/>
      <c r="AO3109" s="522"/>
      <c r="AP3109" s="525"/>
      <c r="AQ3109" s="526"/>
      <c r="AR3109" s="529"/>
      <c r="AS3109" s="530"/>
      <c r="AT3109" s="543"/>
      <c r="AU3109" s="544"/>
      <c r="AV3109" s="547"/>
      <c r="AW3109" s="548"/>
      <c r="AX3109" s="529"/>
      <c r="AY3109" s="530"/>
      <c r="AZ3109" s="521"/>
      <c r="BA3109" s="522"/>
      <c r="BB3109" s="525"/>
      <c r="BC3109" s="526"/>
      <c r="BD3109" s="529"/>
      <c r="BE3109" s="530"/>
      <c r="BF3109" s="543"/>
      <c r="BG3109" s="544"/>
      <c r="BH3109" s="547"/>
      <c r="BI3109" s="548"/>
      <c r="BJ3109" s="529"/>
      <c r="BK3109" s="530"/>
      <c r="BL3109" s="552"/>
      <c r="BM3109" s="553"/>
      <c r="BN3109" s="554"/>
      <c r="BO3109" s="502"/>
      <c r="BP3109" s="502"/>
      <c r="BQ3109" s="54"/>
      <c r="BR3109" s="54"/>
      <c r="BS3109" s="54"/>
    </row>
    <row r="3110" spans="1:71" ht="21.75" customHeight="1" x14ac:dyDescent="0.2">
      <c r="A3110" s="54"/>
      <c r="B3110" s="505" t="str">
        <f>IF(ROSTER!B$20="","",ROSTER!B$20)</f>
        <v>12</v>
      </c>
      <c r="C3110" s="507" t="str">
        <f>IF(ROSTER!C$20="","",ROSTER!C$20)</f>
        <v>Lauren</v>
      </c>
      <c r="D3110" s="508"/>
      <c r="E3110" s="509"/>
      <c r="F3110" s="511">
        <f>IF(E3110="y",1,IF(E3110="S",1,0))</f>
        <v>0</v>
      </c>
      <c r="G3110" s="513">
        <f>IF(E3110="S",1,0)</f>
        <v>0</v>
      </c>
      <c r="H3110" s="515"/>
      <c r="I3110" s="516"/>
      <c r="J3110" s="519"/>
      <c r="K3110" s="520"/>
      <c r="L3110" s="523"/>
      <c r="M3110" s="524"/>
      <c r="N3110" s="537">
        <f>L3110+J3110</f>
        <v>0</v>
      </c>
      <c r="O3110" s="538"/>
      <c r="P3110" s="519"/>
      <c r="Q3110" s="520"/>
      <c r="R3110" s="523"/>
      <c r="S3110" s="524"/>
      <c r="T3110" s="527">
        <f t="shared" ref="T3110" si="2798">R3110-P3110</f>
        <v>0</v>
      </c>
      <c r="U3110" s="528"/>
      <c r="V3110" s="531"/>
      <c r="W3110" s="516"/>
      <c r="X3110" s="519"/>
      <c r="Y3110" s="516"/>
      <c r="Z3110" s="519"/>
      <c r="AA3110" s="516"/>
      <c r="AB3110" s="519"/>
      <c r="AC3110" s="520"/>
      <c r="AD3110" s="523"/>
      <c r="AE3110" s="524"/>
      <c r="AF3110" s="533">
        <f>IF(AB3110=0,0,(AD3110/AB3110)*100)</f>
        <v>0</v>
      </c>
      <c r="AG3110" s="534"/>
      <c r="AH3110" s="519"/>
      <c r="AI3110" s="520"/>
      <c r="AJ3110" s="523"/>
      <c r="AK3110" s="524"/>
      <c r="AL3110" s="527">
        <f>IF(AH3110=0,0,(AJ3110/AH3110)*100)</f>
        <v>0</v>
      </c>
      <c r="AM3110" s="528"/>
      <c r="AN3110" s="519"/>
      <c r="AO3110" s="520"/>
      <c r="AP3110" s="523"/>
      <c r="AQ3110" s="524"/>
      <c r="AR3110" s="527">
        <f>IF(AN3110=0,0,(AP3110/AN3110)*100)</f>
        <v>0</v>
      </c>
      <c r="AS3110" s="528"/>
      <c r="AT3110" s="541">
        <f>AB3110+AH3110+AN3110</f>
        <v>0</v>
      </c>
      <c r="AU3110" s="542"/>
      <c r="AV3110" s="545">
        <f>AD3110+AJ3110+AP3110</f>
        <v>0</v>
      </c>
      <c r="AW3110" s="546"/>
      <c r="AX3110" s="527">
        <f>IF(AT3110=0,0,(AV3110/AT3110)*100)</f>
        <v>0</v>
      </c>
      <c r="AY3110" s="528"/>
      <c r="AZ3110" s="519"/>
      <c r="BA3110" s="520"/>
      <c r="BB3110" s="523"/>
      <c r="BC3110" s="524"/>
      <c r="BD3110" s="527">
        <f>IF(AZ3110=0,0,(BB3110/AZ3110)*100)</f>
        <v>0</v>
      </c>
      <c r="BE3110" s="528"/>
      <c r="BF3110" s="541">
        <f>AT3110+AZ3110</f>
        <v>0</v>
      </c>
      <c r="BG3110" s="542"/>
      <c r="BH3110" s="545">
        <f>AV3110+BB3110</f>
        <v>0</v>
      </c>
      <c r="BI3110" s="546"/>
      <c r="BJ3110" s="527">
        <f>IF(BF3110=0,0,(BH3110/BF3110)*100)</f>
        <v>0</v>
      </c>
      <c r="BK3110" s="528"/>
      <c r="BL3110" s="549">
        <f>(AD3110*2)+(AJ3110*2)+(AP3110*3)+BB3110</f>
        <v>0</v>
      </c>
      <c r="BM3110" s="550"/>
      <c r="BN3110" s="551"/>
      <c r="BO3110" s="501" t="e">
        <f>(BL3110*BR$2468)+(N3110*BR$2469)+(X3110*BR$2470)+(R3110*BR$2471)+(V3110*BR$2472)+(Z3110*BR$2473)</f>
        <v>#REF!</v>
      </c>
      <c r="BP3110" s="501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06"/>
      <c r="C3111" s="503" t="str">
        <f>IF(ROSTER!D$20="","",ROSTER!D$20)</f>
        <v>Gustin</v>
      </c>
      <c r="D3111" s="504"/>
      <c r="E3111" s="510"/>
      <c r="F3111" s="512"/>
      <c r="G3111" s="514"/>
      <c r="H3111" s="517"/>
      <c r="I3111" s="518"/>
      <c r="J3111" s="521"/>
      <c r="K3111" s="522"/>
      <c r="L3111" s="525"/>
      <c r="M3111" s="526"/>
      <c r="N3111" s="539" t="s">
        <v>14</v>
      </c>
      <c r="O3111" s="540"/>
      <c r="P3111" s="521"/>
      <c r="Q3111" s="522"/>
      <c r="R3111" s="525"/>
      <c r="S3111" s="526"/>
      <c r="T3111" s="529"/>
      <c r="U3111" s="530"/>
      <c r="V3111" s="532"/>
      <c r="W3111" s="518"/>
      <c r="X3111" s="521"/>
      <c r="Y3111" s="518"/>
      <c r="Z3111" s="521"/>
      <c r="AA3111" s="518"/>
      <c r="AB3111" s="521"/>
      <c r="AC3111" s="522"/>
      <c r="AD3111" s="525"/>
      <c r="AE3111" s="526"/>
      <c r="AF3111" s="535"/>
      <c r="AG3111" s="536"/>
      <c r="AH3111" s="521"/>
      <c r="AI3111" s="522"/>
      <c r="AJ3111" s="525"/>
      <c r="AK3111" s="526"/>
      <c r="AL3111" s="529"/>
      <c r="AM3111" s="530"/>
      <c r="AN3111" s="521"/>
      <c r="AO3111" s="522"/>
      <c r="AP3111" s="525"/>
      <c r="AQ3111" s="526"/>
      <c r="AR3111" s="529"/>
      <c r="AS3111" s="530"/>
      <c r="AT3111" s="543"/>
      <c r="AU3111" s="544"/>
      <c r="AV3111" s="547"/>
      <c r="AW3111" s="548"/>
      <c r="AX3111" s="529"/>
      <c r="AY3111" s="530"/>
      <c r="AZ3111" s="521"/>
      <c r="BA3111" s="522"/>
      <c r="BB3111" s="525"/>
      <c r="BC3111" s="526"/>
      <c r="BD3111" s="529"/>
      <c r="BE3111" s="530"/>
      <c r="BF3111" s="543"/>
      <c r="BG3111" s="544"/>
      <c r="BH3111" s="547"/>
      <c r="BI3111" s="548"/>
      <c r="BJ3111" s="529"/>
      <c r="BK3111" s="530"/>
      <c r="BL3111" s="552"/>
      <c r="BM3111" s="553"/>
      <c r="BN3111" s="554"/>
      <c r="BO3111" s="502"/>
      <c r="BP3111" s="502"/>
      <c r="BQ3111" s="54"/>
      <c r="BR3111" s="54"/>
      <c r="BS3111" s="54"/>
    </row>
    <row r="3112" spans="1:71" ht="21.75" customHeight="1" x14ac:dyDescent="0.2">
      <c r="A3112" s="54"/>
      <c r="B3112" s="505" t="str">
        <f>IF(ROSTER!B$22="","",ROSTER!B$22)</f>
        <v>13</v>
      </c>
      <c r="C3112" s="507" t="str">
        <f>IF(ROSTER!C$22="","",ROSTER!C$22)</f>
        <v>Paisley</v>
      </c>
      <c r="D3112" s="508"/>
      <c r="E3112" s="509"/>
      <c r="F3112" s="511">
        <f>IF(E3112="y",1,IF(E3112="S",1,0))</f>
        <v>0</v>
      </c>
      <c r="G3112" s="513">
        <f>IF(E3112="S",1,0)</f>
        <v>0</v>
      </c>
      <c r="H3112" s="515"/>
      <c r="I3112" s="516"/>
      <c r="J3112" s="519"/>
      <c r="K3112" s="520"/>
      <c r="L3112" s="523"/>
      <c r="M3112" s="524"/>
      <c r="N3112" s="537">
        <f>L3112+J3112</f>
        <v>0</v>
      </c>
      <c r="O3112" s="538"/>
      <c r="P3112" s="519"/>
      <c r="Q3112" s="520"/>
      <c r="R3112" s="523"/>
      <c r="S3112" s="524"/>
      <c r="T3112" s="527">
        <f t="shared" ref="T3112" si="2799">R3112-P3112</f>
        <v>0</v>
      </c>
      <c r="U3112" s="528"/>
      <c r="V3112" s="531"/>
      <c r="W3112" s="516"/>
      <c r="X3112" s="519"/>
      <c r="Y3112" s="516"/>
      <c r="Z3112" s="519"/>
      <c r="AA3112" s="516"/>
      <c r="AB3112" s="519"/>
      <c r="AC3112" s="520"/>
      <c r="AD3112" s="523"/>
      <c r="AE3112" s="524"/>
      <c r="AF3112" s="533">
        <f>IF(AB3112=0,0,(AD3112/AB3112)*100)</f>
        <v>0</v>
      </c>
      <c r="AG3112" s="534"/>
      <c r="AH3112" s="519"/>
      <c r="AI3112" s="520"/>
      <c r="AJ3112" s="523"/>
      <c r="AK3112" s="524"/>
      <c r="AL3112" s="527">
        <f>IF(AH3112=0,0,(AJ3112/AH3112)*100)</f>
        <v>0</v>
      </c>
      <c r="AM3112" s="528"/>
      <c r="AN3112" s="519"/>
      <c r="AO3112" s="520"/>
      <c r="AP3112" s="523"/>
      <c r="AQ3112" s="524"/>
      <c r="AR3112" s="527">
        <f>IF(AN3112=0,0,(AP3112/AN3112)*100)</f>
        <v>0</v>
      </c>
      <c r="AS3112" s="528"/>
      <c r="AT3112" s="541">
        <f>AB3112+AH3112+AN3112</f>
        <v>0</v>
      </c>
      <c r="AU3112" s="542"/>
      <c r="AV3112" s="545">
        <f>AD3112+AJ3112+AP3112</f>
        <v>0</v>
      </c>
      <c r="AW3112" s="546"/>
      <c r="AX3112" s="527">
        <f>IF(AT3112=0,0,(AV3112/AT3112)*100)</f>
        <v>0</v>
      </c>
      <c r="AY3112" s="528"/>
      <c r="AZ3112" s="519"/>
      <c r="BA3112" s="520"/>
      <c r="BB3112" s="523"/>
      <c r="BC3112" s="524"/>
      <c r="BD3112" s="527">
        <f>IF(AZ3112=0,0,(BB3112/AZ3112)*100)</f>
        <v>0</v>
      </c>
      <c r="BE3112" s="528"/>
      <c r="BF3112" s="541">
        <f>AT3112+AZ3112</f>
        <v>0</v>
      </c>
      <c r="BG3112" s="542"/>
      <c r="BH3112" s="545">
        <f>AV3112+BB3112</f>
        <v>0</v>
      </c>
      <c r="BI3112" s="546"/>
      <c r="BJ3112" s="527">
        <f>IF(BF3112=0,0,(BH3112/BF3112)*100)</f>
        <v>0</v>
      </c>
      <c r="BK3112" s="528"/>
      <c r="BL3112" s="549">
        <f>(AD3112*2)+(AJ3112*2)+(AP3112*3)+BB3112</f>
        <v>0</v>
      </c>
      <c r="BM3112" s="550"/>
      <c r="BN3112" s="551"/>
      <c r="BO3112" s="501" t="e">
        <f>(BL3112*BR$2468)+(N3112*BR$2469)+(X3112*BR$2470)+(R3112*BR$2471)+(V3112*BR$2472)+(Z3112*BR$2473)</f>
        <v>#REF!</v>
      </c>
      <c r="BP3112" s="501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06"/>
      <c r="C3113" s="503" t="str">
        <f>IF(ROSTER!D$22="","",ROSTER!D$22)</f>
        <v>Harding</v>
      </c>
      <c r="D3113" s="504"/>
      <c r="E3113" s="510"/>
      <c r="F3113" s="512"/>
      <c r="G3113" s="514"/>
      <c r="H3113" s="517"/>
      <c r="I3113" s="518"/>
      <c r="J3113" s="521"/>
      <c r="K3113" s="522"/>
      <c r="L3113" s="525"/>
      <c r="M3113" s="526"/>
      <c r="N3113" s="539" t="s">
        <v>14</v>
      </c>
      <c r="O3113" s="540"/>
      <c r="P3113" s="521"/>
      <c r="Q3113" s="522"/>
      <c r="R3113" s="525"/>
      <c r="S3113" s="526"/>
      <c r="T3113" s="529"/>
      <c r="U3113" s="530"/>
      <c r="V3113" s="532"/>
      <c r="W3113" s="518"/>
      <c r="X3113" s="521"/>
      <c r="Y3113" s="518"/>
      <c r="Z3113" s="521"/>
      <c r="AA3113" s="518"/>
      <c r="AB3113" s="521"/>
      <c r="AC3113" s="522"/>
      <c r="AD3113" s="525"/>
      <c r="AE3113" s="526"/>
      <c r="AF3113" s="535"/>
      <c r="AG3113" s="536"/>
      <c r="AH3113" s="521"/>
      <c r="AI3113" s="522"/>
      <c r="AJ3113" s="525"/>
      <c r="AK3113" s="526"/>
      <c r="AL3113" s="529"/>
      <c r="AM3113" s="530"/>
      <c r="AN3113" s="521"/>
      <c r="AO3113" s="522"/>
      <c r="AP3113" s="525"/>
      <c r="AQ3113" s="526"/>
      <c r="AR3113" s="529"/>
      <c r="AS3113" s="530"/>
      <c r="AT3113" s="543"/>
      <c r="AU3113" s="544"/>
      <c r="AV3113" s="547"/>
      <c r="AW3113" s="548"/>
      <c r="AX3113" s="529"/>
      <c r="AY3113" s="530"/>
      <c r="AZ3113" s="521"/>
      <c r="BA3113" s="522"/>
      <c r="BB3113" s="525"/>
      <c r="BC3113" s="526"/>
      <c r="BD3113" s="529"/>
      <c r="BE3113" s="530"/>
      <c r="BF3113" s="543"/>
      <c r="BG3113" s="544"/>
      <c r="BH3113" s="547"/>
      <c r="BI3113" s="548"/>
      <c r="BJ3113" s="529"/>
      <c r="BK3113" s="530"/>
      <c r="BL3113" s="552"/>
      <c r="BM3113" s="553"/>
      <c r="BN3113" s="554"/>
      <c r="BO3113" s="502"/>
      <c r="BP3113" s="502"/>
      <c r="BQ3113" s="54"/>
      <c r="BR3113" s="54"/>
      <c r="BS3113" s="54"/>
    </row>
    <row r="3114" spans="1:71" ht="21.75" customHeight="1" x14ac:dyDescent="0.2">
      <c r="A3114" s="54"/>
      <c r="B3114" s="505" t="str">
        <f>IF(ROSTER!B$24="","",ROSTER!B$24)</f>
        <v>22</v>
      </c>
      <c r="C3114" s="507" t="str">
        <f>IF(ROSTER!C$24="","",ROSTER!C$24)</f>
        <v>Sara</v>
      </c>
      <c r="D3114" s="508"/>
      <c r="E3114" s="509"/>
      <c r="F3114" s="511">
        <f>IF(E3114="y",1,IF(E3114="S",1,0))</f>
        <v>0</v>
      </c>
      <c r="G3114" s="513">
        <f>IF(E3114="S",1,0)</f>
        <v>0</v>
      </c>
      <c r="H3114" s="515"/>
      <c r="I3114" s="516"/>
      <c r="J3114" s="519"/>
      <c r="K3114" s="520"/>
      <c r="L3114" s="523"/>
      <c r="M3114" s="524"/>
      <c r="N3114" s="537">
        <f>L3114+J3114</f>
        <v>0</v>
      </c>
      <c r="O3114" s="538"/>
      <c r="P3114" s="519"/>
      <c r="Q3114" s="520"/>
      <c r="R3114" s="523"/>
      <c r="S3114" s="524"/>
      <c r="T3114" s="527">
        <f t="shared" ref="T3114" si="2800">R3114-P3114</f>
        <v>0</v>
      </c>
      <c r="U3114" s="528"/>
      <c r="V3114" s="531"/>
      <c r="W3114" s="516"/>
      <c r="X3114" s="519"/>
      <c r="Y3114" s="516"/>
      <c r="Z3114" s="519"/>
      <c r="AA3114" s="516"/>
      <c r="AB3114" s="519"/>
      <c r="AC3114" s="520"/>
      <c r="AD3114" s="523"/>
      <c r="AE3114" s="524"/>
      <c r="AF3114" s="533">
        <f>IF(AB3114=0,0,(AD3114/AB3114)*100)</f>
        <v>0</v>
      </c>
      <c r="AG3114" s="534"/>
      <c r="AH3114" s="519"/>
      <c r="AI3114" s="520"/>
      <c r="AJ3114" s="523"/>
      <c r="AK3114" s="524"/>
      <c r="AL3114" s="527">
        <f>IF(AH3114=0,0,(AJ3114/AH3114)*100)</f>
        <v>0</v>
      </c>
      <c r="AM3114" s="528"/>
      <c r="AN3114" s="519"/>
      <c r="AO3114" s="520"/>
      <c r="AP3114" s="523"/>
      <c r="AQ3114" s="524"/>
      <c r="AR3114" s="527">
        <f>IF(AN3114=0,0,(AP3114/AN3114)*100)</f>
        <v>0</v>
      </c>
      <c r="AS3114" s="528"/>
      <c r="AT3114" s="541">
        <f>AB3114+AH3114+AN3114</f>
        <v>0</v>
      </c>
      <c r="AU3114" s="542"/>
      <c r="AV3114" s="545">
        <f>AD3114+AJ3114+AP3114</f>
        <v>0</v>
      </c>
      <c r="AW3114" s="546"/>
      <c r="AX3114" s="527">
        <f>IF(AT3114=0,0,(AV3114/AT3114)*100)</f>
        <v>0</v>
      </c>
      <c r="AY3114" s="528"/>
      <c r="AZ3114" s="519"/>
      <c r="BA3114" s="520"/>
      <c r="BB3114" s="523"/>
      <c r="BC3114" s="524"/>
      <c r="BD3114" s="527">
        <f>IF(AZ3114=0,0,(BB3114/AZ3114)*100)</f>
        <v>0</v>
      </c>
      <c r="BE3114" s="528"/>
      <c r="BF3114" s="541">
        <f>AT3114+AZ3114</f>
        <v>0</v>
      </c>
      <c r="BG3114" s="542"/>
      <c r="BH3114" s="545">
        <f>AV3114+BB3114</f>
        <v>0</v>
      </c>
      <c r="BI3114" s="546"/>
      <c r="BJ3114" s="527">
        <f>IF(BF3114=0,0,(BH3114/BF3114)*100)</f>
        <v>0</v>
      </c>
      <c r="BK3114" s="528"/>
      <c r="BL3114" s="549">
        <f>(AD3114*2)+(AJ3114*2)+(AP3114*3)+BB3114</f>
        <v>0</v>
      </c>
      <c r="BM3114" s="550"/>
      <c r="BN3114" s="551"/>
      <c r="BO3114" s="501" t="e">
        <f>(BL3114*BR$2468)+(N3114*BR$2469)+(X3114*BR$2470)+(R3114*BR$2471)+(V3114*BR$2472)+(Z3114*BR$2473)</f>
        <v>#REF!</v>
      </c>
      <c r="BP3114" s="501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06"/>
      <c r="C3115" s="503" t="str">
        <f>IF(ROSTER!D$24="","",ROSTER!D$24)</f>
        <v>Hamson</v>
      </c>
      <c r="D3115" s="504"/>
      <c r="E3115" s="510"/>
      <c r="F3115" s="512"/>
      <c r="G3115" s="514"/>
      <c r="H3115" s="517"/>
      <c r="I3115" s="518"/>
      <c r="J3115" s="521"/>
      <c r="K3115" s="522"/>
      <c r="L3115" s="525"/>
      <c r="M3115" s="526"/>
      <c r="N3115" s="539" t="s">
        <v>14</v>
      </c>
      <c r="O3115" s="540"/>
      <c r="P3115" s="521"/>
      <c r="Q3115" s="522"/>
      <c r="R3115" s="525"/>
      <c r="S3115" s="526"/>
      <c r="T3115" s="529"/>
      <c r="U3115" s="530"/>
      <c r="V3115" s="532"/>
      <c r="W3115" s="518"/>
      <c r="X3115" s="521"/>
      <c r="Y3115" s="518"/>
      <c r="Z3115" s="521"/>
      <c r="AA3115" s="518"/>
      <c r="AB3115" s="521"/>
      <c r="AC3115" s="522"/>
      <c r="AD3115" s="525"/>
      <c r="AE3115" s="526"/>
      <c r="AF3115" s="535"/>
      <c r="AG3115" s="536"/>
      <c r="AH3115" s="521"/>
      <c r="AI3115" s="522"/>
      <c r="AJ3115" s="525"/>
      <c r="AK3115" s="526"/>
      <c r="AL3115" s="529"/>
      <c r="AM3115" s="530"/>
      <c r="AN3115" s="521"/>
      <c r="AO3115" s="522"/>
      <c r="AP3115" s="525"/>
      <c r="AQ3115" s="526"/>
      <c r="AR3115" s="529"/>
      <c r="AS3115" s="530"/>
      <c r="AT3115" s="543"/>
      <c r="AU3115" s="544"/>
      <c r="AV3115" s="547"/>
      <c r="AW3115" s="548"/>
      <c r="AX3115" s="529"/>
      <c r="AY3115" s="530"/>
      <c r="AZ3115" s="521"/>
      <c r="BA3115" s="522"/>
      <c r="BB3115" s="525"/>
      <c r="BC3115" s="526"/>
      <c r="BD3115" s="529"/>
      <c r="BE3115" s="530"/>
      <c r="BF3115" s="543"/>
      <c r="BG3115" s="544"/>
      <c r="BH3115" s="547"/>
      <c r="BI3115" s="548"/>
      <c r="BJ3115" s="529"/>
      <c r="BK3115" s="530"/>
      <c r="BL3115" s="552"/>
      <c r="BM3115" s="553"/>
      <c r="BN3115" s="554"/>
      <c r="BO3115" s="502"/>
      <c r="BP3115" s="502"/>
      <c r="BQ3115" s="54"/>
      <c r="BR3115" s="54"/>
      <c r="BS3115" s="54"/>
    </row>
    <row r="3116" spans="1:71" ht="21.75" customHeight="1" x14ac:dyDescent="0.2">
      <c r="A3116" s="54"/>
      <c r="B3116" s="505" t="str">
        <f>IF(ROSTER!B$26="","",ROSTER!B$26)</f>
        <v>30</v>
      </c>
      <c r="C3116" s="507" t="str">
        <f>IF(ROSTER!C$26="","",ROSTER!C$26)</f>
        <v>Kate</v>
      </c>
      <c r="D3116" s="508"/>
      <c r="E3116" s="509"/>
      <c r="F3116" s="511">
        <f>IF(E3116="y",1,IF(E3116="S",1,0))</f>
        <v>0</v>
      </c>
      <c r="G3116" s="513">
        <f>IF(E3116="S",1,0)</f>
        <v>0</v>
      </c>
      <c r="H3116" s="515"/>
      <c r="I3116" s="516"/>
      <c r="J3116" s="519"/>
      <c r="K3116" s="520"/>
      <c r="L3116" s="523"/>
      <c r="M3116" s="524"/>
      <c r="N3116" s="537">
        <f>L3116+J3116</f>
        <v>0</v>
      </c>
      <c r="O3116" s="538"/>
      <c r="P3116" s="519"/>
      <c r="Q3116" s="520"/>
      <c r="R3116" s="523"/>
      <c r="S3116" s="524"/>
      <c r="T3116" s="527">
        <f t="shared" ref="T3116" si="2801">R3116-P3116</f>
        <v>0</v>
      </c>
      <c r="U3116" s="528"/>
      <c r="V3116" s="531"/>
      <c r="W3116" s="516"/>
      <c r="X3116" s="519"/>
      <c r="Y3116" s="516"/>
      <c r="Z3116" s="519"/>
      <c r="AA3116" s="516"/>
      <c r="AB3116" s="519"/>
      <c r="AC3116" s="520"/>
      <c r="AD3116" s="523"/>
      <c r="AE3116" s="524"/>
      <c r="AF3116" s="533">
        <f>IF(AB3116=0,0,(AD3116/AB3116)*100)</f>
        <v>0</v>
      </c>
      <c r="AG3116" s="534"/>
      <c r="AH3116" s="519"/>
      <c r="AI3116" s="520"/>
      <c r="AJ3116" s="523"/>
      <c r="AK3116" s="524"/>
      <c r="AL3116" s="527">
        <f>IF(AH3116=0,0,(AJ3116/AH3116)*100)</f>
        <v>0</v>
      </c>
      <c r="AM3116" s="528"/>
      <c r="AN3116" s="519"/>
      <c r="AO3116" s="520"/>
      <c r="AP3116" s="523"/>
      <c r="AQ3116" s="524"/>
      <c r="AR3116" s="527">
        <f>IF(AN3116=0,0,(AP3116/AN3116)*100)</f>
        <v>0</v>
      </c>
      <c r="AS3116" s="528"/>
      <c r="AT3116" s="541">
        <f>AB3116+AH3116+AN3116</f>
        <v>0</v>
      </c>
      <c r="AU3116" s="542"/>
      <c r="AV3116" s="545">
        <f>AD3116+AJ3116+AP3116</f>
        <v>0</v>
      </c>
      <c r="AW3116" s="546"/>
      <c r="AX3116" s="527">
        <f>IF(AT3116=0,0,(AV3116/AT3116)*100)</f>
        <v>0</v>
      </c>
      <c r="AY3116" s="528"/>
      <c r="AZ3116" s="519"/>
      <c r="BA3116" s="520"/>
      <c r="BB3116" s="523"/>
      <c r="BC3116" s="524"/>
      <c r="BD3116" s="527">
        <f>IF(AZ3116=0,0,(BB3116/AZ3116)*100)</f>
        <v>0</v>
      </c>
      <c r="BE3116" s="528"/>
      <c r="BF3116" s="541">
        <f>AT3116+AZ3116</f>
        <v>0</v>
      </c>
      <c r="BG3116" s="542"/>
      <c r="BH3116" s="545">
        <f>AV3116+BB3116</f>
        <v>0</v>
      </c>
      <c r="BI3116" s="546"/>
      <c r="BJ3116" s="527">
        <f>IF(BF3116=0,0,(BH3116/BF3116)*100)</f>
        <v>0</v>
      </c>
      <c r="BK3116" s="528"/>
      <c r="BL3116" s="549">
        <f>(AD3116*2)+(AJ3116*2)+(AP3116*3)+BB3116</f>
        <v>0</v>
      </c>
      <c r="BM3116" s="550"/>
      <c r="BN3116" s="551"/>
      <c r="BO3116" s="501" t="e">
        <f>(BL3116*BR$2468)+(N3116*BR$2469)+(X3116*BR$2470)+(R3116*BR$2471)+(V3116*BR$2472)+(Z3116*BR$2473)</f>
        <v>#REF!</v>
      </c>
      <c r="BP3116" s="501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06"/>
      <c r="C3117" s="503" t="str">
        <f>IF(ROSTER!D$26="","",ROSTER!D$26)</f>
        <v>Vorwaller</v>
      </c>
      <c r="D3117" s="504"/>
      <c r="E3117" s="510"/>
      <c r="F3117" s="512"/>
      <c r="G3117" s="514"/>
      <c r="H3117" s="517"/>
      <c r="I3117" s="518"/>
      <c r="J3117" s="521"/>
      <c r="K3117" s="522"/>
      <c r="L3117" s="525"/>
      <c r="M3117" s="526"/>
      <c r="N3117" s="539" t="s">
        <v>14</v>
      </c>
      <c r="O3117" s="540"/>
      <c r="P3117" s="521"/>
      <c r="Q3117" s="522"/>
      <c r="R3117" s="525"/>
      <c r="S3117" s="526"/>
      <c r="T3117" s="529"/>
      <c r="U3117" s="530"/>
      <c r="V3117" s="532"/>
      <c r="W3117" s="518"/>
      <c r="X3117" s="521"/>
      <c r="Y3117" s="518"/>
      <c r="Z3117" s="521"/>
      <c r="AA3117" s="518"/>
      <c r="AB3117" s="521"/>
      <c r="AC3117" s="522"/>
      <c r="AD3117" s="525"/>
      <c r="AE3117" s="526"/>
      <c r="AF3117" s="535"/>
      <c r="AG3117" s="536"/>
      <c r="AH3117" s="521"/>
      <c r="AI3117" s="522"/>
      <c r="AJ3117" s="525"/>
      <c r="AK3117" s="526"/>
      <c r="AL3117" s="529"/>
      <c r="AM3117" s="530"/>
      <c r="AN3117" s="521"/>
      <c r="AO3117" s="522"/>
      <c r="AP3117" s="525"/>
      <c r="AQ3117" s="526"/>
      <c r="AR3117" s="529"/>
      <c r="AS3117" s="530"/>
      <c r="AT3117" s="543"/>
      <c r="AU3117" s="544"/>
      <c r="AV3117" s="547"/>
      <c r="AW3117" s="548"/>
      <c r="AX3117" s="529"/>
      <c r="AY3117" s="530"/>
      <c r="AZ3117" s="521"/>
      <c r="BA3117" s="522"/>
      <c r="BB3117" s="525"/>
      <c r="BC3117" s="526"/>
      <c r="BD3117" s="529"/>
      <c r="BE3117" s="530"/>
      <c r="BF3117" s="543"/>
      <c r="BG3117" s="544"/>
      <c r="BH3117" s="547"/>
      <c r="BI3117" s="548"/>
      <c r="BJ3117" s="529"/>
      <c r="BK3117" s="530"/>
      <c r="BL3117" s="552"/>
      <c r="BM3117" s="553"/>
      <c r="BN3117" s="554"/>
      <c r="BO3117" s="502"/>
      <c r="BP3117" s="502"/>
      <c r="BQ3117" s="54"/>
      <c r="BR3117" s="54"/>
      <c r="BS3117" s="54"/>
    </row>
    <row r="3118" spans="1:71" ht="21.75" customHeight="1" x14ac:dyDescent="0.2">
      <c r="A3118" s="54"/>
      <c r="B3118" s="505" t="str">
        <f>IF(ROSTER!B$28="","",ROSTER!B$28)</f>
        <v>32</v>
      </c>
      <c r="C3118" s="507" t="str">
        <f>IF(ROSTER!C$28="","",ROSTER!C$28)</f>
        <v>Signe</v>
      </c>
      <c r="D3118" s="508"/>
      <c r="E3118" s="509"/>
      <c r="F3118" s="511">
        <f>IF(E3118="y",1,IF(E3118="S",1,0))</f>
        <v>0</v>
      </c>
      <c r="G3118" s="513">
        <f>IF(E3118="S",1,0)</f>
        <v>0</v>
      </c>
      <c r="H3118" s="515"/>
      <c r="I3118" s="516"/>
      <c r="J3118" s="519"/>
      <c r="K3118" s="520"/>
      <c r="L3118" s="523"/>
      <c r="M3118" s="524"/>
      <c r="N3118" s="537">
        <f>L3118+J3118</f>
        <v>0</v>
      </c>
      <c r="O3118" s="538"/>
      <c r="P3118" s="519"/>
      <c r="Q3118" s="520"/>
      <c r="R3118" s="523"/>
      <c r="S3118" s="524"/>
      <c r="T3118" s="527">
        <f t="shared" ref="T3118" si="2802">R3118-P3118</f>
        <v>0</v>
      </c>
      <c r="U3118" s="528"/>
      <c r="V3118" s="531"/>
      <c r="W3118" s="516"/>
      <c r="X3118" s="519"/>
      <c r="Y3118" s="516"/>
      <c r="Z3118" s="519"/>
      <c r="AA3118" s="516"/>
      <c r="AB3118" s="519"/>
      <c r="AC3118" s="520"/>
      <c r="AD3118" s="523"/>
      <c r="AE3118" s="524"/>
      <c r="AF3118" s="533">
        <f>IF(AB3118=0,0,(AD3118/AB3118)*100)</f>
        <v>0</v>
      </c>
      <c r="AG3118" s="534"/>
      <c r="AH3118" s="519"/>
      <c r="AI3118" s="520"/>
      <c r="AJ3118" s="523"/>
      <c r="AK3118" s="524"/>
      <c r="AL3118" s="527">
        <f>IF(AH3118=0,0,(AJ3118/AH3118)*100)</f>
        <v>0</v>
      </c>
      <c r="AM3118" s="528"/>
      <c r="AN3118" s="519"/>
      <c r="AO3118" s="520"/>
      <c r="AP3118" s="523"/>
      <c r="AQ3118" s="524"/>
      <c r="AR3118" s="527">
        <f>IF(AN3118=0,0,(AP3118/AN3118)*100)</f>
        <v>0</v>
      </c>
      <c r="AS3118" s="528"/>
      <c r="AT3118" s="541">
        <f>AB3118+AH3118+AN3118</f>
        <v>0</v>
      </c>
      <c r="AU3118" s="542"/>
      <c r="AV3118" s="545">
        <f>AD3118+AJ3118+AP3118</f>
        <v>0</v>
      </c>
      <c r="AW3118" s="546"/>
      <c r="AX3118" s="527">
        <f>IF(AT3118=0,0,(AV3118/AT3118)*100)</f>
        <v>0</v>
      </c>
      <c r="AY3118" s="528"/>
      <c r="AZ3118" s="519"/>
      <c r="BA3118" s="520"/>
      <c r="BB3118" s="523"/>
      <c r="BC3118" s="524"/>
      <c r="BD3118" s="527">
        <f>IF(AZ3118=0,0,(BB3118/AZ3118)*100)</f>
        <v>0</v>
      </c>
      <c r="BE3118" s="528"/>
      <c r="BF3118" s="541">
        <f>AT3118+AZ3118</f>
        <v>0</v>
      </c>
      <c r="BG3118" s="542"/>
      <c r="BH3118" s="545">
        <f>AV3118+BB3118</f>
        <v>0</v>
      </c>
      <c r="BI3118" s="546"/>
      <c r="BJ3118" s="527">
        <f>IF(BF3118=0,0,(BH3118/BF3118)*100)</f>
        <v>0</v>
      </c>
      <c r="BK3118" s="528"/>
      <c r="BL3118" s="549">
        <f>(AD3118*2)+(AJ3118*2)+(AP3118*3)+BB3118</f>
        <v>0</v>
      </c>
      <c r="BM3118" s="550"/>
      <c r="BN3118" s="551"/>
      <c r="BO3118" s="501" t="e">
        <f>(BL3118*BR$2468)+(N3118*BR$2469)+(X3118*BR$2470)+(R3118*BR$2471)+(V3118*BR$2472)+(Z3118*BR$2473)</f>
        <v>#REF!</v>
      </c>
      <c r="BP3118" s="501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06"/>
      <c r="C3119" s="503" t="str">
        <f>IF(ROSTER!D$28="","",ROSTER!D$28)</f>
        <v>Glantz</v>
      </c>
      <c r="D3119" s="504"/>
      <c r="E3119" s="510"/>
      <c r="F3119" s="512"/>
      <c r="G3119" s="514"/>
      <c r="H3119" s="517"/>
      <c r="I3119" s="518"/>
      <c r="J3119" s="521"/>
      <c r="K3119" s="522"/>
      <c r="L3119" s="525"/>
      <c r="M3119" s="526"/>
      <c r="N3119" s="539" t="s">
        <v>14</v>
      </c>
      <c r="O3119" s="540"/>
      <c r="P3119" s="521"/>
      <c r="Q3119" s="522"/>
      <c r="R3119" s="525"/>
      <c r="S3119" s="526"/>
      <c r="T3119" s="529"/>
      <c r="U3119" s="530"/>
      <c r="V3119" s="532"/>
      <c r="W3119" s="518"/>
      <c r="X3119" s="521"/>
      <c r="Y3119" s="518"/>
      <c r="Z3119" s="521"/>
      <c r="AA3119" s="518"/>
      <c r="AB3119" s="521"/>
      <c r="AC3119" s="522"/>
      <c r="AD3119" s="525"/>
      <c r="AE3119" s="526"/>
      <c r="AF3119" s="535"/>
      <c r="AG3119" s="536"/>
      <c r="AH3119" s="521"/>
      <c r="AI3119" s="522"/>
      <c r="AJ3119" s="525"/>
      <c r="AK3119" s="526"/>
      <c r="AL3119" s="529"/>
      <c r="AM3119" s="530"/>
      <c r="AN3119" s="521"/>
      <c r="AO3119" s="522"/>
      <c r="AP3119" s="525"/>
      <c r="AQ3119" s="526"/>
      <c r="AR3119" s="529"/>
      <c r="AS3119" s="530"/>
      <c r="AT3119" s="543"/>
      <c r="AU3119" s="544"/>
      <c r="AV3119" s="547"/>
      <c r="AW3119" s="548"/>
      <c r="AX3119" s="529"/>
      <c r="AY3119" s="530"/>
      <c r="AZ3119" s="521"/>
      <c r="BA3119" s="522"/>
      <c r="BB3119" s="525"/>
      <c r="BC3119" s="526"/>
      <c r="BD3119" s="529"/>
      <c r="BE3119" s="530"/>
      <c r="BF3119" s="543"/>
      <c r="BG3119" s="544"/>
      <c r="BH3119" s="547"/>
      <c r="BI3119" s="548"/>
      <c r="BJ3119" s="529"/>
      <c r="BK3119" s="530"/>
      <c r="BL3119" s="552"/>
      <c r="BM3119" s="553"/>
      <c r="BN3119" s="554"/>
      <c r="BO3119" s="502"/>
      <c r="BP3119" s="502"/>
      <c r="BQ3119" s="54"/>
      <c r="BR3119" s="54"/>
      <c r="BS3119" s="54"/>
    </row>
    <row r="3120" spans="1:71" ht="21.75" customHeight="1" x14ac:dyDescent="0.2">
      <c r="A3120" s="54"/>
      <c r="B3120" s="505" t="str">
        <f>IF(ROSTER!B$30="","",ROSTER!B$30)</f>
        <v>34</v>
      </c>
      <c r="C3120" s="507" t="str">
        <f>IF(ROSTER!C$30="","",ROSTER!C$30)</f>
        <v/>
      </c>
      <c r="D3120" s="508"/>
      <c r="E3120" s="509"/>
      <c r="F3120" s="511">
        <f>IF(E3120="y",1,IF(E3120="S",1,0))</f>
        <v>0</v>
      </c>
      <c r="G3120" s="513">
        <f>IF(E3120="S",1,0)</f>
        <v>0</v>
      </c>
      <c r="H3120" s="515"/>
      <c r="I3120" s="516"/>
      <c r="J3120" s="519"/>
      <c r="K3120" s="520"/>
      <c r="L3120" s="523"/>
      <c r="M3120" s="524"/>
      <c r="N3120" s="537">
        <f>L3120+J3120</f>
        <v>0</v>
      </c>
      <c r="O3120" s="538"/>
      <c r="P3120" s="519"/>
      <c r="Q3120" s="520"/>
      <c r="R3120" s="523"/>
      <c r="S3120" s="524"/>
      <c r="T3120" s="527">
        <f t="shared" ref="T3120" si="2803">R3120-P3120</f>
        <v>0</v>
      </c>
      <c r="U3120" s="528"/>
      <c r="V3120" s="531"/>
      <c r="W3120" s="516"/>
      <c r="X3120" s="519"/>
      <c r="Y3120" s="516"/>
      <c r="Z3120" s="519"/>
      <c r="AA3120" s="516"/>
      <c r="AB3120" s="519"/>
      <c r="AC3120" s="520"/>
      <c r="AD3120" s="523"/>
      <c r="AE3120" s="524"/>
      <c r="AF3120" s="533">
        <f>IF(AB3120=0,0,(AD3120/AB3120)*100)</f>
        <v>0</v>
      </c>
      <c r="AG3120" s="534"/>
      <c r="AH3120" s="519"/>
      <c r="AI3120" s="520"/>
      <c r="AJ3120" s="523"/>
      <c r="AK3120" s="524"/>
      <c r="AL3120" s="527">
        <f>IF(AH3120=0,0,(AJ3120/AH3120)*100)</f>
        <v>0</v>
      </c>
      <c r="AM3120" s="528"/>
      <c r="AN3120" s="519"/>
      <c r="AO3120" s="520"/>
      <c r="AP3120" s="523"/>
      <c r="AQ3120" s="524"/>
      <c r="AR3120" s="527">
        <f>IF(AN3120=0,0,(AP3120/AN3120)*100)</f>
        <v>0</v>
      </c>
      <c r="AS3120" s="528"/>
      <c r="AT3120" s="541">
        <f>AB3120+AH3120+AN3120</f>
        <v>0</v>
      </c>
      <c r="AU3120" s="542"/>
      <c r="AV3120" s="545">
        <f>AD3120+AJ3120+AP3120</f>
        <v>0</v>
      </c>
      <c r="AW3120" s="546"/>
      <c r="AX3120" s="527">
        <f>IF(AT3120=0,0,(AV3120/AT3120)*100)</f>
        <v>0</v>
      </c>
      <c r="AY3120" s="528"/>
      <c r="AZ3120" s="519"/>
      <c r="BA3120" s="520"/>
      <c r="BB3120" s="523"/>
      <c r="BC3120" s="524"/>
      <c r="BD3120" s="527">
        <f>IF(AZ3120=0,0,(BB3120/AZ3120)*100)</f>
        <v>0</v>
      </c>
      <c r="BE3120" s="528"/>
      <c r="BF3120" s="541">
        <f>AT3120+AZ3120</f>
        <v>0</v>
      </c>
      <c r="BG3120" s="542"/>
      <c r="BH3120" s="545">
        <f>AV3120+BB3120</f>
        <v>0</v>
      </c>
      <c r="BI3120" s="546"/>
      <c r="BJ3120" s="527">
        <f>IF(BF3120=0,0,(BH3120/BF3120)*100)</f>
        <v>0</v>
      </c>
      <c r="BK3120" s="528"/>
      <c r="BL3120" s="549">
        <f>(AD3120*2)+(AJ3120*2)+(AP3120*3)+BB3120</f>
        <v>0</v>
      </c>
      <c r="BM3120" s="550"/>
      <c r="BN3120" s="551"/>
      <c r="BO3120" s="501" t="e">
        <f>(BL3120*BR$2468)+(N3120*BR$2469)+(X3120*BR$2470)+(R3120*BR$2471)+(V3120*BR$2472)+(Z3120*BR$2473)</f>
        <v>#REF!</v>
      </c>
      <c r="BP3120" s="501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06"/>
      <c r="C3121" s="503" t="str">
        <f>IF(ROSTER!D$30="","",ROSTER!D$30)</f>
        <v/>
      </c>
      <c r="D3121" s="504"/>
      <c r="E3121" s="510"/>
      <c r="F3121" s="512"/>
      <c r="G3121" s="514"/>
      <c r="H3121" s="517"/>
      <c r="I3121" s="518"/>
      <c r="J3121" s="521"/>
      <c r="K3121" s="522"/>
      <c r="L3121" s="525"/>
      <c r="M3121" s="526"/>
      <c r="N3121" s="539" t="s">
        <v>14</v>
      </c>
      <c r="O3121" s="540"/>
      <c r="P3121" s="521"/>
      <c r="Q3121" s="522"/>
      <c r="R3121" s="525"/>
      <c r="S3121" s="526"/>
      <c r="T3121" s="529"/>
      <c r="U3121" s="530"/>
      <c r="V3121" s="532"/>
      <c r="W3121" s="518"/>
      <c r="X3121" s="521"/>
      <c r="Y3121" s="518"/>
      <c r="Z3121" s="521"/>
      <c r="AA3121" s="518"/>
      <c r="AB3121" s="521"/>
      <c r="AC3121" s="522"/>
      <c r="AD3121" s="525"/>
      <c r="AE3121" s="526"/>
      <c r="AF3121" s="535"/>
      <c r="AG3121" s="536"/>
      <c r="AH3121" s="521"/>
      <c r="AI3121" s="522"/>
      <c r="AJ3121" s="525"/>
      <c r="AK3121" s="526"/>
      <c r="AL3121" s="529"/>
      <c r="AM3121" s="530"/>
      <c r="AN3121" s="521"/>
      <c r="AO3121" s="522"/>
      <c r="AP3121" s="525"/>
      <c r="AQ3121" s="526"/>
      <c r="AR3121" s="529"/>
      <c r="AS3121" s="530"/>
      <c r="AT3121" s="543"/>
      <c r="AU3121" s="544"/>
      <c r="AV3121" s="547"/>
      <c r="AW3121" s="548"/>
      <c r="AX3121" s="529"/>
      <c r="AY3121" s="530"/>
      <c r="AZ3121" s="521"/>
      <c r="BA3121" s="522"/>
      <c r="BB3121" s="525"/>
      <c r="BC3121" s="526"/>
      <c r="BD3121" s="529"/>
      <c r="BE3121" s="530"/>
      <c r="BF3121" s="543"/>
      <c r="BG3121" s="544"/>
      <c r="BH3121" s="547"/>
      <c r="BI3121" s="548"/>
      <c r="BJ3121" s="529"/>
      <c r="BK3121" s="530"/>
      <c r="BL3121" s="552"/>
      <c r="BM3121" s="553"/>
      <c r="BN3121" s="554"/>
      <c r="BO3121" s="502"/>
      <c r="BP3121" s="502"/>
      <c r="BQ3121" s="54"/>
      <c r="BR3121" s="54"/>
      <c r="BS3121" s="54"/>
    </row>
    <row r="3122" spans="1:71" ht="21.75" customHeight="1" x14ac:dyDescent="0.2">
      <c r="A3122" s="54"/>
      <c r="B3122" s="505" t="str">
        <f>IF(ROSTER!B$32="","",ROSTER!B$32)</f>
        <v>42</v>
      </c>
      <c r="C3122" s="507" t="str">
        <f>IF(ROSTER!C$32="","",ROSTER!C$32)</f>
        <v/>
      </c>
      <c r="D3122" s="508"/>
      <c r="E3122" s="509"/>
      <c r="F3122" s="511">
        <f>IF(E3122="y",1,IF(E3122="S",1,0))</f>
        <v>0</v>
      </c>
      <c r="G3122" s="513">
        <f>IF(E3122="S",1,0)</f>
        <v>0</v>
      </c>
      <c r="H3122" s="515"/>
      <c r="I3122" s="516"/>
      <c r="J3122" s="519"/>
      <c r="K3122" s="520"/>
      <c r="L3122" s="523"/>
      <c r="M3122" s="524"/>
      <c r="N3122" s="537">
        <f>L3122+J3122</f>
        <v>0</v>
      </c>
      <c r="O3122" s="538"/>
      <c r="P3122" s="519"/>
      <c r="Q3122" s="520"/>
      <c r="R3122" s="523"/>
      <c r="S3122" s="524"/>
      <c r="T3122" s="527">
        <f t="shared" ref="T3122" si="2804">R3122-P3122</f>
        <v>0</v>
      </c>
      <c r="U3122" s="528"/>
      <c r="V3122" s="531"/>
      <c r="W3122" s="516"/>
      <c r="X3122" s="519"/>
      <c r="Y3122" s="516"/>
      <c r="Z3122" s="519"/>
      <c r="AA3122" s="516"/>
      <c r="AB3122" s="519"/>
      <c r="AC3122" s="520"/>
      <c r="AD3122" s="523"/>
      <c r="AE3122" s="524"/>
      <c r="AF3122" s="533">
        <f>IF(AB3122=0,0,(AD3122/AB3122)*100)</f>
        <v>0</v>
      </c>
      <c r="AG3122" s="534"/>
      <c r="AH3122" s="519"/>
      <c r="AI3122" s="520"/>
      <c r="AJ3122" s="523"/>
      <c r="AK3122" s="524"/>
      <c r="AL3122" s="527">
        <f>IF(AH3122=0,0,(AJ3122/AH3122)*100)</f>
        <v>0</v>
      </c>
      <c r="AM3122" s="528"/>
      <c r="AN3122" s="519"/>
      <c r="AO3122" s="520"/>
      <c r="AP3122" s="523"/>
      <c r="AQ3122" s="524"/>
      <c r="AR3122" s="527">
        <f>IF(AN3122=0,0,(AP3122/AN3122)*100)</f>
        <v>0</v>
      </c>
      <c r="AS3122" s="528"/>
      <c r="AT3122" s="541">
        <f>AB3122+AH3122+AN3122</f>
        <v>0</v>
      </c>
      <c r="AU3122" s="542"/>
      <c r="AV3122" s="545">
        <f>AD3122+AJ3122+AP3122</f>
        <v>0</v>
      </c>
      <c r="AW3122" s="546"/>
      <c r="AX3122" s="527">
        <f>IF(AT3122=0,0,(AV3122/AT3122)*100)</f>
        <v>0</v>
      </c>
      <c r="AY3122" s="528"/>
      <c r="AZ3122" s="519"/>
      <c r="BA3122" s="520"/>
      <c r="BB3122" s="523"/>
      <c r="BC3122" s="524"/>
      <c r="BD3122" s="527">
        <f>IF(AZ3122=0,0,(BB3122/AZ3122)*100)</f>
        <v>0</v>
      </c>
      <c r="BE3122" s="528"/>
      <c r="BF3122" s="541">
        <f>AT3122+AZ3122</f>
        <v>0</v>
      </c>
      <c r="BG3122" s="542"/>
      <c r="BH3122" s="545">
        <f>AV3122+BB3122</f>
        <v>0</v>
      </c>
      <c r="BI3122" s="546"/>
      <c r="BJ3122" s="527">
        <f>IF(BF3122=0,0,(BH3122/BF3122)*100)</f>
        <v>0</v>
      </c>
      <c r="BK3122" s="528"/>
      <c r="BL3122" s="549">
        <f>(AD3122*2)+(AJ3122*2)+(AP3122*3)+BB3122</f>
        <v>0</v>
      </c>
      <c r="BM3122" s="550"/>
      <c r="BN3122" s="551"/>
      <c r="BO3122" s="501" t="e">
        <f>(BL3122*BR$2468)+(N3122*BR$2469)+(X3122*BR$2470)+(R3122*BR$2471)+(V3122*BR$2472)+(Z3122*BR$2473)</f>
        <v>#REF!</v>
      </c>
      <c r="BP3122" s="501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06"/>
      <c r="C3123" s="503" t="str">
        <f>IF(ROSTER!D$32="","",ROSTER!D$32)</f>
        <v/>
      </c>
      <c r="D3123" s="504"/>
      <c r="E3123" s="510"/>
      <c r="F3123" s="512"/>
      <c r="G3123" s="514"/>
      <c r="H3123" s="517"/>
      <c r="I3123" s="518"/>
      <c r="J3123" s="521"/>
      <c r="K3123" s="522"/>
      <c r="L3123" s="525"/>
      <c r="M3123" s="526"/>
      <c r="N3123" s="539" t="s">
        <v>14</v>
      </c>
      <c r="O3123" s="540"/>
      <c r="P3123" s="521"/>
      <c r="Q3123" s="522"/>
      <c r="R3123" s="525"/>
      <c r="S3123" s="526"/>
      <c r="T3123" s="529"/>
      <c r="U3123" s="530"/>
      <c r="V3123" s="532"/>
      <c r="W3123" s="518"/>
      <c r="X3123" s="521"/>
      <c r="Y3123" s="518"/>
      <c r="Z3123" s="521"/>
      <c r="AA3123" s="518"/>
      <c r="AB3123" s="521"/>
      <c r="AC3123" s="522"/>
      <c r="AD3123" s="525"/>
      <c r="AE3123" s="526"/>
      <c r="AF3123" s="535"/>
      <c r="AG3123" s="536"/>
      <c r="AH3123" s="521"/>
      <c r="AI3123" s="522"/>
      <c r="AJ3123" s="525"/>
      <c r="AK3123" s="526"/>
      <c r="AL3123" s="529"/>
      <c r="AM3123" s="530"/>
      <c r="AN3123" s="521"/>
      <c r="AO3123" s="522"/>
      <c r="AP3123" s="525"/>
      <c r="AQ3123" s="526"/>
      <c r="AR3123" s="529"/>
      <c r="AS3123" s="530"/>
      <c r="AT3123" s="543"/>
      <c r="AU3123" s="544"/>
      <c r="AV3123" s="547"/>
      <c r="AW3123" s="548"/>
      <c r="AX3123" s="529"/>
      <c r="AY3123" s="530"/>
      <c r="AZ3123" s="521"/>
      <c r="BA3123" s="522"/>
      <c r="BB3123" s="525"/>
      <c r="BC3123" s="526"/>
      <c r="BD3123" s="529"/>
      <c r="BE3123" s="530"/>
      <c r="BF3123" s="543"/>
      <c r="BG3123" s="544"/>
      <c r="BH3123" s="547"/>
      <c r="BI3123" s="548"/>
      <c r="BJ3123" s="529"/>
      <c r="BK3123" s="530"/>
      <c r="BL3123" s="552"/>
      <c r="BM3123" s="553"/>
      <c r="BN3123" s="554"/>
      <c r="BO3123" s="502"/>
      <c r="BP3123" s="502"/>
      <c r="BQ3123" s="54"/>
      <c r="BR3123" s="54"/>
      <c r="BS3123" s="54"/>
    </row>
    <row r="3124" spans="1:71" ht="21.75" customHeight="1" x14ac:dyDescent="0.2">
      <c r="A3124" s="54"/>
      <c r="B3124" s="505" t="str">
        <f>IF(ROSTER!B$34="","",ROSTER!B$34)</f>
        <v/>
      </c>
      <c r="C3124" s="507" t="str">
        <f>IF(ROSTER!C$34="","",ROSTER!C$34)</f>
        <v/>
      </c>
      <c r="D3124" s="508"/>
      <c r="E3124" s="509"/>
      <c r="F3124" s="511">
        <f>IF(E3124="y",1,IF(E3124="S",1,0))</f>
        <v>0</v>
      </c>
      <c r="G3124" s="513">
        <f>IF(E3124="S",1,0)</f>
        <v>0</v>
      </c>
      <c r="H3124" s="515"/>
      <c r="I3124" s="516"/>
      <c r="J3124" s="519"/>
      <c r="K3124" s="520"/>
      <c r="L3124" s="523"/>
      <c r="M3124" s="524"/>
      <c r="N3124" s="537">
        <f>L3124+J3124</f>
        <v>0</v>
      </c>
      <c r="O3124" s="538"/>
      <c r="P3124" s="519"/>
      <c r="Q3124" s="520"/>
      <c r="R3124" s="523"/>
      <c r="S3124" s="524"/>
      <c r="T3124" s="527">
        <f t="shared" ref="T3124" si="2805">R3124-P3124</f>
        <v>0</v>
      </c>
      <c r="U3124" s="528"/>
      <c r="V3124" s="531"/>
      <c r="W3124" s="516"/>
      <c r="X3124" s="519"/>
      <c r="Y3124" s="516"/>
      <c r="Z3124" s="519"/>
      <c r="AA3124" s="516"/>
      <c r="AB3124" s="519"/>
      <c r="AC3124" s="520"/>
      <c r="AD3124" s="523"/>
      <c r="AE3124" s="524"/>
      <c r="AF3124" s="533">
        <f>IF(AB3124=0,0,(AD3124/AB3124)*100)</f>
        <v>0</v>
      </c>
      <c r="AG3124" s="534"/>
      <c r="AH3124" s="519"/>
      <c r="AI3124" s="520"/>
      <c r="AJ3124" s="523"/>
      <c r="AK3124" s="524"/>
      <c r="AL3124" s="527">
        <f>IF(AH3124=0,0,(AJ3124/AH3124)*100)</f>
        <v>0</v>
      </c>
      <c r="AM3124" s="528"/>
      <c r="AN3124" s="519"/>
      <c r="AO3124" s="520"/>
      <c r="AP3124" s="523"/>
      <c r="AQ3124" s="524"/>
      <c r="AR3124" s="527">
        <f>IF(AN3124=0,0,(AP3124/AN3124)*100)</f>
        <v>0</v>
      </c>
      <c r="AS3124" s="528"/>
      <c r="AT3124" s="541">
        <f>AB3124+AH3124+AN3124</f>
        <v>0</v>
      </c>
      <c r="AU3124" s="542"/>
      <c r="AV3124" s="545">
        <f>AD3124+AJ3124+AP3124</f>
        <v>0</v>
      </c>
      <c r="AW3124" s="546"/>
      <c r="AX3124" s="527">
        <f>IF(AT3124=0,0,(AV3124/AT3124)*100)</f>
        <v>0</v>
      </c>
      <c r="AY3124" s="528"/>
      <c r="AZ3124" s="519"/>
      <c r="BA3124" s="520"/>
      <c r="BB3124" s="523"/>
      <c r="BC3124" s="524"/>
      <c r="BD3124" s="527">
        <f>IF(AZ3124=0,0,(BB3124/AZ3124)*100)</f>
        <v>0</v>
      </c>
      <c r="BE3124" s="528"/>
      <c r="BF3124" s="541">
        <f>AT3124+AZ3124</f>
        <v>0</v>
      </c>
      <c r="BG3124" s="542"/>
      <c r="BH3124" s="545">
        <f>AV3124+BB3124</f>
        <v>0</v>
      </c>
      <c r="BI3124" s="546"/>
      <c r="BJ3124" s="527">
        <f>IF(BF3124=0,0,(BH3124/BF3124)*100)</f>
        <v>0</v>
      </c>
      <c r="BK3124" s="528"/>
      <c r="BL3124" s="549">
        <f>(AD3124*2)+(AJ3124*2)+(AP3124*3)+BB3124</f>
        <v>0</v>
      </c>
      <c r="BM3124" s="550"/>
      <c r="BN3124" s="551"/>
      <c r="BO3124" s="501" t="e">
        <f>(BL3124*BR$2468)+(N3124*BR$2469)+(X3124*BR$2470)+(R3124*BR$2471)+(V3124*BR$2472)+(Z3124*BR$2473)</f>
        <v>#REF!</v>
      </c>
      <c r="BP3124" s="501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06"/>
      <c r="C3125" s="503" t="str">
        <f>IF(ROSTER!D$34="","",ROSTER!D$34)</f>
        <v/>
      </c>
      <c r="D3125" s="504"/>
      <c r="E3125" s="510"/>
      <c r="F3125" s="512"/>
      <c r="G3125" s="514"/>
      <c r="H3125" s="517"/>
      <c r="I3125" s="518"/>
      <c r="J3125" s="521"/>
      <c r="K3125" s="522"/>
      <c r="L3125" s="525"/>
      <c r="M3125" s="526"/>
      <c r="N3125" s="539" t="s">
        <v>14</v>
      </c>
      <c r="O3125" s="540"/>
      <c r="P3125" s="521"/>
      <c r="Q3125" s="522"/>
      <c r="R3125" s="525"/>
      <c r="S3125" s="526"/>
      <c r="T3125" s="529"/>
      <c r="U3125" s="530"/>
      <c r="V3125" s="532"/>
      <c r="W3125" s="518"/>
      <c r="X3125" s="521"/>
      <c r="Y3125" s="518"/>
      <c r="Z3125" s="521"/>
      <c r="AA3125" s="518"/>
      <c r="AB3125" s="521"/>
      <c r="AC3125" s="522"/>
      <c r="AD3125" s="525"/>
      <c r="AE3125" s="526"/>
      <c r="AF3125" s="535"/>
      <c r="AG3125" s="536"/>
      <c r="AH3125" s="521"/>
      <c r="AI3125" s="522"/>
      <c r="AJ3125" s="525"/>
      <c r="AK3125" s="526"/>
      <c r="AL3125" s="529"/>
      <c r="AM3125" s="530"/>
      <c r="AN3125" s="521"/>
      <c r="AO3125" s="522"/>
      <c r="AP3125" s="525"/>
      <c r="AQ3125" s="526"/>
      <c r="AR3125" s="529"/>
      <c r="AS3125" s="530"/>
      <c r="AT3125" s="543"/>
      <c r="AU3125" s="544"/>
      <c r="AV3125" s="547"/>
      <c r="AW3125" s="548"/>
      <c r="AX3125" s="529"/>
      <c r="AY3125" s="530"/>
      <c r="AZ3125" s="521"/>
      <c r="BA3125" s="522"/>
      <c r="BB3125" s="525"/>
      <c r="BC3125" s="526"/>
      <c r="BD3125" s="529"/>
      <c r="BE3125" s="530"/>
      <c r="BF3125" s="543"/>
      <c r="BG3125" s="544"/>
      <c r="BH3125" s="547"/>
      <c r="BI3125" s="548"/>
      <c r="BJ3125" s="529"/>
      <c r="BK3125" s="530"/>
      <c r="BL3125" s="552"/>
      <c r="BM3125" s="553"/>
      <c r="BN3125" s="554"/>
      <c r="BO3125" s="502"/>
      <c r="BP3125" s="502"/>
      <c r="BQ3125" s="54"/>
      <c r="BR3125" s="54"/>
      <c r="BS3125" s="54"/>
    </row>
    <row r="3126" spans="1:71" ht="21.75" customHeight="1" x14ac:dyDescent="0.2">
      <c r="A3126" s="54"/>
      <c r="B3126" s="505" t="str">
        <f>IF(ROSTER!B$36="","",ROSTER!B$36)</f>
        <v/>
      </c>
      <c r="C3126" s="507" t="str">
        <f>IF(ROSTER!C$36="","",ROSTER!C$36)</f>
        <v>Heather</v>
      </c>
      <c r="D3126" s="508"/>
      <c r="E3126" s="509"/>
      <c r="F3126" s="511">
        <f>IF(E3126="y",1,IF(E3126="S",1,0))</f>
        <v>0</v>
      </c>
      <c r="G3126" s="513">
        <f>IF(E3126="S",1,0)</f>
        <v>0</v>
      </c>
      <c r="H3126" s="515"/>
      <c r="I3126" s="516"/>
      <c r="J3126" s="519"/>
      <c r="K3126" s="520"/>
      <c r="L3126" s="523"/>
      <c r="M3126" s="524"/>
      <c r="N3126" s="537">
        <f>L3126+J3126</f>
        <v>0</v>
      </c>
      <c r="O3126" s="538"/>
      <c r="P3126" s="519"/>
      <c r="Q3126" s="520"/>
      <c r="R3126" s="523"/>
      <c r="S3126" s="524"/>
      <c r="T3126" s="527">
        <f t="shared" ref="T3126" si="2806">R3126-P3126</f>
        <v>0</v>
      </c>
      <c r="U3126" s="528"/>
      <c r="V3126" s="531"/>
      <c r="W3126" s="516"/>
      <c r="X3126" s="519"/>
      <c r="Y3126" s="516"/>
      <c r="Z3126" s="519"/>
      <c r="AA3126" s="516"/>
      <c r="AB3126" s="519"/>
      <c r="AC3126" s="520"/>
      <c r="AD3126" s="523"/>
      <c r="AE3126" s="524"/>
      <c r="AF3126" s="533">
        <f>IF(AB3126=0,0,(AD3126/AB3126)*100)</f>
        <v>0</v>
      </c>
      <c r="AG3126" s="534"/>
      <c r="AH3126" s="519"/>
      <c r="AI3126" s="520"/>
      <c r="AJ3126" s="523"/>
      <c r="AK3126" s="524"/>
      <c r="AL3126" s="527">
        <f>IF(AH3126=0,0,(AJ3126/AH3126)*100)</f>
        <v>0</v>
      </c>
      <c r="AM3126" s="528"/>
      <c r="AN3126" s="519"/>
      <c r="AO3126" s="520"/>
      <c r="AP3126" s="523"/>
      <c r="AQ3126" s="524"/>
      <c r="AR3126" s="527">
        <f>IF(AN3126=0,0,(AP3126/AN3126)*100)</f>
        <v>0</v>
      </c>
      <c r="AS3126" s="528"/>
      <c r="AT3126" s="541">
        <f>AB3126+AH3126+AN3126</f>
        <v>0</v>
      </c>
      <c r="AU3126" s="542"/>
      <c r="AV3126" s="545">
        <f>AD3126+AJ3126+AP3126</f>
        <v>0</v>
      </c>
      <c r="AW3126" s="546"/>
      <c r="AX3126" s="527">
        <f>IF(AT3126=0,0,(AV3126/AT3126)*100)</f>
        <v>0</v>
      </c>
      <c r="AY3126" s="528"/>
      <c r="AZ3126" s="519"/>
      <c r="BA3126" s="520"/>
      <c r="BB3126" s="523"/>
      <c r="BC3126" s="524"/>
      <c r="BD3126" s="527">
        <f>IF(AZ3126=0,0,(BB3126/AZ3126)*100)</f>
        <v>0</v>
      </c>
      <c r="BE3126" s="528"/>
      <c r="BF3126" s="541">
        <f>AT3126+AZ3126</f>
        <v>0</v>
      </c>
      <c r="BG3126" s="542"/>
      <c r="BH3126" s="545">
        <f>AV3126+BB3126</f>
        <v>0</v>
      </c>
      <c r="BI3126" s="546"/>
      <c r="BJ3126" s="527">
        <f>IF(BF3126=0,0,(BH3126/BF3126)*100)</f>
        <v>0</v>
      </c>
      <c r="BK3126" s="528"/>
      <c r="BL3126" s="549">
        <f>(AD3126*2)+(AJ3126*2)+(AP3126*3)+BB3126</f>
        <v>0</v>
      </c>
      <c r="BM3126" s="550"/>
      <c r="BN3126" s="551"/>
      <c r="BO3126" s="501" t="e">
        <f>(BL3126*BR$2468)+(N3126*BR$2469)+(X3126*BR$2470)+(R3126*BR$2471)+(V3126*BR$2472)+(Z3126*BR$2473)</f>
        <v>#REF!</v>
      </c>
      <c r="BP3126" s="501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06"/>
      <c r="C3127" s="503" t="str">
        <f>IF(ROSTER!D$36="","",ROSTER!D$36)</f>
        <v>Hamson</v>
      </c>
      <c r="D3127" s="504"/>
      <c r="E3127" s="510"/>
      <c r="F3127" s="512"/>
      <c r="G3127" s="514"/>
      <c r="H3127" s="517"/>
      <c r="I3127" s="518"/>
      <c r="J3127" s="521"/>
      <c r="K3127" s="522"/>
      <c r="L3127" s="525"/>
      <c r="M3127" s="526"/>
      <c r="N3127" s="539" t="s">
        <v>14</v>
      </c>
      <c r="O3127" s="540"/>
      <c r="P3127" s="521"/>
      <c r="Q3127" s="522"/>
      <c r="R3127" s="525"/>
      <c r="S3127" s="526"/>
      <c r="T3127" s="529"/>
      <c r="U3127" s="530"/>
      <c r="V3127" s="532"/>
      <c r="W3127" s="518"/>
      <c r="X3127" s="521"/>
      <c r="Y3127" s="518"/>
      <c r="Z3127" s="521"/>
      <c r="AA3127" s="518"/>
      <c r="AB3127" s="521"/>
      <c r="AC3127" s="522"/>
      <c r="AD3127" s="525"/>
      <c r="AE3127" s="526"/>
      <c r="AF3127" s="535"/>
      <c r="AG3127" s="536"/>
      <c r="AH3127" s="521"/>
      <c r="AI3127" s="522"/>
      <c r="AJ3127" s="525"/>
      <c r="AK3127" s="526"/>
      <c r="AL3127" s="529"/>
      <c r="AM3127" s="530"/>
      <c r="AN3127" s="521"/>
      <c r="AO3127" s="522"/>
      <c r="AP3127" s="525"/>
      <c r="AQ3127" s="526"/>
      <c r="AR3127" s="529"/>
      <c r="AS3127" s="530"/>
      <c r="AT3127" s="543"/>
      <c r="AU3127" s="544"/>
      <c r="AV3127" s="547"/>
      <c r="AW3127" s="548"/>
      <c r="AX3127" s="529"/>
      <c r="AY3127" s="530"/>
      <c r="AZ3127" s="521"/>
      <c r="BA3127" s="522"/>
      <c r="BB3127" s="525"/>
      <c r="BC3127" s="526"/>
      <c r="BD3127" s="529"/>
      <c r="BE3127" s="530"/>
      <c r="BF3127" s="543"/>
      <c r="BG3127" s="544"/>
      <c r="BH3127" s="547"/>
      <c r="BI3127" s="548"/>
      <c r="BJ3127" s="529"/>
      <c r="BK3127" s="530"/>
      <c r="BL3127" s="552"/>
      <c r="BM3127" s="553"/>
      <c r="BN3127" s="554"/>
      <c r="BO3127" s="502"/>
      <c r="BP3127" s="502"/>
      <c r="BQ3127" s="54"/>
      <c r="BR3127" s="54"/>
      <c r="BS3127" s="54"/>
    </row>
    <row r="3128" spans="1:71" ht="21.75" customHeight="1" x14ac:dyDescent="0.2">
      <c r="A3128" s="54"/>
      <c r="B3128" s="505" t="str">
        <f>IF(ROSTER!B$38="","",ROSTER!B$38)</f>
        <v/>
      </c>
      <c r="C3128" s="507" t="str">
        <f>IF(ROSTER!C$38="","",ROSTER!C$38)</f>
        <v>Emma</v>
      </c>
      <c r="D3128" s="508"/>
      <c r="E3128" s="509"/>
      <c r="F3128" s="511">
        <f>IF(E3128="y",1,IF(E3128="S",1,0))</f>
        <v>0</v>
      </c>
      <c r="G3128" s="513">
        <f>IF(E3128="S",1,0)</f>
        <v>0</v>
      </c>
      <c r="H3128" s="515"/>
      <c r="I3128" s="516"/>
      <c r="J3128" s="519"/>
      <c r="K3128" s="520"/>
      <c r="L3128" s="523"/>
      <c r="M3128" s="524"/>
      <c r="N3128" s="537">
        <f>L3128+J3128</f>
        <v>0</v>
      </c>
      <c r="O3128" s="538"/>
      <c r="P3128" s="519"/>
      <c r="Q3128" s="520"/>
      <c r="R3128" s="523"/>
      <c r="S3128" s="524"/>
      <c r="T3128" s="527">
        <f t="shared" ref="T3128" si="2807">R3128-P3128</f>
        <v>0</v>
      </c>
      <c r="U3128" s="528"/>
      <c r="V3128" s="531"/>
      <c r="W3128" s="516"/>
      <c r="X3128" s="519"/>
      <c r="Y3128" s="516"/>
      <c r="Z3128" s="519"/>
      <c r="AA3128" s="516"/>
      <c r="AB3128" s="519"/>
      <c r="AC3128" s="520"/>
      <c r="AD3128" s="523"/>
      <c r="AE3128" s="524"/>
      <c r="AF3128" s="533">
        <f>IF(AB3128=0,0,(AD3128/AB3128)*100)</f>
        <v>0</v>
      </c>
      <c r="AG3128" s="534"/>
      <c r="AH3128" s="519"/>
      <c r="AI3128" s="520"/>
      <c r="AJ3128" s="523"/>
      <c r="AK3128" s="524"/>
      <c r="AL3128" s="527">
        <f>IF(AH3128=0,0,(AJ3128/AH3128)*100)</f>
        <v>0</v>
      </c>
      <c r="AM3128" s="528"/>
      <c r="AN3128" s="519"/>
      <c r="AO3128" s="520"/>
      <c r="AP3128" s="523"/>
      <c r="AQ3128" s="524"/>
      <c r="AR3128" s="527">
        <f>IF(AN3128=0,0,(AP3128/AN3128)*100)</f>
        <v>0</v>
      </c>
      <c r="AS3128" s="528"/>
      <c r="AT3128" s="541">
        <f>AB3128+AH3128+AN3128</f>
        <v>0</v>
      </c>
      <c r="AU3128" s="542"/>
      <c r="AV3128" s="545">
        <f>AD3128+AJ3128+AP3128</f>
        <v>0</v>
      </c>
      <c r="AW3128" s="546"/>
      <c r="AX3128" s="527">
        <f>IF(AT3128=0,0,(AV3128/AT3128)*100)</f>
        <v>0</v>
      </c>
      <c r="AY3128" s="528"/>
      <c r="AZ3128" s="519"/>
      <c r="BA3128" s="520"/>
      <c r="BB3128" s="523"/>
      <c r="BC3128" s="524"/>
      <c r="BD3128" s="527">
        <f>IF(AZ3128=0,0,(BB3128/AZ3128)*100)</f>
        <v>0</v>
      </c>
      <c r="BE3128" s="528"/>
      <c r="BF3128" s="541">
        <f>AT3128+AZ3128</f>
        <v>0</v>
      </c>
      <c r="BG3128" s="542"/>
      <c r="BH3128" s="545">
        <f>AV3128+BB3128</f>
        <v>0</v>
      </c>
      <c r="BI3128" s="546"/>
      <c r="BJ3128" s="527">
        <f>IF(BF3128=0,0,(BH3128/BF3128)*100)</f>
        <v>0</v>
      </c>
      <c r="BK3128" s="528"/>
      <c r="BL3128" s="549">
        <f>(AD3128*2)+(AJ3128*2)+(AP3128*3)+BB3128</f>
        <v>0</v>
      </c>
      <c r="BM3128" s="550"/>
      <c r="BN3128" s="551"/>
      <c r="BO3128" s="501" t="e">
        <f>(BL3128*BR$2468)+(N3128*BR$2469)+(X3128*BR$2470)+(R3128*BR$2471)+(V3128*BR$2472)+(Z3128*BR$2473)</f>
        <v>#REF!</v>
      </c>
      <c r="BP3128" s="501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06"/>
      <c r="C3129" s="503" t="str">
        <f>IF(ROSTER!D$38="","",ROSTER!D$38)</f>
        <v>Calvert</v>
      </c>
      <c r="D3129" s="504"/>
      <c r="E3129" s="510"/>
      <c r="F3129" s="512"/>
      <c r="G3129" s="514"/>
      <c r="H3129" s="517"/>
      <c r="I3129" s="518"/>
      <c r="J3129" s="521"/>
      <c r="K3129" s="522"/>
      <c r="L3129" s="525"/>
      <c r="M3129" s="526"/>
      <c r="N3129" s="539" t="s">
        <v>14</v>
      </c>
      <c r="O3129" s="540"/>
      <c r="P3129" s="521"/>
      <c r="Q3129" s="522"/>
      <c r="R3129" s="525"/>
      <c r="S3129" s="526"/>
      <c r="T3129" s="529"/>
      <c r="U3129" s="530"/>
      <c r="V3129" s="532"/>
      <c r="W3129" s="518"/>
      <c r="X3129" s="521"/>
      <c r="Y3129" s="518"/>
      <c r="Z3129" s="521"/>
      <c r="AA3129" s="518"/>
      <c r="AB3129" s="521"/>
      <c r="AC3129" s="522"/>
      <c r="AD3129" s="525"/>
      <c r="AE3129" s="526"/>
      <c r="AF3129" s="535"/>
      <c r="AG3129" s="536"/>
      <c r="AH3129" s="521"/>
      <c r="AI3129" s="522"/>
      <c r="AJ3129" s="525"/>
      <c r="AK3129" s="526"/>
      <c r="AL3129" s="529"/>
      <c r="AM3129" s="530"/>
      <c r="AN3129" s="521"/>
      <c r="AO3129" s="522"/>
      <c r="AP3129" s="525"/>
      <c r="AQ3129" s="526"/>
      <c r="AR3129" s="529"/>
      <c r="AS3129" s="530"/>
      <c r="AT3129" s="543"/>
      <c r="AU3129" s="544"/>
      <c r="AV3129" s="547"/>
      <c r="AW3129" s="548"/>
      <c r="AX3129" s="529"/>
      <c r="AY3129" s="530"/>
      <c r="AZ3129" s="521"/>
      <c r="BA3129" s="522"/>
      <c r="BB3129" s="525"/>
      <c r="BC3129" s="526"/>
      <c r="BD3129" s="529"/>
      <c r="BE3129" s="530"/>
      <c r="BF3129" s="543"/>
      <c r="BG3129" s="544"/>
      <c r="BH3129" s="547"/>
      <c r="BI3129" s="548"/>
      <c r="BJ3129" s="529"/>
      <c r="BK3129" s="530"/>
      <c r="BL3129" s="552"/>
      <c r="BM3129" s="553"/>
      <c r="BN3129" s="554"/>
      <c r="BO3129" s="502"/>
      <c r="BP3129" s="502"/>
      <c r="BQ3129" s="54"/>
      <c r="BR3129" s="54"/>
      <c r="BS3129" s="54"/>
    </row>
    <row r="3130" spans="1:71" ht="21.75" customHeight="1" x14ac:dyDescent="0.2">
      <c r="A3130" s="54"/>
      <c r="B3130" s="505" t="str">
        <f>IF(ROSTER!B$40="","",ROSTER!B$40)</f>
        <v>1</v>
      </c>
      <c r="C3130" s="507" t="str">
        <f>IF(ROSTER!C$40="","",ROSTER!C$40)</f>
        <v>Amanda</v>
      </c>
      <c r="D3130" s="508"/>
      <c r="E3130" s="509"/>
      <c r="F3130" s="511">
        <f>IF(E3130="y",1,IF(E3130="S",1,0))</f>
        <v>0</v>
      </c>
      <c r="G3130" s="513">
        <f>IF(E3130="S",1,0)</f>
        <v>0</v>
      </c>
      <c r="H3130" s="515"/>
      <c r="I3130" s="516"/>
      <c r="J3130" s="519"/>
      <c r="K3130" s="520"/>
      <c r="L3130" s="523"/>
      <c r="M3130" s="524"/>
      <c r="N3130" s="537">
        <f>L3130+J3130</f>
        <v>0</v>
      </c>
      <c r="O3130" s="538"/>
      <c r="P3130" s="519"/>
      <c r="Q3130" s="520"/>
      <c r="R3130" s="523"/>
      <c r="S3130" s="524"/>
      <c r="T3130" s="527">
        <f t="shared" ref="T3130" si="2808">R3130-P3130</f>
        <v>0</v>
      </c>
      <c r="U3130" s="528"/>
      <c r="V3130" s="531"/>
      <c r="W3130" s="516"/>
      <c r="X3130" s="519"/>
      <c r="Y3130" s="516"/>
      <c r="Z3130" s="519"/>
      <c r="AA3130" s="516"/>
      <c r="AB3130" s="519"/>
      <c r="AC3130" s="520"/>
      <c r="AD3130" s="523"/>
      <c r="AE3130" s="524"/>
      <c r="AF3130" s="533">
        <f>IF(AB3130=0,0,(AD3130/AB3130)*100)</f>
        <v>0</v>
      </c>
      <c r="AG3130" s="534"/>
      <c r="AH3130" s="519"/>
      <c r="AI3130" s="520"/>
      <c r="AJ3130" s="523"/>
      <c r="AK3130" s="524"/>
      <c r="AL3130" s="527">
        <f>IF(AH3130=0,0,(AJ3130/AH3130)*100)</f>
        <v>0</v>
      </c>
      <c r="AM3130" s="528"/>
      <c r="AN3130" s="519"/>
      <c r="AO3130" s="520"/>
      <c r="AP3130" s="523"/>
      <c r="AQ3130" s="524"/>
      <c r="AR3130" s="527">
        <f>IF(AN3130=0,0,(AP3130/AN3130)*100)</f>
        <v>0</v>
      </c>
      <c r="AS3130" s="528"/>
      <c r="AT3130" s="541">
        <f>AB3130+AH3130+AN3130</f>
        <v>0</v>
      </c>
      <c r="AU3130" s="542"/>
      <c r="AV3130" s="545">
        <f>AD3130+AJ3130+AP3130</f>
        <v>0</v>
      </c>
      <c r="AW3130" s="546"/>
      <c r="AX3130" s="527">
        <f>IF(AT3130=0,0,(AV3130/AT3130)*100)</f>
        <v>0</v>
      </c>
      <c r="AY3130" s="528"/>
      <c r="AZ3130" s="519"/>
      <c r="BA3130" s="520"/>
      <c r="BB3130" s="523"/>
      <c r="BC3130" s="524"/>
      <c r="BD3130" s="527">
        <f>IF(AZ3130=0,0,(BB3130/AZ3130)*100)</f>
        <v>0</v>
      </c>
      <c r="BE3130" s="528"/>
      <c r="BF3130" s="541">
        <f>AT3130+AZ3130</f>
        <v>0</v>
      </c>
      <c r="BG3130" s="542"/>
      <c r="BH3130" s="545">
        <f>AV3130+BB3130</f>
        <v>0</v>
      </c>
      <c r="BI3130" s="546"/>
      <c r="BJ3130" s="527">
        <f>IF(BF3130=0,0,(BH3130/BF3130)*100)</f>
        <v>0</v>
      </c>
      <c r="BK3130" s="528"/>
      <c r="BL3130" s="549">
        <f>(AD3130*2)+(AJ3130*2)+(AP3130*3)+BB3130</f>
        <v>0</v>
      </c>
      <c r="BM3130" s="550"/>
      <c r="BN3130" s="551"/>
      <c r="BO3130" s="501" t="e">
        <f>(BL3130*BR$2468)+(N3130*BR$2469)+(X3130*BR$2470)+(R3130*BR$2471)+(V3130*BR$2472)+(Z3130*BR$2473)</f>
        <v>#REF!</v>
      </c>
      <c r="BP3130" s="501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06"/>
      <c r="C3131" s="503" t="str">
        <f>IF(ROSTER!D$40="","",ROSTER!D$40)</f>
        <v>Barcello</v>
      </c>
      <c r="D3131" s="504"/>
      <c r="E3131" s="510"/>
      <c r="F3131" s="512"/>
      <c r="G3131" s="514"/>
      <c r="H3131" s="517"/>
      <c r="I3131" s="518"/>
      <c r="J3131" s="521"/>
      <c r="K3131" s="522"/>
      <c r="L3131" s="525"/>
      <c r="M3131" s="526"/>
      <c r="N3131" s="539" t="s">
        <v>14</v>
      </c>
      <c r="O3131" s="540"/>
      <c r="P3131" s="521"/>
      <c r="Q3131" s="522"/>
      <c r="R3131" s="525"/>
      <c r="S3131" s="526"/>
      <c r="T3131" s="529"/>
      <c r="U3131" s="530"/>
      <c r="V3131" s="532"/>
      <c r="W3131" s="518"/>
      <c r="X3131" s="521"/>
      <c r="Y3131" s="518"/>
      <c r="Z3131" s="521"/>
      <c r="AA3131" s="518"/>
      <c r="AB3131" s="521"/>
      <c r="AC3131" s="522"/>
      <c r="AD3131" s="525"/>
      <c r="AE3131" s="526"/>
      <c r="AF3131" s="535"/>
      <c r="AG3131" s="536"/>
      <c r="AH3131" s="521"/>
      <c r="AI3131" s="522"/>
      <c r="AJ3131" s="525"/>
      <c r="AK3131" s="526"/>
      <c r="AL3131" s="529"/>
      <c r="AM3131" s="530"/>
      <c r="AN3131" s="521"/>
      <c r="AO3131" s="522"/>
      <c r="AP3131" s="525"/>
      <c r="AQ3131" s="526"/>
      <c r="AR3131" s="529"/>
      <c r="AS3131" s="530"/>
      <c r="AT3131" s="543"/>
      <c r="AU3131" s="544"/>
      <c r="AV3131" s="547"/>
      <c r="AW3131" s="548"/>
      <c r="AX3131" s="529"/>
      <c r="AY3131" s="530"/>
      <c r="AZ3131" s="521"/>
      <c r="BA3131" s="522"/>
      <c r="BB3131" s="525"/>
      <c r="BC3131" s="526"/>
      <c r="BD3131" s="529"/>
      <c r="BE3131" s="530"/>
      <c r="BF3131" s="543"/>
      <c r="BG3131" s="544"/>
      <c r="BH3131" s="547"/>
      <c r="BI3131" s="548"/>
      <c r="BJ3131" s="529"/>
      <c r="BK3131" s="530"/>
      <c r="BL3131" s="552"/>
      <c r="BM3131" s="553"/>
      <c r="BN3131" s="554"/>
      <c r="BO3131" s="502"/>
      <c r="BP3131" s="502"/>
      <c r="BQ3131" s="54"/>
      <c r="BR3131" s="54"/>
      <c r="BS3131" s="54"/>
    </row>
    <row r="3132" spans="1:71" ht="21.75" customHeight="1" x14ac:dyDescent="0.2">
      <c r="A3132" s="54"/>
      <c r="B3132" s="505" t="str">
        <f>IF(ROSTER!B$42="","",ROSTER!B$42)</f>
        <v>4</v>
      </c>
      <c r="C3132" s="507" t="str">
        <f>IF(ROSTER!C$42="","",ROSTER!C$42)</f>
        <v>Arielle</v>
      </c>
      <c r="D3132" s="508"/>
      <c r="E3132" s="509"/>
      <c r="F3132" s="511">
        <f>IF(E3132="y",1,IF(E3132="S",1,0))</f>
        <v>0</v>
      </c>
      <c r="G3132" s="513">
        <f>IF(E3132="S",1,0)</f>
        <v>0</v>
      </c>
      <c r="H3132" s="515"/>
      <c r="I3132" s="516"/>
      <c r="J3132" s="519"/>
      <c r="K3132" s="520"/>
      <c r="L3132" s="523"/>
      <c r="M3132" s="524"/>
      <c r="N3132" s="537">
        <f>L3132+J3132</f>
        <v>0</v>
      </c>
      <c r="O3132" s="538"/>
      <c r="P3132" s="519"/>
      <c r="Q3132" s="520"/>
      <c r="R3132" s="523"/>
      <c r="S3132" s="524"/>
      <c r="T3132" s="527">
        <f t="shared" ref="T3132" si="2809">R3132-P3132</f>
        <v>0</v>
      </c>
      <c r="U3132" s="528"/>
      <c r="V3132" s="531"/>
      <c r="W3132" s="516"/>
      <c r="X3132" s="519"/>
      <c r="Y3132" s="516"/>
      <c r="Z3132" s="519"/>
      <c r="AA3132" s="516"/>
      <c r="AB3132" s="519"/>
      <c r="AC3132" s="520"/>
      <c r="AD3132" s="523"/>
      <c r="AE3132" s="524"/>
      <c r="AF3132" s="533">
        <f>IF(AB3132=0,0,(AD3132/AB3132)*100)</f>
        <v>0</v>
      </c>
      <c r="AG3132" s="534"/>
      <c r="AH3132" s="519"/>
      <c r="AI3132" s="520"/>
      <c r="AJ3132" s="523"/>
      <c r="AK3132" s="524"/>
      <c r="AL3132" s="527">
        <f>IF(AH3132=0,0,(AJ3132/AH3132)*100)</f>
        <v>0</v>
      </c>
      <c r="AM3132" s="528"/>
      <c r="AN3132" s="519"/>
      <c r="AO3132" s="520"/>
      <c r="AP3132" s="523"/>
      <c r="AQ3132" s="524"/>
      <c r="AR3132" s="527">
        <f>IF(AN3132=0,0,(AP3132/AN3132)*100)</f>
        <v>0</v>
      </c>
      <c r="AS3132" s="528"/>
      <c r="AT3132" s="541">
        <f>AB3132+AH3132+AN3132</f>
        <v>0</v>
      </c>
      <c r="AU3132" s="542"/>
      <c r="AV3132" s="545">
        <f>AD3132+AJ3132+AP3132</f>
        <v>0</v>
      </c>
      <c r="AW3132" s="546"/>
      <c r="AX3132" s="527">
        <f>IF(AT3132=0,0,(AV3132/AT3132)*100)</f>
        <v>0</v>
      </c>
      <c r="AY3132" s="528"/>
      <c r="AZ3132" s="519"/>
      <c r="BA3132" s="520"/>
      <c r="BB3132" s="523"/>
      <c r="BC3132" s="524"/>
      <c r="BD3132" s="527">
        <f>IF(AZ3132=0,0,(BB3132/AZ3132)*100)</f>
        <v>0</v>
      </c>
      <c r="BE3132" s="528"/>
      <c r="BF3132" s="541">
        <f>AT3132+AZ3132</f>
        <v>0</v>
      </c>
      <c r="BG3132" s="542"/>
      <c r="BH3132" s="545">
        <f>AV3132+BB3132</f>
        <v>0</v>
      </c>
      <c r="BI3132" s="546"/>
      <c r="BJ3132" s="527">
        <f>IF(BF3132=0,0,(BH3132/BF3132)*100)</f>
        <v>0</v>
      </c>
      <c r="BK3132" s="528"/>
      <c r="BL3132" s="549">
        <f>(AD3132*2)+(AJ3132*2)+(AP3132*3)+BB3132</f>
        <v>0</v>
      </c>
      <c r="BM3132" s="550"/>
      <c r="BN3132" s="551"/>
      <c r="BO3132" s="501" t="e">
        <f>(BL3132*BR$2468)+(N3132*BR$2469)+(X3132*BR$2470)+(R3132*BR$2471)+(V3132*BR$2472)+(Z3132*BR$2473)</f>
        <v>#REF!</v>
      </c>
      <c r="BP3132" s="501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06"/>
      <c r="C3133" s="503" t="str">
        <f>IF(ROSTER!D$42="","",ROSTER!D$42)</f>
        <v>Mackey-Williams</v>
      </c>
      <c r="D3133" s="504"/>
      <c r="E3133" s="510"/>
      <c r="F3133" s="512"/>
      <c r="G3133" s="514"/>
      <c r="H3133" s="517"/>
      <c r="I3133" s="518"/>
      <c r="J3133" s="521"/>
      <c r="K3133" s="522"/>
      <c r="L3133" s="525"/>
      <c r="M3133" s="526"/>
      <c r="N3133" s="539" t="s">
        <v>14</v>
      </c>
      <c r="O3133" s="540"/>
      <c r="P3133" s="521"/>
      <c r="Q3133" s="522"/>
      <c r="R3133" s="525"/>
      <c r="S3133" s="526"/>
      <c r="T3133" s="529"/>
      <c r="U3133" s="530"/>
      <c r="V3133" s="532"/>
      <c r="W3133" s="518"/>
      <c r="X3133" s="521"/>
      <c r="Y3133" s="518"/>
      <c r="Z3133" s="521"/>
      <c r="AA3133" s="518"/>
      <c r="AB3133" s="521"/>
      <c r="AC3133" s="522"/>
      <c r="AD3133" s="525"/>
      <c r="AE3133" s="526"/>
      <c r="AF3133" s="535"/>
      <c r="AG3133" s="536"/>
      <c r="AH3133" s="521"/>
      <c r="AI3133" s="522"/>
      <c r="AJ3133" s="525"/>
      <c r="AK3133" s="526"/>
      <c r="AL3133" s="529"/>
      <c r="AM3133" s="530"/>
      <c r="AN3133" s="521"/>
      <c r="AO3133" s="522"/>
      <c r="AP3133" s="525"/>
      <c r="AQ3133" s="526"/>
      <c r="AR3133" s="529"/>
      <c r="AS3133" s="530"/>
      <c r="AT3133" s="543"/>
      <c r="AU3133" s="544"/>
      <c r="AV3133" s="547"/>
      <c r="AW3133" s="548"/>
      <c r="AX3133" s="529"/>
      <c r="AY3133" s="530"/>
      <c r="AZ3133" s="521"/>
      <c r="BA3133" s="522"/>
      <c r="BB3133" s="525"/>
      <c r="BC3133" s="526"/>
      <c r="BD3133" s="529"/>
      <c r="BE3133" s="530"/>
      <c r="BF3133" s="543"/>
      <c r="BG3133" s="544"/>
      <c r="BH3133" s="547"/>
      <c r="BI3133" s="548"/>
      <c r="BJ3133" s="529"/>
      <c r="BK3133" s="530"/>
      <c r="BL3133" s="552"/>
      <c r="BM3133" s="553"/>
      <c r="BN3133" s="554"/>
      <c r="BO3133" s="502"/>
      <c r="BP3133" s="502"/>
      <c r="BQ3133" s="54"/>
      <c r="BR3133" s="54"/>
      <c r="BS3133" s="54"/>
    </row>
    <row r="3134" spans="1:71" ht="21.75" customHeight="1" x14ac:dyDescent="0.2">
      <c r="A3134" s="54"/>
      <c r="B3134" s="505" t="str">
        <f>IF(ROSTER!B$44="","",ROSTER!B$44)</f>
        <v/>
      </c>
      <c r="C3134" s="507" t="str">
        <f>IF(ROSTER!C$44="","",ROSTER!C$44)</f>
        <v>Rose</v>
      </c>
      <c r="D3134" s="508"/>
      <c r="E3134" s="509"/>
      <c r="F3134" s="511">
        <f>IF(E3134="y",1,IF(E3134="S",1,0))</f>
        <v>0</v>
      </c>
      <c r="G3134" s="513">
        <f>IF(E3134="S",1,0)</f>
        <v>0</v>
      </c>
      <c r="H3134" s="515"/>
      <c r="I3134" s="516"/>
      <c r="J3134" s="519"/>
      <c r="K3134" s="520"/>
      <c r="L3134" s="523"/>
      <c r="M3134" s="524"/>
      <c r="N3134" s="537">
        <f>L3134+J3134</f>
        <v>0</v>
      </c>
      <c r="O3134" s="538"/>
      <c r="P3134" s="519"/>
      <c r="Q3134" s="520"/>
      <c r="R3134" s="523"/>
      <c r="S3134" s="524"/>
      <c r="T3134" s="527">
        <f t="shared" ref="T3134" si="2810">R3134-P3134</f>
        <v>0</v>
      </c>
      <c r="U3134" s="528"/>
      <c r="V3134" s="531"/>
      <c r="W3134" s="516"/>
      <c r="X3134" s="519"/>
      <c r="Y3134" s="516"/>
      <c r="Z3134" s="519"/>
      <c r="AA3134" s="516"/>
      <c r="AB3134" s="519"/>
      <c r="AC3134" s="520"/>
      <c r="AD3134" s="523"/>
      <c r="AE3134" s="524"/>
      <c r="AF3134" s="533">
        <f>IF(AB3134=0,0,(AD3134/AB3134)*100)</f>
        <v>0</v>
      </c>
      <c r="AG3134" s="534"/>
      <c r="AH3134" s="519"/>
      <c r="AI3134" s="520"/>
      <c r="AJ3134" s="523"/>
      <c r="AK3134" s="524"/>
      <c r="AL3134" s="527">
        <f>IF(AH3134=0,0,(AJ3134/AH3134)*100)</f>
        <v>0</v>
      </c>
      <c r="AM3134" s="528"/>
      <c r="AN3134" s="519"/>
      <c r="AO3134" s="520"/>
      <c r="AP3134" s="523"/>
      <c r="AQ3134" s="524"/>
      <c r="AR3134" s="527">
        <f>IF(AN3134=0,0,(AP3134/AN3134)*100)</f>
        <v>0</v>
      </c>
      <c r="AS3134" s="528"/>
      <c r="AT3134" s="541">
        <f>AB3134+AH3134+AN3134</f>
        <v>0</v>
      </c>
      <c r="AU3134" s="542"/>
      <c r="AV3134" s="545">
        <f>AD3134+AJ3134+AP3134</f>
        <v>0</v>
      </c>
      <c r="AW3134" s="546"/>
      <c r="AX3134" s="527">
        <f>IF(AT3134=0,0,(AV3134/AT3134)*100)</f>
        <v>0</v>
      </c>
      <c r="AY3134" s="528"/>
      <c r="AZ3134" s="519"/>
      <c r="BA3134" s="520"/>
      <c r="BB3134" s="523"/>
      <c r="BC3134" s="524"/>
      <c r="BD3134" s="527">
        <f>IF(AZ3134=0,0,(BB3134/AZ3134)*100)</f>
        <v>0</v>
      </c>
      <c r="BE3134" s="528"/>
      <c r="BF3134" s="541">
        <f>AT3134+AZ3134</f>
        <v>0</v>
      </c>
      <c r="BG3134" s="542"/>
      <c r="BH3134" s="545">
        <f>AV3134+BB3134</f>
        <v>0</v>
      </c>
      <c r="BI3134" s="546"/>
      <c r="BJ3134" s="527">
        <f>IF(BF3134=0,0,(BH3134/BF3134)*100)</f>
        <v>0</v>
      </c>
      <c r="BK3134" s="528"/>
      <c r="BL3134" s="549">
        <f>(AD3134*2)+(AJ3134*2)+(AP3134*3)+BB3134</f>
        <v>0</v>
      </c>
      <c r="BM3134" s="550"/>
      <c r="BN3134" s="551"/>
      <c r="BO3134" s="501" t="e">
        <f>(BL3134*BR$2468)+(N3134*BR$2469)+(X3134*BR$2470)+(R3134*BR$2471)+(V3134*BR$2472)+(Z3134*BR$2473)</f>
        <v>#REF!</v>
      </c>
      <c r="BP3134" s="501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06"/>
      <c r="C3135" s="503" t="str">
        <f>IF(ROSTER!D$44="","",ROSTER!D$44)</f>
        <v>Bubakar</v>
      </c>
      <c r="D3135" s="504"/>
      <c r="E3135" s="510"/>
      <c r="F3135" s="512"/>
      <c r="G3135" s="514"/>
      <c r="H3135" s="517"/>
      <c r="I3135" s="518"/>
      <c r="J3135" s="521"/>
      <c r="K3135" s="522"/>
      <c r="L3135" s="525"/>
      <c r="M3135" s="526"/>
      <c r="N3135" s="539" t="s">
        <v>14</v>
      </c>
      <c r="O3135" s="540"/>
      <c r="P3135" s="521"/>
      <c r="Q3135" s="522"/>
      <c r="R3135" s="525"/>
      <c r="S3135" s="526"/>
      <c r="T3135" s="529"/>
      <c r="U3135" s="530"/>
      <c r="V3135" s="532"/>
      <c r="W3135" s="518"/>
      <c r="X3135" s="521"/>
      <c r="Y3135" s="518"/>
      <c r="Z3135" s="521"/>
      <c r="AA3135" s="518"/>
      <c r="AB3135" s="521"/>
      <c r="AC3135" s="522"/>
      <c r="AD3135" s="525"/>
      <c r="AE3135" s="526"/>
      <c r="AF3135" s="535"/>
      <c r="AG3135" s="536"/>
      <c r="AH3135" s="521"/>
      <c r="AI3135" s="522"/>
      <c r="AJ3135" s="525"/>
      <c r="AK3135" s="526"/>
      <c r="AL3135" s="529"/>
      <c r="AM3135" s="530"/>
      <c r="AN3135" s="521"/>
      <c r="AO3135" s="522"/>
      <c r="AP3135" s="525"/>
      <c r="AQ3135" s="526"/>
      <c r="AR3135" s="529"/>
      <c r="AS3135" s="530"/>
      <c r="AT3135" s="543"/>
      <c r="AU3135" s="544"/>
      <c r="AV3135" s="547"/>
      <c r="AW3135" s="548"/>
      <c r="AX3135" s="529"/>
      <c r="AY3135" s="530"/>
      <c r="AZ3135" s="521"/>
      <c r="BA3135" s="522"/>
      <c r="BB3135" s="525"/>
      <c r="BC3135" s="526"/>
      <c r="BD3135" s="529"/>
      <c r="BE3135" s="530"/>
      <c r="BF3135" s="543"/>
      <c r="BG3135" s="544"/>
      <c r="BH3135" s="547"/>
      <c r="BI3135" s="548"/>
      <c r="BJ3135" s="529"/>
      <c r="BK3135" s="530"/>
      <c r="BL3135" s="552"/>
      <c r="BM3135" s="553"/>
      <c r="BN3135" s="554"/>
      <c r="BO3135" s="502"/>
      <c r="BP3135" s="502"/>
      <c r="BQ3135" s="54"/>
      <c r="BR3135" s="54"/>
      <c r="BS3135" s="54"/>
    </row>
    <row r="3136" spans="1:71" ht="21.75" customHeight="1" x14ac:dyDescent="0.2">
      <c r="A3136" s="54"/>
      <c r="B3136" s="505" t="str">
        <f>IF(ROSTER!B$46="","",ROSTER!B$46)</f>
        <v/>
      </c>
      <c r="C3136" s="507" t="str">
        <f>IF(ROSTER!C$46="","",ROSTER!C$46)</f>
        <v/>
      </c>
      <c r="D3136" s="508"/>
      <c r="E3136" s="509"/>
      <c r="F3136" s="511">
        <f>IF(E3136="y",1,IF(E3136="S",1,0))</f>
        <v>0</v>
      </c>
      <c r="G3136" s="513">
        <f>IF(E3136="S",1,0)</f>
        <v>0</v>
      </c>
      <c r="H3136" s="515"/>
      <c r="I3136" s="516"/>
      <c r="J3136" s="519"/>
      <c r="K3136" s="520"/>
      <c r="L3136" s="523"/>
      <c r="M3136" s="524"/>
      <c r="N3136" s="537">
        <f>L3136+J3136</f>
        <v>0</v>
      </c>
      <c r="O3136" s="538"/>
      <c r="P3136" s="519"/>
      <c r="Q3136" s="520"/>
      <c r="R3136" s="523"/>
      <c r="S3136" s="524"/>
      <c r="T3136" s="527">
        <f t="shared" ref="T3136" si="2811">R3136-P3136</f>
        <v>0</v>
      </c>
      <c r="U3136" s="528"/>
      <c r="V3136" s="531"/>
      <c r="W3136" s="516"/>
      <c r="X3136" s="519"/>
      <c r="Y3136" s="516"/>
      <c r="Z3136" s="519"/>
      <c r="AA3136" s="516"/>
      <c r="AB3136" s="519"/>
      <c r="AC3136" s="520"/>
      <c r="AD3136" s="523"/>
      <c r="AE3136" s="524"/>
      <c r="AF3136" s="533">
        <f>IF(AB3136=0,0,(AD3136/AB3136)*100)</f>
        <v>0</v>
      </c>
      <c r="AG3136" s="534"/>
      <c r="AH3136" s="519"/>
      <c r="AI3136" s="520"/>
      <c r="AJ3136" s="523"/>
      <c r="AK3136" s="524"/>
      <c r="AL3136" s="527">
        <f>IF(AH3136=0,0,(AJ3136/AH3136)*100)</f>
        <v>0</v>
      </c>
      <c r="AM3136" s="528"/>
      <c r="AN3136" s="519"/>
      <c r="AO3136" s="520"/>
      <c r="AP3136" s="523"/>
      <c r="AQ3136" s="524"/>
      <c r="AR3136" s="527">
        <f>IF(AN3136=0,0,(AP3136/AN3136)*100)</f>
        <v>0</v>
      </c>
      <c r="AS3136" s="528"/>
      <c r="AT3136" s="541">
        <f>AB3136+AH3136+AN3136</f>
        <v>0</v>
      </c>
      <c r="AU3136" s="542"/>
      <c r="AV3136" s="545">
        <f>AD3136+AJ3136+AP3136</f>
        <v>0</v>
      </c>
      <c r="AW3136" s="546"/>
      <c r="AX3136" s="527">
        <f>IF(AT3136=0,0,(AV3136/AT3136)*100)</f>
        <v>0</v>
      </c>
      <c r="AY3136" s="528"/>
      <c r="AZ3136" s="519"/>
      <c r="BA3136" s="520"/>
      <c r="BB3136" s="523"/>
      <c r="BC3136" s="524"/>
      <c r="BD3136" s="527">
        <f>IF(AZ3136=0,0,(BB3136/AZ3136)*100)</f>
        <v>0</v>
      </c>
      <c r="BE3136" s="528"/>
      <c r="BF3136" s="541">
        <f>AT3136+AZ3136</f>
        <v>0</v>
      </c>
      <c r="BG3136" s="542"/>
      <c r="BH3136" s="545">
        <f>AV3136+BB3136</f>
        <v>0</v>
      </c>
      <c r="BI3136" s="546"/>
      <c r="BJ3136" s="527">
        <f>IF(BF3136=0,0,(BH3136/BF3136)*100)</f>
        <v>0</v>
      </c>
      <c r="BK3136" s="528"/>
      <c r="BL3136" s="549">
        <f>(AD3136*2)+(AJ3136*2)+(AP3136*3)+BB3136</f>
        <v>0</v>
      </c>
      <c r="BM3136" s="550"/>
      <c r="BN3136" s="551"/>
      <c r="BO3136" s="499" t="e">
        <f>(BL3136*BR$74)+(N3136*BR$75)+(X3136*BR$76)+(R3136*BR$77)+(V3136*BR$78)+(Z3136*BR$79)</f>
        <v>#REF!</v>
      </c>
      <c r="BP3136" s="501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06"/>
      <c r="C3137" s="503" t="str">
        <f>IF(ROSTER!D$46="","",ROSTER!D$46)</f>
        <v/>
      </c>
      <c r="D3137" s="504"/>
      <c r="E3137" s="510"/>
      <c r="F3137" s="512"/>
      <c r="G3137" s="514"/>
      <c r="H3137" s="517"/>
      <c r="I3137" s="518"/>
      <c r="J3137" s="521"/>
      <c r="K3137" s="522"/>
      <c r="L3137" s="525"/>
      <c r="M3137" s="526"/>
      <c r="N3137" s="539" t="s">
        <v>14</v>
      </c>
      <c r="O3137" s="540"/>
      <c r="P3137" s="521"/>
      <c r="Q3137" s="522"/>
      <c r="R3137" s="525"/>
      <c r="S3137" s="526"/>
      <c r="T3137" s="529"/>
      <c r="U3137" s="530"/>
      <c r="V3137" s="532"/>
      <c r="W3137" s="518"/>
      <c r="X3137" s="521"/>
      <c r="Y3137" s="518"/>
      <c r="Z3137" s="521"/>
      <c r="AA3137" s="518"/>
      <c r="AB3137" s="521"/>
      <c r="AC3137" s="522"/>
      <c r="AD3137" s="525"/>
      <c r="AE3137" s="526"/>
      <c r="AF3137" s="535"/>
      <c r="AG3137" s="536"/>
      <c r="AH3137" s="521"/>
      <c r="AI3137" s="522"/>
      <c r="AJ3137" s="525"/>
      <c r="AK3137" s="526"/>
      <c r="AL3137" s="529"/>
      <c r="AM3137" s="530"/>
      <c r="AN3137" s="521"/>
      <c r="AO3137" s="522"/>
      <c r="AP3137" s="525"/>
      <c r="AQ3137" s="526"/>
      <c r="AR3137" s="529"/>
      <c r="AS3137" s="530"/>
      <c r="AT3137" s="543"/>
      <c r="AU3137" s="544"/>
      <c r="AV3137" s="547"/>
      <c r="AW3137" s="548"/>
      <c r="AX3137" s="529"/>
      <c r="AY3137" s="530"/>
      <c r="AZ3137" s="521"/>
      <c r="BA3137" s="522"/>
      <c r="BB3137" s="525"/>
      <c r="BC3137" s="526"/>
      <c r="BD3137" s="529"/>
      <c r="BE3137" s="530"/>
      <c r="BF3137" s="543"/>
      <c r="BG3137" s="544"/>
      <c r="BH3137" s="547"/>
      <c r="BI3137" s="548"/>
      <c r="BJ3137" s="529"/>
      <c r="BK3137" s="530"/>
      <c r="BL3137" s="552"/>
      <c r="BM3137" s="553"/>
      <c r="BN3137" s="554"/>
      <c r="BO3137" s="500"/>
      <c r="BP3137" s="502"/>
      <c r="BQ3137" s="54"/>
      <c r="BR3137" s="54"/>
      <c r="BS3137" s="54"/>
    </row>
    <row r="3138" spans="1:71" ht="21.75" customHeight="1" x14ac:dyDescent="0.2">
      <c r="A3138" s="54"/>
      <c r="B3138" s="505" t="str">
        <f>IF(ROSTER!B$48="","",ROSTER!B$48)</f>
        <v/>
      </c>
      <c r="C3138" s="507" t="str">
        <f>IF(ROSTER!C$48="","",ROSTER!C$48)</f>
        <v/>
      </c>
      <c r="D3138" s="508"/>
      <c r="E3138" s="509"/>
      <c r="F3138" s="511">
        <f t="shared" ref="F3138" si="2812">IF(E3138="y",1,IF(E3138="S",1,0))</f>
        <v>0</v>
      </c>
      <c r="G3138" s="513">
        <f t="shared" ref="G3138" si="2813">IF(E3138="S",1,0)</f>
        <v>0</v>
      </c>
      <c r="H3138" s="515"/>
      <c r="I3138" s="516"/>
      <c r="J3138" s="519"/>
      <c r="K3138" s="520"/>
      <c r="L3138" s="523"/>
      <c r="M3138" s="524"/>
      <c r="N3138" s="537">
        <f t="shared" ref="N3138" si="2814">L3138+J3138</f>
        <v>0</v>
      </c>
      <c r="O3138" s="538"/>
      <c r="P3138" s="519"/>
      <c r="Q3138" s="520"/>
      <c r="R3138" s="523"/>
      <c r="S3138" s="524"/>
      <c r="T3138" s="527">
        <f t="shared" ref="T3138" si="2815">R3138-P3138</f>
        <v>0</v>
      </c>
      <c r="U3138" s="528"/>
      <c r="V3138" s="531"/>
      <c r="W3138" s="516"/>
      <c r="X3138" s="519"/>
      <c r="Y3138" s="516"/>
      <c r="Z3138" s="519"/>
      <c r="AA3138" s="516"/>
      <c r="AB3138" s="519"/>
      <c r="AC3138" s="520"/>
      <c r="AD3138" s="523"/>
      <c r="AE3138" s="524"/>
      <c r="AF3138" s="533"/>
      <c r="AG3138" s="534"/>
      <c r="AH3138" s="519"/>
      <c r="AI3138" s="520"/>
      <c r="AJ3138" s="523"/>
      <c r="AK3138" s="524"/>
      <c r="AL3138" s="527">
        <f t="shared" ref="AL3138" si="2816">IF(AH3138=0,0,(AJ3138/AH3138)*100)</f>
        <v>0</v>
      </c>
      <c r="AM3138" s="528"/>
      <c r="AN3138" s="519"/>
      <c r="AO3138" s="520"/>
      <c r="AP3138" s="523"/>
      <c r="AQ3138" s="524"/>
      <c r="AR3138" s="527">
        <f t="shared" ref="AR3138" si="2817">IF(AN3138=0,0,(AP3138/AN3138)*100)</f>
        <v>0</v>
      </c>
      <c r="AS3138" s="528"/>
      <c r="AT3138" s="541">
        <f t="shared" ref="AT3138" si="2818">AB3138+AH3138+AN3138</f>
        <v>0</v>
      </c>
      <c r="AU3138" s="542"/>
      <c r="AV3138" s="545">
        <f t="shared" ref="AV3138" si="2819">AD3138+AJ3138+AP3138</f>
        <v>0</v>
      </c>
      <c r="AW3138" s="546"/>
      <c r="AX3138" s="527">
        <f t="shared" ref="AX3138" si="2820">IF(AT3138=0,0,(AV3138/AT3138)*100)</f>
        <v>0</v>
      </c>
      <c r="AY3138" s="528"/>
      <c r="AZ3138" s="519"/>
      <c r="BA3138" s="520"/>
      <c r="BB3138" s="523"/>
      <c r="BC3138" s="524"/>
      <c r="BD3138" s="527">
        <f t="shared" ref="BD3138" si="2821">IF(AZ3138=0,0,(BB3138/AZ3138)*100)</f>
        <v>0</v>
      </c>
      <c r="BE3138" s="528"/>
      <c r="BF3138" s="541">
        <f t="shared" ref="BF3138" si="2822">AT3138+AZ3138</f>
        <v>0</v>
      </c>
      <c r="BG3138" s="542"/>
      <c r="BH3138" s="545">
        <f t="shared" ref="BH3138" si="2823">AV3138+BB3138</f>
        <v>0</v>
      </c>
      <c r="BI3138" s="546"/>
      <c r="BJ3138" s="527">
        <f t="shared" ref="BJ3138" si="2824">IF(BF3138=0,0,(BH3138/BF3138)*100)</f>
        <v>0</v>
      </c>
      <c r="BK3138" s="528"/>
      <c r="BL3138" s="549">
        <f t="shared" ref="BL3138" si="2825">(AD3138*2)+(AJ3138*2)+(AP3138*3)+BB3138</f>
        <v>0</v>
      </c>
      <c r="BM3138" s="550"/>
      <c r="BN3138" s="551"/>
      <c r="BO3138" s="499" t="e">
        <f>(BL3138*BR$74)+(N3138*BR$75)+(X3138*BR$76)+(R3138*BR$77)+(V3138*BR$78)+(Z3138*BR$79)</f>
        <v>#REF!</v>
      </c>
      <c r="BP3138" s="501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06"/>
      <c r="C3139" s="503" t="str">
        <f>IF(ROSTER!D$48="","",ROSTER!D$48)</f>
        <v/>
      </c>
      <c r="D3139" s="504"/>
      <c r="E3139" s="510"/>
      <c r="F3139" s="512"/>
      <c r="G3139" s="514"/>
      <c r="H3139" s="517"/>
      <c r="I3139" s="518"/>
      <c r="J3139" s="521"/>
      <c r="K3139" s="522"/>
      <c r="L3139" s="525"/>
      <c r="M3139" s="526"/>
      <c r="N3139" s="539" t="s">
        <v>14</v>
      </c>
      <c r="O3139" s="540"/>
      <c r="P3139" s="521"/>
      <c r="Q3139" s="522"/>
      <c r="R3139" s="525"/>
      <c r="S3139" s="526"/>
      <c r="T3139" s="529"/>
      <c r="U3139" s="530"/>
      <c r="V3139" s="532"/>
      <c r="W3139" s="518"/>
      <c r="X3139" s="521"/>
      <c r="Y3139" s="518"/>
      <c r="Z3139" s="521"/>
      <c r="AA3139" s="518"/>
      <c r="AB3139" s="521"/>
      <c r="AC3139" s="522"/>
      <c r="AD3139" s="525"/>
      <c r="AE3139" s="526"/>
      <c r="AF3139" s="535"/>
      <c r="AG3139" s="536"/>
      <c r="AH3139" s="521"/>
      <c r="AI3139" s="522"/>
      <c r="AJ3139" s="525"/>
      <c r="AK3139" s="526"/>
      <c r="AL3139" s="529"/>
      <c r="AM3139" s="530"/>
      <c r="AN3139" s="521"/>
      <c r="AO3139" s="522"/>
      <c r="AP3139" s="525"/>
      <c r="AQ3139" s="526"/>
      <c r="AR3139" s="529"/>
      <c r="AS3139" s="530"/>
      <c r="AT3139" s="543"/>
      <c r="AU3139" s="544"/>
      <c r="AV3139" s="547"/>
      <c r="AW3139" s="548"/>
      <c r="AX3139" s="529"/>
      <c r="AY3139" s="530"/>
      <c r="AZ3139" s="521"/>
      <c r="BA3139" s="522"/>
      <c r="BB3139" s="525"/>
      <c r="BC3139" s="526"/>
      <c r="BD3139" s="529"/>
      <c r="BE3139" s="530"/>
      <c r="BF3139" s="543"/>
      <c r="BG3139" s="544"/>
      <c r="BH3139" s="547"/>
      <c r="BI3139" s="548"/>
      <c r="BJ3139" s="529"/>
      <c r="BK3139" s="530"/>
      <c r="BL3139" s="552"/>
      <c r="BM3139" s="553"/>
      <c r="BN3139" s="554"/>
      <c r="BO3139" s="500"/>
      <c r="BP3139" s="502"/>
      <c r="BQ3139" s="54"/>
      <c r="BR3139" s="54"/>
      <c r="BS3139" s="54"/>
    </row>
    <row r="3140" spans="1:71" ht="21.75" customHeight="1" x14ac:dyDescent="0.2">
      <c r="A3140" s="54"/>
      <c r="B3140" s="505" t="str">
        <f>IF(ROSTER!B$50="","",ROSTER!B$50)</f>
        <v/>
      </c>
      <c r="C3140" s="507" t="str">
        <f>IF(ROSTER!C$50="","",ROSTER!C$50)</f>
        <v/>
      </c>
      <c r="D3140" s="508"/>
      <c r="E3140" s="509"/>
      <c r="F3140" s="511">
        <f t="shared" ref="F3140" si="2826">IF(E3140="y",1,IF(E3140="S",1,0))</f>
        <v>0</v>
      </c>
      <c r="G3140" s="513">
        <f t="shared" ref="G3140" si="2827">IF(E3140="S",1,0)</f>
        <v>0</v>
      </c>
      <c r="H3140" s="515"/>
      <c r="I3140" s="516"/>
      <c r="J3140" s="519"/>
      <c r="K3140" s="520"/>
      <c r="L3140" s="523"/>
      <c r="M3140" s="524"/>
      <c r="N3140" s="537">
        <f t="shared" ref="N3140" si="2828">L3140+J3140</f>
        <v>0</v>
      </c>
      <c r="O3140" s="538"/>
      <c r="P3140" s="519"/>
      <c r="Q3140" s="520"/>
      <c r="R3140" s="523"/>
      <c r="S3140" s="524"/>
      <c r="T3140" s="527">
        <f t="shared" ref="T3140" si="2829">R3140-P3140</f>
        <v>0</v>
      </c>
      <c r="U3140" s="528"/>
      <c r="V3140" s="531"/>
      <c r="W3140" s="516"/>
      <c r="X3140" s="519"/>
      <c r="Y3140" s="516"/>
      <c r="Z3140" s="519"/>
      <c r="AA3140" s="516"/>
      <c r="AB3140" s="519"/>
      <c r="AC3140" s="520"/>
      <c r="AD3140" s="523"/>
      <c r="AE3140" s="524"/>
      <c r="AF3140" s="533"/>
      <c r="AG3140" s="534"/>
      <c r="AH3140" s="519"/>
      <c r="AI3140" s="520"/>
      <c r="AJ3140" s="523"/>
      <c r="AK3140" s="524"/>
      <c r="AL3140" s="527">
        <f t="shared" ref="AL3140" si="2830">IF(AH3140=0,0,(AJ3140/AH3140)*100)</f>
        <v>0</v>
      </c>
      <c r="AM3140" s="528"/>
      <c r="AN3140" s="519"/>
      <c r="AO3140" s="520"/>
      <c r="AP3140" s="523"/>
      <c r="AQ3140" s="524"/>
      <c r="AR3140" s="527">
        <f t="shared" ref="AR3140" si="2831">IF(AN3140=0,0,(AP3140/AN3140)*100)</f>
        <v>0</v>
      </c>
      <c r="AS3140" s="528"/>
      <c r="AT3140" s="541">
        <f t="shared" ref="AT3140" si="2832">AB3140+AH3140+AN3140</f>
        <v>0</v>
      </c>
      <c r="AU3140" s="542"/>
      <c r="AV3140" s="545">
        <f t="shared" ref="AV3140" si="2833">AD3140+AJ3140+AP3140</f>
        <v>0</v>
      </c>
      <c r="AW3140" s="546"/>
      <c r="AX3140" s="527">
        <f t="shared" ref="AX3140" si="2834">IF(AT3140=0,0,(AV3140/AT3140)*100)</f>
        <v>0</v>
      </c>
      <c r="AY3140" s="528"/>
      <c r="AZ3140" s="519"/>
      <c r="BA3140" s="520"/>
      <c r="BB3140" s="523"/>
      <c r="BC3140" s="524"/>
      <c r="BD3140" s="527">
        <f t="shared" ref="BD3140" si="2835">IF(AZ3140=0,0,(BB3140/AZ3140)*100)</f>
        <v>0</v>
      </c>
      <c r="BE3140" s="528"/>
      <c r="BF3140" s="541">
        <f t="shared" ref="BF3140" si="2836">AT3140+AZ3140</f>
        <v>0</v>
      </c>
      <c r="BG3140" s="542"/>
      <c r="BH3140" s="545">
        <f t="shared" ref="BH3140" si="2837">AV3140+BB3140</f>
        <v>0</v>
      </c>
      <c r="BI3140" s="546"/>
      <c r="BJ3140" s="527">
        <f t="shared" ref="BJ3140" si="2838">IF(BF3140=0,0,(BH3140/BF3140)*100)</f>
        <v>0</v>
      </c>
      <c r="BK3140" s="528"/>
      <c r="BL3140" s="549">
        <f t="shared" ref="BL3140" si="2839">(AD3140*2)+(AJ3140*2)+(AP3140*3)+BB3140</f>
        <v>0</v>
      </c>
      <c r="BM3140" s="550"/>
      <c r="BN3140" s="551"/>
      <c r="BO3140" s="499" t="e">
        <f>(BL3140*BR$74)+(N3140*BR$75)+(X3140*BR$76)+(R3140*BR$77)+(V3140*BR$78)+(Z3140*BR$79)</f>
        <v>#REF!</v>
      </c>
      <c r="BP3140" s="501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06"/>
      <c r="C3141" s="503" t="str">
        <f>IF(ROSTER!D$50="","",ROSTER!D$50)</f>
        <v/>
      </c>
      <c r="D3141" s="504"/>
      <c r="E3141" s="510"/>
      <c r="F3141" s="512"/>
      <c r="G3141" s="514"/>
      <c r="H3141" s="517"/>
      <c r="I3141" s="518"/>
      <c r="J3141" s="521"/>
      <c r="K3141" s="522"/>
      <c r="L3141" s="525"/>
      <c r="M3141" s="526"/>
      <c r="N3141" s="539" t="s">
        <v>14</v>
      </c>
      <c r="O3141" s="540"/>
      <c r="P3141" s="521"/>
      <c r="Q3141" s="522"/>
      <c r="R3141" s="525"/>
      <c r="S3141" s="526"/>
      <c r="T3141" s="529"/>
      <c r="U3141" s="530"/>
      <c r="V3141" s="532"/>
      <c r="W3141" s="518"/>
      <c r="X3141" s="521"/>
      <c r="Y3141" s="518"/>
      <c r="Z3141" s="521"/>
      <c r="AA3141" s="518"/>
      <c r="AB3141" s="521"/>
      <c r="AC3141" s="522"/>
      <c r="AD3141" s="525"/>
      <c r="AE3141" s="526"/>
      <c r="AF3141" s="535"/>
      <c r="AG3141" s="536"/>
      <c r="AH3141" s="521"/>
      <c r="AI3141" s="522"/>
      <c r="AJ3141" s="525"/>
      <c r="AK3141" s="526"/>
      <c r="AL3141" s="529"/>
      <c r="AM3141" s="530"/>
      <c r="AN3141" s="521"/>
      <c r="AO3141" s="522"/>
      <c r="AP3141" s="525"/>
      <c r="AQ3141" s="526"/>
      <c r="AR3141" s="529"/>
      <c r="AS3141" s="530"/>
      <c r="AT3141" s="543"/>
      <c r="AU3141" s="544"/>
      <c r="AV3141" s="547"/>
      <c r="AW3141" s="548"/>
      <c r="AX3141" s="529"/>
      <c r="AY3141" s="530"/>
      <c r="AZ3141" s="521"/>
      <c r="BA3141" s="522"/>
      <c r="BB3141" s="525"/>
      <c r="BC3141" s="526"/>
      <c r="BD3141" s="529"/>
      <c r="BE3141" s="530"/>
      <c r="BF3141" s="543"/>
      <c r="BG3141" s="544"/>
      <c r="BH3141" s="547"/>
      <c r="BI3141" s="548"/>
      <c r="BJ3141" s="529"/>
      <c r="BK3141" s="530"/>
      <c r="BL3141" s="552"/>
      <c r="BM3141" s="553"/>
      <c r="BN3141" s="554"/>
      <c r="BO3141" s="500"/>
      <c r="BP3141" s="502"/>
      <c r="BQ3141" s="54"/>
      <c r="BR3141" s="54"/>
      <c r="BS3141" s="54"/>
    </row>
    <row r="3142" spans="1:71" s="335" customFormat="1" ht="33.5" customHeight="1" x14ac:dyDescent="0.35">
      <c r="A3142" s="333"/>
      <c r="B3142" s="631"/>
      <c r="C3142" s="627"/>
      <c r="D3142" s="627" t="s">
        <v>10</v>
      </c>
      <c r="E3142" s="628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49"/>
      <c r="BL3142" s="643">
        <f>SUM(BL3098:BN3141)</f>
        <v>0</v>
      </c>
      <c r="BM3142" s="644"/>
      <c r="BN3142" s="645"/>
      <c r="BO3142" s="499" t="e">
        <f>(BL3142*BR$74)+(N3142*BR$75)+(X3142*BR$76)+(R3142*BR$77)+(V3142*BR$78)+(Z3142*BR$79)</f>
        <v>#REF!</v>
      </c>
      <c r="BP3142" s="501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32"/>
      <c r="C3143" s="629"/>
      <c r="D3143" s="629"/>
      <c r="E3143" s="630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50"/>
      <c r="BL3143" s="646"/>
      <c r="BM3143" s="647"/>
      <c r="BN3143" s="648"/>
      <c r="BO3143" s="500"/>
      <c r="BP3143" s="502"/>
      <c r="BQ3143" s="333"/>
      <c r="BR3143" s="333"/>
      <c r="BS3143" s="333"/>
    </row>
    <row r="3144" spans="1:71" s="341" customFormat="1" ht="48.25" customHeight="1" thickBot="1" x14ac:dyDescent="0.4">
      <c r="A3144" s="337"/>
      <c r="B3144" s="637"/>
      <c r="C3144" s="587"/>
      <c r="D3144" s="587" t="s">
        <v>13</v>
      </c>
      <c r="E3144" s="588"/>
      <c r="F3144" s="338"/>
      <c r="G3144" s="334"/>
      <c r="H3144" s="585"/>
      <c r="I3144" s="586"/>
      <c r="J3144" s="625"/>
      <c r="K3144" s="626"/>
      <c r="L3144" s="623"/>
      <c r="M3144" s="624"/>
      <c r="N3144" s="633">
        <f>J3144+L3144</f>
        <v>0</v>
      </c>
      <c r="O3144" s="634"/>
      <c r="P3144" s="625"/>
      <c r="Q3144" s="626"/>
      <c r="R3144" s="623"/>
      <c r="S3144" s="626"/>
      <c r="T3144" s="589">
        <f>R3144-P3144</f>
        <v>0</v>
      </c>
      <c r="U3144" s="590"/>
      <c r="V3144" s="625"/>
      <c r="W3144" s="638"/>
      <c r="X3144" s="639"/>
      <c r="Y3144" s="640"/>
      <c r="Z3144" s="625"/>
      <c r="AA3144" s="638"/>
      <c r="AB3144" s="625"/>
      <c r="AC3144" s="626"/>
      <c r="AD3144" s="623"/>
      <c r="AE3144" s="624"/>
      <c r="AF3144" s="635">
        <f>IF(AB3144=0,0,(AD3144/AB3144)*100)</f>
        <v>0</v>
      </c>
      <c r="AG3144" s="636"/>
      <c r="AH3144" s="625"/>
      <c r="AI3144" s="626"/>
      <c r="AJ3144" s="623"/>
      <c r="AK3144" s="624"/>
      <c r="AL3144" s="589">
        <f>IF(AH3144=0,0,(AJ3144/AH3144)*100)</f>
        <v>0</v>
      </c>
      <c r="AM3144" s="590"/>
      <c r="AN3144" s="625"/>
      <c r="AO3144" s="626"/>
      <c r="AP3144" s="623"/>
      <c r="AQ3144" s="624"/>
      <c r="AR3144" s="589">
        <f>IF(AN3144=0,0,(AP3144/AN3144)*100)</f>
        <v>0</v>
      </c>
      <c r="AS3144" s="590"/>
      <c r="AT3144" s="609">
        <f>AB3144+AH3144+AN3144</f>
        <v>0</v>
      </c>
      <c r="AU3144" s="610"/>
      <c r="AV3144" s="607">
        <f>AD3144+AJ3144+AP3144</f>
        <v>0</v>
      </c>
      <c r="AW3144" s="608"/>
      <c r="AX3144" s="589">
        <f>IF(AT3144=0,0,(AV3144/AT3144)*100)</f>
        <v>0</v>
      </c>
      <c r="AY3144" s="590"/>
      <c r="AZ3144" s="625"/>
      <c r="BA3144" s="626"/>
      <c r="BB3144" s="623"/>
      <c r="BC3144" s="624"/>
      <c r="BD3144" s="589">
        <f>IF(AZ3144=0,0,(BB3144/AZ3144)*100)</f>
        <v>0</v>
      </c>
      <c r="BE3144" s="590"/>
      <c r="BF3144" s="609">
        <f>AT3144+AZ3144</f>
        <v>0</v>
      </c>
      <c r="BG3144" s="610"/>
      <c r="BH3144" s="607">
        <f>AV3144+BB3144</f>
        <v>0</v>
      </c>
      <c r="BI3144" s="608"/>
      <c r="BJ3144" s="589">
        <f>IF(BF3144=0,0,(BH3144/BF3144)*100)</f>
        <v>0</v>
      </c>
      <c r="BK3144" s="590"/>
      <c r="BL3144" s="604"/>
      <c r="BM3144" s="605"/>
      <c r="BN3144" s="606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9" t="s">
        <v>48</v>
      </c>
      <c r="E3145" s="620"/>
      <c r="F3145" s="344"/>
      <c r="G3145" s="344"/>
      <c r="H3145" s="343"/>
      <c r="I3145" s="343"/>
      <c r="J3145" s="616">
        <f>IF((J3142+L3144)=0,0,J3142/(J3142+L3144)*100)</f>
        <v>0</v>
      </c>
      <c r="K3145" s="618"/>
      <c r="L3145" s="616">
        <f>IF((L3142+J3144)=0,0,L3142/(L3142+J3144)*100)</f>
        <v>0</v>
      </c>
      <c r="M3145" s="618"/>
      <c r="N3145" s="616">
        <f>IF((N3142+N3144)=0,0,N3142/(N3142+N3144)*100)</f>
        <v>0</v>
      </c>
      <c r="O3145" s="617"/>
      <c r="P3145" s="611"/>
      <c r="Q3145" s="583"/>
      <c r="R3145" s="583"/>
      <c r="S3145" s="583"/>
      <c r="T3145" s="612"/>
      <c r="U3145" s="612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14" t="s">
        <v>62</v>
      </c>
      <c r="C3147" s="615"/>
      <c r="D3147" s="613" t="s">
        <v>54</v>
      </c>
      <c r="E3147" s="613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21" t="s">
        <v>117</v>
      </c>
      <c r="BC3147" s="622"/>
      <c r="BD3147" s="622"/>
      <c r="BE3147" s="642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21" t="s">
        <v>47</v>
      </c>
      <c r="C3149" s="622"/>
      <c r="D3149" s="613" t="s">
        <v>55</v>
      </c>
      <c r="E3149" s="613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21" t="s">
        <v>118</v>
      </c>
      <c r="BC3149" s="622"/>
      <c r="BD3149" s="622"/>
      <c r="BE3149" s="642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26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AT870:AU871"/>
    <mergeCell ref="AV870:AW871"/>
    <mergeCell ref="AT872:AU873"/>
    <mergeCell ref="C872:D872"/>
    <mergeCell ref="E872:E873"/>
    <mergeCell ref="F872:F87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3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47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56</v>
      </c>
      <c r="N9" s="847"/>
      <c r="O9" s="763">
        <f>K9+M9</f>
        <v>103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20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40</v>
      </c>
      <c r="T9" s="851"/>
      <c r="U9" s="763">
        <f>S9-Q9</f>
        <v>20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41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156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90</v>
      </c>
      <c r="AJ9" s="847"/>
      <c r="AK9" s="799">
        <f>IF(AG9=0,0,(AI9/AG9)*100)</f>
        <v>57.692307692307686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62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21</v>
      </c>
      <c r="AP9" s="847"/>
      <c r="AQ9" s="799">
        <f>IF(AM9=0,0,(AO9/AM9)*100)</f>
        <v>33.87096774193548</v>
      </c>
      <c r="AR9" s="800"/>
      <c r="AS9" s="843">
        <f>AA9+AG9+AM9</f>
        <v>218</v>
      </c>
      <c r="AT9" s="850"/>
      <c r="AU9" s="849">
        <f>AC9+AI9+AO9</f>
        <v>111</v>
      </c>
      <c r="AV9" s="847"/>
      <c r="AW9" s="799">
        <f>IF(AS9=0,0,(AU9/AS9)*100)</f>
        <v>50.917431192660544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222</v>
      </c>
      <c r="BF9" s="770"/>
      <c r="BG9" s="747">
        <f>AC9+AI9+AO9+BA9</f>
        <v>114</v>
      </c>
      <c r="BH9" s="748"/>
      <c r="BI9" s="799">
        <f>IF(BE9=0,0,(BG9/BE9)*100)</f>
        <v>51.351351351351347</v>
      </c>
      <c r="BJ9" s="800"/>
      <c r="BK9" s="865">
        <f>(AC9*2)+(AI9*2)+(AO9*3)+BA9</f>
        <v>246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69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11</v>
      </c>
      <c r="N11" s="748"/>
      <c r="O11" s="750">
        <f>K11+M11</f>
        <v>80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39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23</v>
      </c>
      <c r="T11" s="749"/>
      <c r="U11" s="750">
        <f>S11-Q11</f>
        <v>-16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29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74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28</v>
      </c>
      <c r="AJ11" s="748"/>
      <c r="AK11" s="692">
        <f>IF(AG11=0,0,(AI11/AG11)*100)</f>
        <v>37.837837837837839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92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26</v>
      </c>
      <c r="AP11" s="748"/>
      <c r="AQ11" s="692">
        <f>IF(AM11=0,0,(AO11/AM11)*100)</f>
        <v>28.260869565217391</v>
      </c>
      <c r="AR11" s="693"/>
      <c r="AS11" s="769">
        <f>AA11+AG11+AM11</f>
        <v>166</v>
      </c>
      <c r="AT11" s="770"/>
      <c r="AU11" s="747">
        <f>AC11+AI11+AO11</f>
        <v>54</v>
      </c>
      <c r="AV11" s="748"/>
      <c r="AW11" s="692">
        <f>IF(AS11=0,0,(AU11/AS11)*100)</f>
        <v>32.53012048192771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166</v>
      </c>
      <c r="BF11" s="770"/>
      <c r="BG11" s="747">
        <f>AC11+AI11+AO11+BA11</f>
        <v>54</v>
      </c>
      <c r="BH11" s="748"/>
      <c r="BI11" s="692">
        <f>IF(BE11=0,0,(BG11/BE11)*100)</f>
        <v>32.53012048192771</v>
      </c>
      <c r="BJ11" s="693"/>
      <c r="BK11" s="868">
        <f>(AC11*2)+(AI11*2)+(AO11*3)+BA11</f>
        <v>134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20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35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48"/>
      <c r="O13" s="750">
        <f>K13+M13</f>
        <v>40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21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8</v>
      </c>
      <c r="T13" s="749"/>
      <c r="U13" s="750">
        <f t="shared" ref="U13" si="0">S13-Q13</f>
        <v>-13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7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46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15</v>
      </c>
      <c r="AJ13" s="748"/>
      <c r="AK13" s="692">
        <f>IF(AG13=0,0,(AI13/AG13)*100)</f>
        <v>32.608695652173914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95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28</v>
      </c>
      <c r="AP13" s="748"/>
      <c r="AQ13" s="692">
        <f>IF(AM13=0,0,(AO13/AM13)*100)</f>
        <v>29.473684210526311</v>
      </c>
      <c r="AR13" s="693"/>
      <c r="AS13" s="769">
        <f>AA13+AG13+AM13</f>
        <v>141</v>
      </c>
      <c r="AT13" s="770"/>
      <c r="AU13" s="747">
        <f>AC13+AI13+AO13</f>
        <v>43</v>
      </c>
      <c r="AV13" s="748"/>
      <c r="AW13" s="692">
        <f>IF(AS13=0,0,(AU13/AS13)*100)</f>
        <v>30.49645390070922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141</v>
      </c>
      <c r="BF13" s="770"/>
      <c r="BG13" s="747">
        <f>AC13+AI13+AO13+BA13</f>
        <v>43</v>
      </c>
      <c r="BH13" s="748"/>
      <c r="BI13" s="692">
        <f>IF(BE13=0,0,(BG13/BE13)*100)</f>
        <v>30.49645390070922</v>
      </c>
      <c r="BJ13" s="693"/>
      <c r="BK13" s="868">
        <f>(AC13*2)+(AI13*2)+(AO13*3)+BA13</f>
        <v>114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34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6</v>
      </c>
      <c r="N15" s="748"/>
      <c r="O15" s="750">
        <f>K15+M15</f>
        <v>40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32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31</v>
      </c>
      <c r="T15" s="749"/>
      <c r="U15" s="750">
        <f t="shared" ref="U15" si="1">S15-Q15</f>
        <v>-1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71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125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65</v>
      </c>
      <c r="AJ15" s="748"/>
      <c r="AK15" s="692">
        <f>IF(AG15=0,0,(AI15/AG15)*100)</f>
        <v>52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59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20</v>
      </c>
      <c r="AP15" s="748"/>
      <c r="AQ15" s="692">
        <f>IF(AM15=0,0,(AO15/AM15)*100)</f>
        <v>33.898305084745758</v>
      </c>
      <c r="AR15" s="693"/>
      <c r="AS15" s="769">
        <f>AA15+AG15+AM15</f>
        <v>184</v>
      </c>
      <c r="AT15" s="770"/>
      <c r="AU15" s="747">
        <f>AC15+AI15+AO15</f>
        <v>85</v>
      </c>
      <c r="AV15" s="748"/>
      <c r="AW15" s="692">
        <f>IF(AS15=0,0,(AU15/AS15)*100)</f>
        <v>46.195652173913047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184</v>
      </c>
      <c r="BF15" s="770"/>
      <c r="BG15" s="747">
        <f>AC15+AI15+AO15+BA15</f>
        <v>85</v>
      </c>
      <c r="BH15" s="748"/>
      <c r="BI15" s="692">
        <f>IF(BE15=0,0,(BG15/BE15)*100)</f>
        <v>46.195652173913047</v>
      </c>
      <c r="BJ15" s="693"/>
      <c r="BK15" s="868">
        <f>(AC15*2)+(AI15*2)+(AO15*3)+BA15</f>
        <v>190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58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14</v>
      </c>
      <c r="N17" s="748"/>
      <c r="O17" s="750">
        <f>K17+M17</f>
        <v>72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22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31</v>
      </c>
      <c r="T17" s="749"/>
      <c r="U17" s="750">
        <f t="shared" ref="U17" si="2">S17-Q17</f>
        <v>9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2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55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71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39</v>
      </c>
      <c r="AJ17" s="748"/>
      <c r="AK17" s="692">
        <f>IF(AG17=0,0,(AI17/AG17)*100)</f>
        <v>54.929577464788736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139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54</v>
      </c>
      <c r="AP17" s="748"/>
      <c r="AQ17" s="692">
        <f>IF(AM17=0,0,(AO17/AM17)*100)</f>
        <v>38.848920863309353</v>
      </c>
      <c r="AR17" s="693"/>
      <c r="AS17" s="769">
        <f>AA17+AG17+AM17</f>
        <v>210</v>
      </c>
      <c r="AT17" s="770"/>
      <c r="AU17" s="747">
        <f>AC17+AI17+AO17</f>
        <v>93</v>
      </c>
      <c r="AV17" s="748"/>
      <c r="AW17" s="692">
        <f>IF(AS17=0,0,(AU17/AS17)*100)</f>
        <v>44.285714285714285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48"/>
      <c r="BC17" s="692">
        <f>IF(AY17=0,0,(BA17/AY17)*100)</f>
        <v>100</v>
      </c>
      <c r="BD17" s="693"/>
      <c r="BE17" s="769">
        <f>AA17+AG17+AM17+AY17</f>
        <v>211</v>
      </c>
      <c r="BF17" s="770"/>
      <c r="BG17" s="747">
        <f>AC17+AI17+AO17+BA17</f>
        <v>94</v>
      </c>
      <c r="BH17" s="748"/>
      <c r="BI17" s="692">
        <f>IF(BE17=0,0,(BG17/BE17)*100)</f>
        <v>44.549763033175353</v>
      </c>
      <c r="BJ17" s="693"/>
      <c r="BK17" s="868">
        <f>(AC17*2)+(AI17*2)+(AO17*3)+BA17</f>
        <v>241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38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48"/>
      <c r="O19" s="750">
        <f>K19+M19</f>
        <v>45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17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19</v>
      </c>
      <c r="T19" s="749"/>
      <c r="U19" s="750">
        <f t="shared" ref="U19" si="3">S19-Q19</f>
        <v>2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3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49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58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23</v>
      </c>
      <c r="AJ19" s="748"/>
      <c r="AK19" s="692">
        <f>IF(AG19=0,0,(AI19/AG19)*100)</f>
        <v>39.655172413793103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86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30</v>
      </c>
      <c r="AP19" s="748"/>
      <c r="AQ19" s="692">
        <f>IF(AM19=0,0,(AO19/AM19)*100)</f>
        <v>34.883720930232556</v>
      </c>
      <c r="AR19" s="693"/>
      <c r="AS19" s="769">
        <f>AA19+AG19+AM19</f>
        <v>144</v>
      </c>
      <c r="AT19" s="770"/>
      <c r="AU19" s="747">
        <f>AC19+AI19+AO19</f>
        <v>53</v>
      </c>
      <c r="AV19" s="748"/>
      <c r="AW19" s="692">
        <f>IF(AS19=0,0,(AU19/AS19)*100)</f>
        <v>36.805555555555557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48"/>
      <c r="BC19" s="692">
        <f>IF(AY19=0,0,(BA19/AY19)*100)</f>
        <v>50</v>
      </c>
      <c r="BD19" s="693"/>
      <c r="BE19" s="769">
        <f>AA19+AG19+AM19+AY19</f>
        <v>146</v>
      </c>
      <c r="BF19" s="770"/>
      <c r="BG19" s="747">
        <f>AC19+AI19+AO19+BA19</f>
        <v>54</v>
      </c>
      <c r="BH19" s="748"/>
      <c r="BI19" s="692">
        <f>IF(BE19=0,0,(BG19/BE19)*100)</f>
        <v>36.986301369863014</v>
      </c>
      <c r="BJ19" s="693"/>
      <c r="BK19" s="868">
        <f>(AC19*2)+(AI19*2)+(AO19*3)+BA19</f>
        <v>137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145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71</v>
      </c>
      <c r="N21" s="748"/>
      <c r="O21" s="750">
        <f>K21+M21</f>
        <v>216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21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30</v>
      </c>
      <c r="T21" s="749"/>
      <c r="U21" s="750">
        <f t="shared" ref="U21" si="4">S21-Q21</f>
        <v>9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19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236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132</v>
      </c>
      <c r="AJ21" s="748"/>
      <c r="AK21" s="692">
        <f>IF(AG21=0,0,(AI21/AG21)*100)</f>
        <v>55.932203389830505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48"/>
      <c r="AQ21" s="692">
        <f>IF(AM21=0,0,(AO21/AM21)*100)</f>
        <v>14.285714285714285</v>
      </c>
      <c r="AR21" s="693"/>
      <c r="AS21" s="769">
        <f>AA21+AG21+AM21</f>
        <v>243</v>
      </c>
      <c r="AT21" s="770"/>
      <c r="AU21" s="747">
        <f>AC21+AI21+AO21</f>
        <v>133</v>
      </c>
      <c r="AV21" s="748"/>
      <c r="AW21" s="692">
        <f>IF(AS21=0,0,(AU21/AS21)*100)</f>
        <v>54.732510288065839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48"/>
      <c r="BC21" s="692">
        <f>IF(AY21=0,0,(BA21/AY21)*100)</f>
        <v>66.666666666666657</v>
      </c>
      <c r="BD21" s="693"/>
      <c r="BE21" s="769">
        <f>AA21+AG21+AM21+AY21</f>
        <v>249</v>
      </c>
      <c r="BF21" s="770"/>
      <c r="BG21" s="747">
        <f>AC21+AI21+AO21+BA21</f>
        <v>137</v>
      </c>
      <c r="BH21" s="748"/>
      <c r="BI21" s="692">
        <f>IF(BE21=0,0,(BG21/BE21)*100)</f>
        <v>55.020080321285135</v>
      </c>
      <c r="BJ21" s="693"/>
      <c r="BK21" s="868">
        <f>(AC21*2)+(AI21*2)+(AO21*3)+BA21</f>
        <v>271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54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30</v>
      </c>
      <c r="N23" s="748"/>
      <c r="O23" s="750">
        <f>K23+M23</f>
        <v>84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30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44</v>
      </c>
      <c r="T23" s="749"/>
      <c r="U23" s="750">
        <f t="shared" ref="U23" si="5">S23-Q23</f>
        <v>14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4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54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216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123</v>
      </c>
      <c r="AJ23" s="748"/>
      <c r="AK23" s="692">
        <f>IF(AG23=0,0,(AI23/AG23)*100)</f>
        <v>56.944444444444443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124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44</v>
      </c>
      <c r="AP23" s="748"/>
      <c r="AQ23" s="692">
        <f>IF(AM23=0,0,(AO23/AM23)*100)</f>
        <v>35.483870967741936</v>
      </c>
      <c r="AR23" s="693"/>
      <c r="AS23" s="769">
        <f>AA23+AG23+AM23</f>
        <v>340</v>
      </c>
      <c r="AT23" s="770"/>
      <c r="AU23" s="747">
        <f>AC23+AI23+AO23</f>
        <v>167</v>
      </c>
      <c r="AV23" s="748"/>
      <c r="AW23" s="692">
        <f>IF(AS23=0,0,(AU23/AS23)*100)</f>
        <v>49.117647058823529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48"/>
      <c r="BC23" s="692">
        <f>IF(AY23=0,0,(BA23/AY23)*100)</f>
        <v>80</v>
      </c>
      <c r="BD23" s="693"/>
      <c r="BE23" s="769">
        <f>AA23+AG23+AM23+AY23</f>
        <v>345</v>
      </c>
      <c r="BF23" s="770"/>
      <c r="BG23" s="747">
        <f>AC23+AI23+AO23+BA23</f>
        <v>171</v>
      </c>
      <c r="BH23" s="748"/>
      <c r="BI23" s="692">
        <f>IF(BE23=0,0,(BG23/BE23)*100)</f>
        <v>49.565217391304351</v>
      </c>
      <c r="BJ23" s="693"/>
      <c r="BK23" s="868">
        <f>(AC23*2)+(AI23*2)+(AO23*3)+BA23</f>
        <v>382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86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43</v>
      </c>
      <c r="N25" s="748"/>
      <c r="O25" s="750">
        <f>K25+M25</f>
        <v>129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17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14</v>
      </c>
      <c r="T25" s="749"/>
      <c r="U25" s="750">
        <f t="shared" ref="U25" si="6">S25-Q25</f>
        <v>-3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34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15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161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96</v>
      </c>
      <c r="AJ25" s="748"/>
      <c r="AK25" s="692">
        <f>IF(AG25=0,0,(AI25/AG25)*100)</f>
        <v>59.627329192546583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161</v>
      </c>
      <c r="AT25" s="770"/>
      <c r="AU25" s="747">
        <f>AC25+AI25+AO25</f>
        <v>96</v>
      </c>
      <c r="AV25" s="748"/>
      <c r="AW25" s="692">
        <f>IF(AS25=0,0,(AU25/AS25)*100)</f>
        <v>59.627329192546583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2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2</v>
      </c>
      <c r="BB25" s="748"/>
      <c r="BC25" s="692">
        <f>IF(AY25=0,0,(BA25/AY25)*100)</f>
        <v>100</v>
      </c>
      <c r="BD25" s="693"/>
      <c r="BE25" s="769">
        <f>AA25+AG25+AM25+AY25</f>
        <v>163</v>
      </c>
      <c r="BF25" s="770"/>
      <c r="BG25" s="747">
        <f>AC25+AI25+AO25+BA25</f>
        <v>98</v>
      </c>
      <c r="BH25" s="748"/>
      <c r="BI25" s="692">
        <f>IF(BE25=0,0,(BG25/BE25)*100)</f>
        <v>60.122699386503065</v>
      </c>
      <c r="BJ25" s="693"/>
      <c r="BK25" s="868">
        <f>(AC25*2)+(AI25*2)+(AO25*3)+BA25</f>
        <v>194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31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15</v>
      </c>
      <c r="N27" s="748"/>
      <c r="O27" s="750">
        <f>K27+M27</f>
        <v>46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30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12</v>
      </c>
      <c r="T27" s="749"/>
      <c r="U27" s="750">
        <f t="shared" ref="U27" si="7">S27-Q27</f>
        <v>-18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7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93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36</v>
      </c>
      <c r="AJ27" s="748"/>
      <c r="AK27" s="692">
        <f>IF(AG27=0,0,(AI27/AG27)*100)</f>
        <v>38.70967741935484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40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17</v>
      </c>
      <c r="AP27" s="748"/>
      <c r="AQ27" s="692">
        <f>IF(AM27=0,0,(AO27/AM27)*100)</f>
        <v>42.5</v>
      </c>
      <c r="AR27" s="693"/>
      <c r="AS27" s="769">
        <f>AA27+AG27+AM27</f>
        <v>133</v>
      </c>
      <c r="AT27" s="770"/>
      <c r="AU27" s="747">
        <f>AC27+AI27+AO27</f>
        <v>53</v>
      </c>
      <c r="AV27" s="748"/>
      <c r="AW27" s="692">
        <f>IF(AS27=0,0,(AU27/AS27)*100)</f>
        <v>39.849624060150376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133</v>
      </c>
      <c r="BF27" s="770"/>
      <c r="BG27" s="747">
        <f>AC27+AI27+AO27+BA27</f>
        <v>53</v>
      </c>
      <c r="BH27" s="748"/>
      <c r="BI27" s="692">
        <f>IF(BE27=0,0,(BG27/BE27)*100)</f>
        <v>39.849624060150376</v>
      </c>
      <c r="BJ27" s="693"/>
      <c r="BK27" s="868">
        <f>(AC27*2)+(AI27*2)+(AO27*3)+BA27</f>
        <v>123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9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4</v>
      </c>
      <c r="N29" s="748"/>
      <c r="O29" s="750">
        <f>K29+M29</f>
        <v>13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6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5</v>
      </c>
      <c r="T29" s="749"/>
      <c r="U29" s="750">
        <f t="shared" ref="U29" si="8">S29-Q29</f>
        <v>-1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26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10</v>
      </c>
      <c r="AJ29" s="748"/>
      <c r="AK29" s="692">
        <f>IF(AG29=0,0,(AI29/AG29)*100)</f>
        <v>38.461538461538467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34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11</v>
      </c>
      <c r="AP29" s="748"/>
      <c r="AQ29" s="692">
        <f>IF(AM29=0,0,(AO29/AM29)*100)</f>
        <v>32.352941176470587</v>
      </c>
      <c r="AR29" s="693"/>
      <c r="AS29" s="769">
        <f>AA29+AG29+AM29</f>
        <v>60</v>
      </c>
      <c r="AT29" s="770"/>
      <c r="AU29" s="747">
        <f>AC29+AI29+AO29</f>
        <v>21</v>
      </c>
      <c r="AV29" s="748"/>
      <c r="AW29" s="692">
        <f>IF(AS29=0,0,(AU29/AS29)*100)</f>
        <v>35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60</v>
      </c>
      <c r="BF29" s="770"/>
      <c r="BG29" s="747">
        <f>AC29+AI29+AO29+BA29</f>
        <v>21</v>
      </c>
      <c r="BH29" s="748"/>
      <c r="BI29" s="692">
        <f>IF(BE29=0,0,(BG29/BE29)*100)</f>
        <v>35</v>
      </c>
      <c r="BJ29" s="693"/>
      <c r="BK29" s="868">
        <f>(AC29*2)+(AI29*2)+(AO29*3)+BA29</f>
        <v>53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/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/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/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/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48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22</v>
      </c>
      <c r="N37" s="748"/>
      <c r="O37" s="750">
        <f>K37+M37</f>
        <v>70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16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4</v>
      </c>
      <c r="T37" s="749"/>
      <c r="U37" s="750">
        <f t="shared" ref="U37" si="12">S37-Q37</f>
        <v>-12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3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84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38</v>
      </c>
      <c r="AJ37" s="748"/>
      <c r="AK37" s="692">
        <f>IF(AG37=0,0,(AI37/AG37)*100)</f>
        <v>45.238095238095241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3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87</v>
      </c>
      <c r="AT37" s="770"/>
      <c r="AU37" s="747">
        <f>AC37+AI37+AO37</f>
        <v>38</v>
      </c>
      <c r="AV37" s="748"/>
      <c r="AW37" s="692">
        <f>IF(AS37=0,0,(AU37/AS37)*100)</f>
        <v>43.678160919540232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87</v>
      </c>
      <c r="BF37" s="770"/>
      <c r="BG37" s="747">
        <f>AC37+AI37+AO37+BA37</f>
        <v>38</v>
      </c>
      <c r="BH37" s="748"/>
      <c r="BI37" s="692">
        <f>IF(BE37=0,0,(BG37/BE37)*100)</f>
        <v>43.678160919540232</v>
      </c>
      <c r="BJ37" s="693"/>
      <c r="BK37" s="868">
        <f>(AC37*2)+(AI37*2)+(AO37*3)+BA37</f>
        <v>76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67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25</v>
      </c>
      <c r="N39" s="748"/>
      <c r="O39" s="750">
        <f>K39+M39</f>
        <v>92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34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16</v>
      </c>
      <c r="T39" s="749"/>
      <c r="U39" s="750">
        <f t="shared" ref="U39" si="13">S39-Q39</f>
        <v>-18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5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120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64</v>
      </c>
      <c r="AJ39" s="748"/>
      <c r="AK39" s="692">
        <f>IF(AG39=0,0,(AI39/AG39)*100)</f>
        <v>53.333333333333336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99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33</v>
      </c>
      <c r="AP39" s="748"/>
      <c r="AQ39" s="692">
        <f>IF(AM39=0,0,(AO39/AM39)*100)</f>
        <v>33.333333333333329</v>
      </c>
      <c r="AR39" s="693"/>
      <c r="AS39" s="769">
        <f>AA39+AG39+AM39</f>
        <v>219</v>
      </c>
      <c r="AT39" s="770"/>
      <c r="AU39" s="747">
        <f>AC39+AI39+AO39</f>
        <v>97</v>
      </c>
      <c r="AV39" s="748"/>
      <c r="AW39" s="692">
        <f>IF(AS39=0,0,(AU39/AS39)*100)</f>
        <v>44.292237442922371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221</v>
      </c>
      <c r="BF39" s="770"/>
      <c r="BG39" s="747">
        <f>AC39+AI39+AO39+BA39</f>
        <v>99</v>
      </c>
      <c r="BH39" s="748"/>
      <c r="BI39" s="692">
        <f>IF(BE39=0,0,(BG39/BE39)*100)</f>
        <v>44.796380090497742</v>
      </c>
      <c r="BJ39" s="693"/>
      <c r="BK39" s="868">
        <f>(AC39*2)+(AI39*2)+(AO39*3)+BA39</f>
        <v>229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>1</v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4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8</v>
      </c>
      <c r="N41" s="748"/>
      <c r="O41" s="750">
        <f>K41+M41</f>
        <v>12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4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50</v>
      </c>
      <c r="AR41" s="693"/>
      <c r="AS41" s="769">
        <f>AA41+AG41+AM41</f>
        <v>8</v>
      </c>
      <c r="AT41" s="770"/>
      <c r="AU41" s="747">
        <f>AC41+AI41+AO41</f>
        <v>3</v>
      </c>
      <c r="AV41" s="748"/>
      <c r="AW41" s="692">
        <f>IF(AS41=0,0,(AU41/AS41)*100)</f>
        <v>37.5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8</v>
      </c>
      <c r="BF41" s="770"/>
      <c r="BG41" s="747">
        <f>AC41+AI41+AO41+BA41</f>
        <v>3</v>
      </c>
      <c r="BH41" s="748"/>
      <c r="BI41" s="692">
        <f>IF(BE41=0,0,(BG41/BE41)*100)</f>
        <v>37.5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>4</v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9</v>
      </c>
      <c r="N43" s="748"/>
      <c r="O43" s="750">
        <f ca="1">K43+M43</f>
        <v>19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44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31</v>
      </c>
      <c r="T43" s="749"/>
      <c r="U43" s="750">
        <f t="shared" ref="U43" si="15">S43-Q43</f>
        <v>-13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1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12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71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26</v>
      </c>
      <c r="AJ43" s="748"/>
      <c r="AK43" s="692">
        <f>IF(AG43=0,0,(AI43/AG43)*100)</f>
        <v>36.619718309859159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87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29</v>
      </c>
      <c r="AP43" s="748"/>
      <c r="AQ43" s="692">
        <f>IF(AM43=0,0,(AO43/AM43)*100)</f>
        <v>33.333333333333329</v>
      </c>
      <c r="AR43" s="693"/>
      <c r="AS43" s="769">
        <f>AA43+AG43+AM43</f>
        <v>158</v>
      </c>
      <c r="AT43" s="770"/>
      <c r="AU43" s="747">
        <f>AC43+AI43+AO43</f>
        <v>55</v>
      </c>
      <c r="AV43" s="748"/>
      <c r="AW43" s="692">
        <f>IF(AS43=0,0,(AU43/AS43)*100)</f>
        <v>34.810126582278485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158</v>
      </c>
      <c r="BF43" s="770"/>
      <c r="BG43" s="747">
        <f>AC43+AI43+AO43+BA43</f>
        <v>55</v>
      </c>
      <c r="BH43" s="748"/>
      <c r="BI43" s="692">
        <f>IF(BE43=0,0,(BG43/BE43)*100)</f>
        <v>34.810126582278485</v>
      </c>
      <c r="BJ43" s="693"/>
      <c r="BK43" s="868">
        <f>(AC43*2)+(AI43*2)+(AO43*3)+BA43</f>
        <v>139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74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32</v>
      </c>
      <c r="N45" s="748"/>
      <c r="O45" s="750">
        <f>K45+M45</f>
        <v>106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36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21</v>
      </c>
      <c r="T45" s="749"/>
      <c r="U45" s="750">
        <f t="shared" ref="U45" si="16">S45-Q45</f>
        <v>-15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10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102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34</v>
      </c>
      <c r="AJ45" s="748"/>
      <c r="AK45" s="692">
        <f>IF(AG45=0,0,(AI45/AG45)*100)</f>
        <v>33.333333333333329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58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13</v>
      </c>
      <c r="AP45" s="748"/>
      <c r="AQ45" s="692">
        <f>IF(AM45=0,0,(AO45/AM45)*100)</f>
        <v>22.413793103448278</v>
      </c>
      <c r="AR45" s="693"/>
      <c r="AS45" s="769">
        <f>AA45+AG45+AM45</f>
        <v>160</v>
      </c>
      <c r="AT45" s="770"/>
      <c r="AU45" s="747">
        <f>AC45+AI45+AO45</f>
        <v>47</v>
      </c>
      <c r="AV45" s="748"/>
      <c r="AW45" s="692">
        <f>IF(AS45=0,0,(AU45/AS45)*100)</f>
        <v>29.375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48"/>
      <c r="BC45" s="692">
        <f>IF(AY45=0,0,(BA45/AY45)*100)</f>
        <v>25</v>
      </c>
      <c r="BD45" s="693"/>
      <c r="BE45" s="769">
        <f>AA45+AG45+AM45+AY45</f>
        <v>164</v>
      </c>
      <c r="BF45" s="770"/>
      <c r="BG45" s="747">
        <f>AC45+AI45+AO45+BA45</f>
        <v>48</v>
      </c>
      <c r="BH45" s="748"/>
      <c r="BI45" s="692">
        <f>IF(BE45=0,0,(BG45/BE45)*100)</f>
        <v>29.268292682926827</v>
      </c>
      <c r="BJ45" s="693"/>
      <c r="BK45" s="868">
        <f>(AC45*2)+(AI45*2)+(AO45*3)+BA45</f>
        <v>108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 t="e">
        <f ca="1">SUM(K9:L52)</f>
        <v>#VALUE!</v>
      </c>
      <c r="L53" s="765"/>
      <c r="M53" s="784">
        <f>SUM(M9:N52)</f>
        <v>358</v>
      </c>
      <c r="N53" s="793"/>
      <c r="O53" s="784" t="e">
        <f ca="1">K53+M53</f>
        <v>#VALUE!</v>
      </c>
      <c r="P53" s="753"/>
      <c r="Q53" s="752">
        <f>SUM(Q9:R52)</f>
        <v>393</v>
      </c>
      <c r="R53" s="765"/>
      <c r="S53" s="784">
        <f>SUM(S9:T52)</f>
        <v>336</v>
      </c>
      <c r="T53" s="753"/>
      <c r="U53" s="763">
        <f t="shared" ref="U53" si="40">S53-Q53</f>
        <v>-57</v>
      </c>
      <c r="V53" s="764"/>
      <c r="W53" s="753">
        <f>SUM(W9:W52)</f>
        <v>61</v>
      </c>
      <c r="X53" s="877">
        <f>SUM(X9:X52)</f>
        <v>385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1663</v>
      </c>
      <c r="AH53" s="765"/>
      <c r="AI53" s="784">
        <f>SUM(AI9:AJ52)</f>
        <v>827</v>
      </c>
      <c r="AJ53" s="793"/>
      <c r="AK53" s="784">
        <f>IF(AG53=0,0,(AI53/AG53)*100)</f>
        <v>49.729404690318702</v>
      </c>
      <c r="AL53" s="753"/>
      <c r="AM53" s="752">
        <f>SUM(AM9:AN52)</f>
        <v>998</v>
      </c>
      <c r="AN53" s="765"/>
      <c r="AO53" s="784">
        <f>SUM(AO9:AP52)</f>
        <v>330</v>
      </c>
      <c r="AP53" s="793"/>
      <c r="AQ53" s="784">
        <f>IF(AM53=0,0,(AO53/AM53)*100)</f>
        <v>33.06613226452906</v>
      </c>
      <c r="AR53" s="753"/>
      <c r="AS53" s="752">
        <f>SUM(AS9:AT52)</f>
        <v>2661</v>
      </c>
      <c r="AT53" s="765"/>
      <c r="AU53" s="784">
        <f>SUM(AU9:AV52)</f>
        <v>1157</v>
      </c>
      <c r="AV53" s="793"/>
      <c r="AW53" s="784">
        <f>IF(AS53=0,0,(AU53/AS53)*100)</f>
        <v>43.479894776399853</v>
      </c>
      <c r="AX53" s="753"/>
      <c r="AY53" s="752">
        <f>SUM(AY9:AZ52)</f>
        <v>27</v>
      </c>
      <c r="AZ53" s="765"/>
      <c r="BA53" s="784">
        <f>SUM(BA9:BB52)</f>
        <v>18</v>
      </c>
      <c r="BB53" s="793"/>
      <c r="BC53" s="784">
        <f>IF(AY53=0,0,(BA53/AY53)*100)</f>
        <v>66.666666666666657</v>
      </c>
      <c r="BD53" s="753"/>
      <c r="BE53" s="752">
        <f>SUM(BE9:BF52)</f>
        <v>2688</v>
      </c>
      <c r="BF53" s="765"/>
      <c r="BG53" s="784">
        <f>SUM(BG9:BH52)</f>
        <v>1175</v>
      </c>
      <c r="BH53" s="793"/>
      <c r="BI53" s="784">
        <f>IF(BE53=0,0,(BG53/BE53)*100)</f>
        <v>43.712797619047613</v>
      </c>
      <c r="BJ53" s="875"/>
      <c r="BK53" s="922">
        <f>SUM(BK9:BM52)</f>
        <v>2662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 t="e">
        <f ca="1">IF((K53+M55)=0,0,K53/(K53+M55)*100)</f>
        <v>#VALUE!</v>
      </c>
      <c r="L56" s="884"/>
      <c r="M56" s="885">
        <f>IF((M53+K55)=0,0,M53/(M53+K55)*100)</f>
        <v>100</v>
      </c>
      <c r="N56" s="886"/>
      <c r="O56" s="885" t="e">
        <f ca="1">IF((O53+O55)=0,0,O53/(O53+O55)*100)</f>
        <v>#VALUE!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2662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2662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2662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20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/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/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/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/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>1</v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>4</v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 t="e">
        <f ca="1">IF('GAME STATS'!$BQ$2521=0,0,K53/'GAME STATS'!$BQ$2521)</f>
        <v>#VALUE!</v>
      </c>
      <c r="L115" s="781"/>
      <c r="M115" s="899">
        <f>IF('GAME STATS'!$BQ$2521=0,0,M53/'GAME STATS'!$BQ$2521)</f>
        <v>9.9444444444444446</v>
      </c>
      <c r="N115" s="900"/>
      <c r="O115" s="899" t="e">
        <f ca="1">M115+K115</f>
        <v>#VALUE!</v>
      </c>
      <c r="P115" s="796"/>
      <c r="Q115" s="780">
        <f>IF('GAME STATS'!$BQ$2521=0,0,Q53/'GAME STATS'!$BQ$2521)</f>
        <v>10.916666666666666</v>
      </c>
      <c r="R115" s="781"/>
      <c r="S115" s="899">
        <f>IF('GAME STATS'!$BQ$2521=0,0,S53/'GAME STATS'!$BQ$2521)</f>
        <v>9.3333333333333339</v>
      </c>
      <c r="T115" s="796"/>
      <c r="U115" s="781">
        <f>S115-Q115</f>
        <v>-1.5833333333333321</v>
      </c>
      <c r="V115" s="900"/>
      <c r="W115" s="796">
        <f>IF('GAME STATS'!$BQ$2521=0,0,W53/'GAME STATS'!$BQ$2521)</f>
        <v>1.6944444444444444</v>
      </c>
      <c r="X115" s="912">
        <f>IF('GAME STATS'!$BQ$2521=0,0,X53/'GAME STATS'!$BQ$2521)</f>
        <v>10.694444444444445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46.194444444444443</v>
      </c>
      <c r="AH115" s="781"/>
      <c r="AI115" s="899">
        <f>IF('GAME STATS'!$BQ$2521=0,0,AI53/'GAME STATS'!$BQ$2521)</f>
        <v>22.972222222222221</v>
      </c>
      <c r="AJ115" s="900"/>
      <c r="AK115" s="784">
        <f>IF(AG115=0,0,(AI115/AG115)*100)</f>
        <v>49.729404690318702</v>
      </c>
      <c r="AL115" s="753"/>
      <c r="AM115" s="780">
        <f>IF('GAME STATS'!$BQ$2521=0,0,AM53/'GAME STATS'!$BQ$2521)</f>
        <v>27.722222222222221</v>
      </c>
      <c r="AN115" s="781"/>
      <c r="AO115" s="899">
        <f>IF('GAME STATS'!$BQ$2521=0,0,AO53/'GAME STATS'!$BQ$2521)</f>
        <v>9.1666666666666661</v>
      </c>
      <c r="AP115" s="900"/>
      <c r="AQ115" s="784">
        <f>IF(AM115=0,0,(AO115/AM115)*100)</f>
        <v>33.06613226452906</v>
      </c>
      <c r="AR115" s="753"/>
      <c r="AS115" s="780">
        <f>IF('GAME STATS'!$BQ$2521=0,0,AS53/'GAME STATS'!$BQ$2521)</f>
        <v>73.916666666666671</v>
      </c>
      <c r="AT115" s="781"/>
      <c r="AU115" s="899">
        <f>IF('GAME STATS'!$BQ$2521=0,0,AU53/'GAME STATS'!$BQ$2521)</f>
        <v>32.138888888888886</v>
      </c>
      <c r="AV115" s="900"/>
      <c r="AW115" s="784">
        <f>IF(AS115=0,0,(AU115/AS115)*100)</f>
        <v>43.479894776399838</v>
      </c>
      <c r="AX115" s="753"/>
      <c r="AY115" s="780">
        <f>IF('GAME STATS'!$BQ$2521=0,0,AY53/'GAME STATS'!$BQ$2521)</f>
        <v>0.75</v>
      </c>
      <c r="AZ115" s="781"/>
      <c r="BA115" s="899">
        <f>IF('GAME STATS'!$BQ$2521=0,0,BA53/'GAME STATS'!$BQ$2521)</f>
        <v>0.5</v>
      </c>
      <c r="BB115" s="900"/>
      <c r="BC115" s="784">
        <f>IF(AY115=0,0,(BA115/AY115)*100)</f>
        <v>66.666666666666657</v>
      </c>
      <c r="BD115" s="753"/>
      <c r="BE115" s="780">
        <f>IF('GAME STATS'!$BQ$2521=0,0,BE53/'GAME STATS'!$BQ$2521)</f>
        <v>74.666666666666671</v>
      </c>
      <c r="BF115" s="781"/>
      <c r="BG115" s="899">
        <f>IF('GAME STATS'!$BQ$2521=0,0,BG53/'GAME STATS'!$BQ$2521)</f>
        <v>32.638888888888886</v>
      </c>
      <c r="BH115" s="900"/>
      <c r="BI115" s="784">
        <f>IF(BE115=0,0,(BG115/BE115)*100)</f>
        <v>43.712797619047613</v>
      </c>
      <c r="BJ115" s="875"/>
      <c r="BK115" s="922">
        <f>IF('GAME STATS'!BQ2521=0,0,BK53/'GAME STATS'!BQ2521)</f>
        <v>73.944444444444443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 t="e">
        <f ca="1">IF((K115+M117)=0,0,K115/(K115+M117)*100)</f>
        <v>#VALUE!</v>
      </c>
      <c r="L118" s="884"/>
      <c r="M118" s="885">
        <f>IF((M115+K117)=0,0,M115/(M115+K117)*100)</f>
        <v>100</v>
      </c>
      <c r="N118" s="886"/>
      <c r="O118" s="885" t="e">
        <f ca="1">IF((O115+O117)=0,0,O115/(O115+O117)*100)</f>
        <v>#VALUE!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73.944444444444443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73.944444444444443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2662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36</v>
      </c>
      <c r="F5" s="133" t="s">
        <v>93</v>
      </c>
      <c r="G5" s="132">
        <f>O58</f>
        <v>36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58" t="str">
        <f t="shared" si="3"/>
        <v xml:space="preserve"> V </v>
      </c>
      <c r="J17" s="959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58" t="str">
        <f t="shared" si="3"/>
        <v xml:space="preserve"> V </v>
      </c>
      <c r="J18" s="959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58" t="str">
        <f t="shared" si="3"/>
        <v xml:space="preserve"> V </v>
      </c>
      <c r="J19" s="959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58" t="str">
        <f t="shared" si="3"/>
        <v xml:space="preserve"> V </v>
      </c>
      <c r="J20" s="959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58" t="str">
        <f t="shared" si="3"/>
        <v xml:space="preserve"> V </v>
      </c>
      <c r="J21" s="959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58" t="str">
        <f t="shared" si="3"/>
        <v xml:space="preserve"> V </v>
      </c>
      <c r="J22" s="959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58" t="str">
        <f t="shared" si="3"/>
        <v xml:space="preserve"> V </v>
      </c>
      <c r="J23" s="959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58" t="str">
        <f t="shared" si="3"/>
        <v xml:space="preserve"> V </v>
      </c>
      <c r="J24" s="959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58" t="str">
        <f t="shared" si="3"/>
        <v xml:space="preserve"> V </v>
      </c>
      <c r="J25" s="959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58" t="str">
        <f t="shared" si="3"/>
        <v xml:space="preserve"> V </v>
      </c>
      <c r="J26" s="959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58" t="str">
        <f t="shared" si="3"/>
        <v xml:space="preserve"> V </v>
      </c>
      <c r="J27" s="959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58" t="str">
        <f t="shared" si="3"/>
        <v xml:space="preserve"> V </v>
      </c>
      <c r="J28" s="959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58" t="str">
        <f t="shared" si="3"/>
        <v xml:space="preserve"> V </v>
      </c>
      <c r="J29" s="959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58" t="str">
        <f t="shared" si="3"/>
        <v xml:space="preserve"> V </v>
      </c>
      <c r="J30" s="959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58" t="str">
        <f t="shared" si="3"/>
        <v xml:space="preserve"> V </v>
      </c>
      <c r="J31" s="959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58" t="str">
        <f t="shared" si="3"/>
        <v xml:space="preserve"> V </v>
      </c>
      <c r="J32" s="959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58" t="str">
        <f t="shared" si="3"/>
        <v xml:space="preserve"> V </v>
      </c>
      <c r="J33" s="959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58" t="str">
        <f t="shared" si="3"/>
        <v xml:space="preserve"> V </v>
      </c>
      <c r="J34" s="959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58" t="str">
        <f t="shared" si="3"/>
        <v xml:space="preserve"> V </v>
      </c>
      <c r="J35" s="959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>
        <f>IF('GAME STATS'!BD1770="","",'GAME STATS'!BD1770)</f>
        <v>44508</v>
      </c>
      <c r="C36" s="960" t="str">
        <f>IF(H36="","",'GAME STATS'!E$4)</f>
        <v>BYU  Women's Basketball</v>
      </c>
      <c r="D36" s="960"/>
      <c r="E36" s="960"/>
      <c r="F36" s="960"/>
      <c r="G36" s="960"/>
      <c r="H36" s="146">
        <f>IF('GAME STATS'!BL1819=0,"",'GAME STATS'!BL1819)</f>
        <v>70</v>
      </c>
      <c r="I36" s="958" t="str">
        <f t="shared" si="3"/>
        <v xml:space="preserve"> V </v>
      </c>
      <c r="J36" s="959"/>
      <c r="K36" s="147">
        <f>IF(H36="","",'GAME STATS'!BL1821)</f>
        <v>0</v>
      </c>
      <c r="L36" s="148">
        <f>IF(H36="","",'GAME STATS'!E1770)</f>
        <v>0</v>
      </c>
      <c r="M36" s="149" t="str">
        <f t="shared" si="0"/>
        <v>W</v>
      </c>
      <c r="N36" s="37">
        <f t="shared" si="4"/>
        <v>1</v>
      </c>
      <c r="O36" s="37">
        <f t="shared" si="1"/>
        <v>1</v>
      </c>
      <c r="P36" s="37">
        <f t="shared" si="2"/>
        <v>0</v>
      </c>
      <c r="Q36" s="118"/>
    </row>
    <row r="37" spans="1:17" x14ac:dyDescent="0.2">
      <c r="A37" s="117"/>
      <c r="B37" s="145">
        <f>IF('GAME STATS'!BD1833="","",'GAME STATS'!BD1833)</f>
        <v>44510</v>
      </c>
      <c r="C37" s="960" t="str">
        <f>IF(H37="","",'GAME STATS'!E$4)</f>
        <v>BYU  Women's Basketball</v>
      </c>
      <c r="D37" s="960"/>
      <c r="E37" s="960"/>
      <c r="F37" s="960"/>
      <c r="G37" s="960"/>
      <c r="H37" s="146">
        <f>IF('GAME STATS'!BL1882=0,"",'GAME STATS'!BL1882)</f>
        <v>68</v>
      </c>
      <c r="I37" s="958" t="str">
        <f t="shared" si="3"/>
        <v xml:space="preserve"> V </v>
      </c>
      <c r="J37" s="959"/>
      <c r="K37" s="147">
        <f>IF(H37="","",'GAME STATS'!BL1884)</f>
        <v>0</v>
      </c>
      <c r="L37" s="148">
        <f>IF(H37="","",'GAME STATS'!E1833)</f>
        <v>0</v>
      </c>
      <c r="M37" s="149" t="str">
        <f t="shared" si="0"/>
        <v>W</v>
      </c>
      <c r="N37" s="37">
        <f t="shared" si="4"/>
        <v>1</v>
      </c>
      <c r="O37" s="37">
        <f t="shared" si="1"/>
        <v>1</v>
      </c>
      <c r="P37" s="37">
        <f t="shared" si="2"/>
        <v>0</v>
      </c>
      <c r="Q37" s="118"/>
    </row>
    <row r="38" spans="1:17" x14ac:dyDescent="0.2">
      <c r="A38" s="117"/>
      <c r="B38" s="145">
        <f>IF('GAME STATS'!BD1896="","",'GAME STATS'!BD1896)</f>
        <v>44511</v>
      </c>
      <c r="C38" s="960" t="str">
        <f>IF(H38="","",'GAME STATS'!E$4)</f>
        <v>BYU  Women's Basketball</v>
      </c>
      <c r="D38" s="960"/>
      <c r="E38" s="960"/>
      <c r="F38" s="960"/>
      <c r="G38" s="960"/>
      <c r="H38" s="146">
        <f>IF('GAME STATS'!BL1945=0,"",'GAME STATS'!BL1945)</f>
        <v>62</v>
      </c>
      <c r="I38" s="958" t="str">
        <f t="shared" si="3"/>
        <v xml:space="preserve"> V </v>
      </c>
      <c r="J38" s="959"/>
      <c r="K38" s="147">
        <f>IF(H38="","",'GAME STATS'!BL1947)</f>
        <v>0</v>
      </c>
      <c r="L38" s="148">
        <f>IF(H38="","",'GAME STATS'!E1896)</f>
        <v>0</v>
      </c>
      <c r="M38" s="149" t="str">
        <f t="shared" si="0"/>
        <v>W</v>
      </c>
      <c r="N38" s="37">
        <f t="shared" si="4"/>
        <v>1</v>
      </c>
      <c r="O38" s="37">
        <f t="shared" si="1"/>
        <v>1</v>
      </c>
      <c r="P38" s="37">
        <f t="shared" si="2"/>
        <v>0</v>
      </c>
      <c r="Q38" s="118"/>
    </row>
    <row r="39" spans="1:17" x14ac:dyDescent="0.2">
      <c r="A39" s="117"/>
      <c r="B39" s="145">
        <f>IF('GAME STATS'!BD1959="","",'GAME STATS'!BD1959)</f>
        <v>44512</v>
      </c>
      <c r="C39" s="960" t="str">
        <f>IF(H39="","",'GAME STATS'!E$4)</f>
        <v>BYU  Women's Basketball</v>
      </c>
      <c r="D39" s="960"/>
      <c r="E39" s="960"/>
      <c r="F39" s="960"/>
      <c r="G39" s="960"/>
      <c r="H39" s="146">
        <f>IF('GAME STATS'!BL2008=0,"",'GAME STATS'!BL2008)</f>
        <v>55</v>
      </c>
      <c r="I39" s="958" t="str">
        <f t="shared" si="3"/>
        <v xml:space="preserve"> V </v>
      </c>
      <c r="J39" s="959"/>
      <c r="K39" s="147">
        <f>IF(H39="","",'GAME STATS'!BL2010)</f>
        <v>0</v>
      </c>
      <c r="L39" s="148">
        <f>IF(H39="","",'GAME STATS'!E1959)</f>
        <v>0</v>
      </c>
      <c r="M39" s="149" t="str">
        <f t="shared" si="0"/>
        <v>W</v>
      </c>
      <c r="N39" s="37">
        <f t="shared" si="4"/>
        <v>1</v>
      </c>
      <c r="O39" s="37">
        <f t="shared" si="1"/>
        <v>1</v>
      </c>
      <c r="P39" s="37">
        <f t="shared" si="2"/>
        <v>0</v>
      </c>
      <c r="Q39" s="118"/>
    </row>
    <row r="40" spans="1:17" x14ac:dyDescent="0.2">
      <c r="A40" s="117"/>
      <c r="B40" s="145">
        <f>IF('GAME STATS'!BD2022="","",'GAME STATS'!BD2022)</f>
        <v>44515</v>
      </c>
      <c r="C40" s="960" t="str">
        <f>IF(H40="","",'GAME STATS'!E$4)</f>
        <v>BYU  Women's Basketball</v>
      </c>
      <c r="D40" s="960"/>
      <c r="E40" s="960"/>
      <c r="F40" s="960"/>
      <c r="G40" s="960"/>
      <c r="H40" s="146">
        <f>IF('GAME STATS'!BL2071=0,"",'GAME STATS'!BL2071)</f>
        <v>75</v>
      </c>
      <c r="I40" s="958" t="str">
        <f t="shared" si="3"/>
        <v xml:space="preserve"> V </v>
      </c>
      <c r="J40" s="959"/>
      <c r="K40" s="147">
        <f>IF(H40="","",'GAME STATS'!BL2073)</f>
        <v>0</v>
      </c>
      <c r="L40" s="148">
        <f>IF(H40="","",'GAME STATS'!E2022)</f>
        <v>0</v>
      </c>
      <c r="M40" s="149" t="str">
        <f t="shared" si="0"/>
        <v>W</v>
      </c>
      <c r="N40" s="37">
        <f t="shared" si="4"/>
        <v>1</v>
      </c>
      <c r="O40" s="37">
        <f t="shared" si="1"/>
        <v>1</v>
      </c>
      <c r="P40" s="37">
        <f t="shared" si="2"/>
        <v>0</v>
      </c>
      <c r="Q40" s="118"/>
    </row>
    <row r="41" spans="1:17" x14ac:dyDescent="0.2">
      <c r="A41" s="117"/>
      <c r="B41" s="145">
        <f>IF('GAME STATS'!BD2085="","",'GAME STATS'!BD2085)</f>
        <v>44516</v>
      </c>
      <c r="C41" s="960" t="str">
        <f>IF(H41="","",'GAME STATS'!E$4)</f>
        <v>BYU  Women's Basketball</v>
      </c>
      <c r="D41" s="960"/>
      <c r="E41" s="960"/>
      <c r="F41" s="960"/>
      <c r="G41" s="960"/>
      <c r="H41" s="146">
        <f>IF('GAME STATS'!BL2134=0,"",'GAME STATS'!BL2134)</f>
        <v>40</v>
      </c>
      <c r="I41" s="958" t="str">
        <f t="shared" si="3"/>
        <v xml:space="preserve"> V </v>
      </c>
      <c r="J41" s="959"/>
      <c r="K41" s="147">
        <f>IF(H41="","",'GAME STATS'!BL2136)</f>
        <v>0</v>
      </c>
      <c r="L41" s="148">
        <f>IF(H41="","",'GAME STATS'!E2085)</f>
        <v>0</v>
      </c>
      <c r="M41" s="149" t="str">
        <f t="shared" si="0"/>
        <v>W</v>
      </c>
      <c r="N41" s="37">
        <f t="shared" si="4"/>
        <v>1</v>
      </c>
      <c r="O41" s="37">
        <f t="shared" si="1"/>
        <v>1</v>
      </c>
      <c r="P41" s="37">
        <f t="shared" si="2"/>
        <v>0</v>
      </c>
      <c r="Q41" s="118"/>
    </row>
    <row r="42" spans="1:17" x14ac:dyDescent="0.2">
      <c r="A42" s="117"/>
      <c r="B42" s="145">
        <f>IF('GAME STATS'!BD2148="","",'GAME STATS'!BD2148)</f>
        <v>44518</v>
      </c>
      <c r="C42" s="960" t="str">
        <f>IF(H42="","",'GAME STATS'!E$4)</f>
        <v>BYU  Women's Basketball</v>
      </c>
      <c r="D42" s="960"/>
      <c r="E42" s="960"/>
      <c r="F42" s="960"/>
      <c r="G42" s="960"/>
      <c r="H42" s="146">
        <f>IF('GAME STATS'!BL2197=0,"",'GAME STATS'!BL2197)</f>
        <v>68</v>
      </c>
      <c r="I42" s="958" t="str">
        <f t="shared" si="3"/>
        <v xml:space="preserve"> V </v>
      </c>
      <c r="J42" s="959"/>
      <c r="K42" s="147">
        <f>IF(H42="","",'GAME STATS'!BL2199)</f>
        <v>0</v>
      </c>
      <c r="L42" s="148">
        <f>IF(H42="","",'GAME STATS'!E2148)</f>
        <v>0</v>
      </c>
      <c r="M42" s="149" t="str">
        <f t="shared" si="0"/>
        <v>W</v>
      </c>
      <c r="N42" s="37">
        <f t="shared" si="4"/>
        <v>1</v>
      </c>
      <c r="O42" s="37">
        <f t="shared" si="1"/>
        <v>1</v>
      </c>
      <c r="P42" s="37">
        <f t="shared" si="2"/>
        <v>0</v>
      </c>
      <c r="Q42" s="118"/>
    </row>
    <row r="43" spans="1:17" x14ac:dyDescent="0.2">
      <c r="A43" s="117"/>
      <c r="B43" s="145">
        <f>IF('GAME STATS'!BD2211="","",'GAME STATS'!BD2211)</f>
        <v>44519</v>
      </c>
      <c r="C43" s="960" t="str">
        <f>IF(H43="","",'GAME STATS'!E$4)</f>
        <v>BYU  Women's Basketball</v>
      </c>
      <c r="D43" s="960"/>
      <c r="E43" s="960"/>
      <c r="F43" s="960"/>
      <c r="G43" s="960"/>
      <c r="H43" s="146">
        <f>IF('GAME STATS'!BL2260=0,"",'GAME STATS'!BL2260)</f>
        <v>63</v>
      </c>
      <c r="I43" s="958" t="str">
        <f t="shared" si="3"/>
        <v xml:space="preserve"> V </v>
      </c>
      <c r="J43" s="959"/>
      <c r="K43" s="147">
        <f>IF(H43="","",'GAME STATS'!BL2262)</f>
        <v>0</v>
      </c>
      <c r="L43" s="148">
        <f>IF(H43="","",'GAME STATS'!E2211)</f>
        <v>0</v>
      </c>
      <c r="M43" s="149" t="str">
        <f t="shared" si="0"/>
        <v>W</v>
      </c>
      <c r="N43" s="37">
        <f t="shared" si="4"/>
        <v>1</v>
      </c>
      <c r="O43" s="37">
        <f t="shared" si="1"/>
        <v>1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36</v>
      </c>
      <c r="O58" s="39">
        <f>SUM(O8:O57)</f>
        <v>36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2021-11-15T20:48:50Z</cp:lastPrinted>
  <dcterms:created xsi:type="dcterms:W3CDTF">2008-11-22T23:11:59Z</dcterms:created>
  <dcterms:modified xsi:type="dcterms:W3CDTF">2021-11-24T06:26:46Z</dcterms:modified>
</cp:coreProperties>
</file>