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578321ccf2bae885/Documents/Knowledge/7-Finance/365FinancialAnalyst/"/>
    </mc:Choice>
  </mc:AlternateContent>
  <xr:revisionPtr revIDLastSave="10" documentId="13_ncr:1_{2D51A735-D540-4F7F-A75A-647D49D124E5}" xr6:coauthVersionLast="47" xr6:coauthVersionMax="47" xr10:uidLastSave="{2141F71C-F696-4ED8-A6A8-79125A04AD46}"/>
  <bookViews>
    <workbookView xWindow="-108" yWindow="-108" windowWidth="23256" windowHeight="12456" xr2:uid="{00000000-000D-0000-FFFF-FFFF00000000}"/>
  </bookViews>
  <sheets>
    <sheet name="Bond Valuation " sheetId="3" r:id="rId1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3" l="1"/>
  <c r="C24" i="3" l="1"/>
  <c r="E17" i="3"/>
  <c r="F17" i="3"/>
  <c r="G17" i="3"/>
  <c r="H17" i="3"/>
  <c r="H18" i="3" s="1"/>
  <c r="D17" i="3"/>
  <c r="E24" i="3"/>
  <c r="E33" i="3"/>
  <c r="D18" i="3" l="1"/>
  <c r="E18" i="3"/>
  <c r="F18" i="3"/>
  <c r="G18" i="3"/>
  <c r="C19" i="3" l="1"/>
</calcChain>
</file>

<file path=xl/sharedStrings.xml><?xml version="1.0" encoding="utf-8"?>
<sst xmlns="http://schemas.openxmlformats.org/spreadsheetml/2006/main" count="18" uniqueCount="16">
  <si>
    <t>Timeline</t>
  </si>
  <si>
    <t>Input Data</t>
  </si>
  <si>
    <t>Output</t>
  </si>
  <si>
    <t>Period</t>
  </si>
  <si>
    <t>Cash Flows</t>
  </si>
  <si>
    <t>PV of Cash Flow</t>
  </si>
  <si>
    <t>Face Value (F)</t>
  </si>
  <si>
    <t>Coupon Payment (PMT)</t>
  </si>
  <si>
    <t>Discount rate/Period ( r )</t>
  </si>
  <si>
    <t>Number of Period to Maturity (T)</t>
  </si>
  <si>
    <t>Method #1 (Bond Price Using a Time Line)</t>
  </si>
  <si>
    <t xml:space="preserve">Bond Price </t>
  </si>
  <si>
    <t>Method #2  (Bond Price Using Formula)</t>
  </si>
  <si>
    <t>Method #3  (Bond Price Using the PV Function)</t>
  </si>
  <si>
    <t xml:space="preserve">Bond Valuation </t>
  </si>
  <si>
    <t>Task: Calculate the bond's price using the data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</si>
</sst>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_);[Red]\(&quot;$&quot;#,##0\)"/>
    <numFmt numFmtId="165" formatCode="&quot;$&quot;#,##0.00_);\(&quot;$&quot;#,##0.00\)"/>
    <numFmt numFmtId="166" formatCode="&quot;$&quot;#,##0.00_);[Red]\(&quot;$&quot;#,##0.00\)"/>
    <numFmt numFmtId="167" formatCode="_(&quot;$&quot;* #,##0.00_);_(&quot;$&quot;* \(#,##0.00\);_(&quot;$&quot;* &quot;-&quot;??_);_(@_)"/>
    <numFmt numFmtId="168" formatCode="_(* #,##0.00_);_(* \(#,##0.00\);_(* &quot;-&quot;??_);_(@_)"/>
  </numFmts>
  <fonts count="13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b/>
      <sz val="9"/>
      <color rgb="FF0073B0"/>
      <name val="Arial"/>
      <family val="2"/>
    </font>
    <font>
      <b/>
      <sz val="9"/>
      <name val="Arial"/>
      <family val="2"/>
    </font>
    <font>
      <b/>
      <sz val="12"/>
      <color rgb="FF0073B0"/>
      <name val="Arial"/>
      <family val="2"/>
    </font>
    <font>
      <sz val="8"/>
      <name val="Arial Narrow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D9D9D9"/>
      </patternFill>
    </fill>
  </fills>
  <borders count="4">
    <border>
      <left/>
      <right/>
      <top/>
      <bottom/>
      <diagonal/>
    </border>
    <border>
      <left/>
      <right/>
      <top/>
      <bottom style="thick">
        <color rgb="FF0073B0"/>
      </bottom>
      <diagonal/>
    </border>
    <border>
      <left/>
      <right/>
      <top/>
      <bottom style="thin">
        <color rgb="FF0073B0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  <xf numFmtId="0" fontId="5" fillId="0" borderId="0"/>
    <xf numFmtId="167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1" fillId="0" borderId="0"/>
  </cellStyleXfs>
  <cellXfs count="28">
    <xf numFmtId="0" fontId="0" fillId="0" borderId="0" xfId="0"/>
    <xf numFmtId="49" fontId="6" fillId="2" borderId="1" xfId="4" applyNumberFormat="1" applyFont="1" applyFill="1" applyBorder="1" applyAlignment="1">
      <alignment wrapText="1"/>
    </xf>
    <xf numFmtId="49" fontId="6" fillId="2" borderId="1" xfId="4" applyNumberFormat="1" applyFont="1" applyFill="1" applyBorder="1" applyAlignment="1">
      <alignment horizontal="center" wrapText="1"/>
    </xf>
    <xf numFmtId="49" fontId="6" fillId="2" borderId="0" xfId="4" applyNumberFormat="1" applyFont="1" applyFill="1" applyAlignment="1">
      <alignment wrapText="1"/>
    </xf>
    <xf numFmtId="0" fontId="7" fillId="2" borderId="0" xfId="4" applyFont="1" applyFill="1"/>
    <xf numFmtId="165" fontId="7" fillId="2" borderId="0" xfId="4" applyNumberFormat="1" applyFont="1" applyFill="1"/>
    <xf numFmtId="0" fontId="8" fillId="2" borderId="0" xfId="4" applyFont="1" applyFill="1"/>
    <xf numFmtId="0" fontId="7" fillId="2" borderId="1" xfId="4" applyFont="1" applyFill="1" applyBorder="1"/>
    <xf numFmtId="0" fontId="7" fillId="2" borderId="0" xfId="4" applyFont="1" applyFill="1" applyAlignment="1">
      <alignment wrapText="1"/>
    </xf>
    <xf numFmtId="166" fontId="7" fillId="2" borderId="0" xfId="4" applyNumberFormat="1" applyFont="1" applyFill="1"/>
    <xf numFmtId="165" fontId="7" fillId="2" borderId="0" xfId="5" applyNumberFormat="1" applyFont="1" applyFill="1" applyBorder="1"/>
    <xf numFmtId="0" fontId="9" fillId="2" borderId="0" xfId="4" applyFont="1" applyFill="1" applyAlignment="1">
      <alignment horizontal="left" vertical="center"/>
    </xf>
    <xf numFmtId="0" fontId="9" fillId="2" borderId="0" xfId="4" applyFont="1" applyFill="1" applyAlignment="1">
      <alignment horizontal="left" vertical="center" wrapText="1"/>
    </xf>
    <xf numFmtId="0" fontId="10" fillId="2" borderId="0" xfId="2" applyFont="1" applyFill="1" applyAlignment="1">
      <alignment horizontal="left" vertical="center"/>
    </xf>
    <xf numFmtId="37" fontId="7" fillId="2" borderId="0" xfId="5" applyNumberFormat="1" applyFont="1" applyFill="1" applyBorder="1"/>
    <xf numFmtId="0" fontId="7" fillId="2" borderId="0" xfId="4" applyFont="1" applyFill="1" applyAlignment="1">
      <alignment horizontal="right"/>
    </xf>
    <xf numFmtId="166" fontId="6" fillId="2" borderId="0" xfId="4" applyNumberFormat="1" applyFont="1" applyFill="1" applyAlignment="1">
      <alignment horizontal="right" wrapText="1"/>
    </xf>
    <xf numFmtId="9" fontId="7" fillId="2" borderId="0" xfId="4" applyNumberFormat="1" applyFont="1" applyFill="1" applyAlignment="1">
      <alignment horizontal="right"/>
    </xf>
    <xf numFmtId="165" fontId="7" fillId="2" borderId="1" xfId="4" applyNumberFormat="1" applyFont="1" applyFill="1" applyBorder="1"/>
    <xf numFmtId="49" fontId="6" fillId="2" borderId="0" xfId="4" applyNumberFormat="1" applyFont="1" applyFill="1" applyAlignment="1">
      <alignment horizontal="center" wrapText="1"/>
    </xf>
    <xf numFmtId="0" fontId="7" fillId="2" borderId="2" xfId="4" applyFont="1" applyFill="1" applyBorder="1"/>
    <xf numFmtId="166" fontId="12" fillId="3" borderId="3" xfId="8" applyNumberFormat="1" applyFont="1" applyFill="1" applyBorder="1"/>
    <xf numFmtId="37" fontId="7" fillId="2" borderId="1" xfId="5" applyNumberFormat="1" applyFont="1" applyFill="1" applyBorder="1" applyAlignment="1">
      <alignment vertical="center"/>
    </xf>
    <xf numFmtId="0" fontId="7" fillId="2" borderId="1" xfId="4" applyFont="1" applyFill="1" applyBorder="1" applyAlignment="1">
      <alignment vertical="center"/>
    </xf>
    <xf numFmtId="164" fontId="7" fillId="2" borderId="0" xfId="4" applyNumberFormat="1" applyFont="1" applyFill="1" applyAlignment="1">
      <alignment vertical="center"/>
    </xf>
    <xf numFmtId="165" fontId="7" fillId="2" borderId="0" xfId="4" applyNumberFormat="1" applyFont="1" applyFill="1" applyAlignment="1">
      <alignment vertical="center"/>
    </xf>
    <xf numFmtId="166" fontId="7" fillId="2" borderId="0" xfId="4" applyNumberFormat="1" applyFont="1" applyFill="1" applyAlignment="1">
      <alignment horizontal="right"/>
    </xf>
    <xf numFmtId="0" fontId="9" fillId="2" borderId="0" xfId="4" applyFont="1" applyFill="1"/>
  </cellXfs>
  <cellStyles count="9">
    <cellStyle name="Comma 2" xfId="7" xr:uid="{4B077D12-3928-4600-A400-DAFE7C142FC5}"/>
    <cellStyle name="Currency 2" xfId="5" xr:uid="{94FA024F-B916-408B-8C26-266C30588648}"/>
    <cellStyle name="Hyperlink 2 2" xfId="3" xr:uid="{5D7F0286-A486-4255-88A6-CC974082901D}"/>
    <cellStyle name="Hyperlink 3" xfId="1" xr:uid="{00000000-0005-0000-0000-000002000000}"/>
    <cellStyle name="Normal" xfId="0" builtinId="0"/>
    <cellStyle name="Normal 10" xfId="8" xr:uid="{B8F84CD4-14CE-4475-B497-047A896E5B1F}"/>
    <cellStyle name="Normal 2" xfId="4" xr:uid="{C8B3C472-5BD2-4D8A-84EF-2D0D0EC7CCA8}"/>
    <cellStyle name="Normal 2 2 2" xfId="2" xr:uid="{EB4610B0-F08F-4ACB-854F-11FB6CF4D53B}"/>
    <cellStyle name="Percent 2" xfId="6" xr:uid="{9E2C98EB-5F37-4587-8FEB-4069EA2B93AB}"/>
  </cellStyles>
  <dxfs count="0"/>
  <tableStyles count="0" defaultTableStyle="TableStyleMedium2" defaultPivotStyle="PivotStyleLight16"/>
  <colors>
    <mruColors>
      <color rgb="FF0073B0"/>
      <color rgb="FF0000FF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</xdr:colOff>
      <xdr:row>21</xdr:row>
      <xdr:rowOff>102870</xdr:rowOff>
    </xdr:from>
    <xdr:to>
      <xdr:col>14</xdr:col>
      <xdr:colOff>104775</xdr:colOff>
      <xdr:row>24</xdr:row>
      <xdr:rowOff>136423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3">
              <a:extLst>
                <a:ext uri="{FF2B5EF4-FFF2-40B4-BE49-F238E27FC236}">
                  <a16:creationId xmlns:a16="http://schemas.microsoft.com/office/drawing/2014/main" id="{1835D5CA-7C65-4B14-BA71-6FDE2F4EC876}"/>
                </a:ext>
              </a:extLst>
            </xdr:cNvPr>
            <xdr:cNvSpPr txBox="1"/>
          </xdr:nvSpPr>
          <xdr:spPr>
            <a:xfrm>
              <a:off x="6539865" y="2931795"/>
              <a:ext cx="2861310" cy="462178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</m:t>
                    </m:r>
                    <m:r>
                      <a:rPr lang="en-US" sz="1100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𝑃𝑀𝑇</m:t>
                        </m:r>
                        <m:r>
                          <a:rPr lang="en-US" sz="1100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d>
                          <m:dPr>
                            <m:ctrlPr>
                              <a:rPr lang="en-US" sz="1100" b="0" i="1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1−(</m:t>
                            </m:r>
                            <m:sSup>
                              <m:sSupPr>
                                <m:ctrlPr>
                                  <a:rPr lang="en-US" sz="1100" b="0" i="1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1+</m:t>
                                    </m:r>
                                    <m:r>
                                      <a:rPr lang="en-US" sz="1100" b="0" i="1"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US" sz="1100" b="0" i="1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en-US" sz="1100" b="0" i="1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sup>
                            </m:sSup>
                            <m:r>
                              <a:rPr lang="en-US" sz="1100" b="0" i="1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d>
                      </m:num>
                      <m:den>
                        <m:r>
                          <a:rPr lang="en-US" sz="1100" b="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den>
                    </m:f>
                    <m:r>
                      <a:rPr lang="en-US" sz="1100" b="0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(1+</m:t>
                            </m:r>
                            <m:r>
                              <a:rPr lang="en-US" sz="1100" b="0" i="1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  <m:r>
                              <a:rPr lang="en-US" sz="1100" b="0" i="1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 xmlns="">
        <xdr:sp macro="" textlink="">
          <xdr:nvSpPr>
            <xdr:cNvPr id="2" name="Object 3">
              <a:extLst>
                <a:ext uri="{FF2B5EF4-FFF2-40B4-BE49-F238E27FC236}">
                  <a16:creationId xmlns:a16="http://schemas.microsoft.com/office/drawing/2014/main" id="{1835D5CA-7C65-4B14-BA71-6FDE2F4EC876}"/>
                </a:ext>
              </a:extLst>
            </xdr:cNvPr>
            <xdr:cNvSpPr txBox="1"/>
          </xdr:nvSpPr>
          <xdr:spPr>
            <a:xfrm>
              <a:off x="6539865" y="2931795"/>
              <a:ext cx="2861310" cy="462178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:r>
                <a:rPr lang="en-US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</a:t>
              </a:r>
              <a:r>
                <a:rPr lang="en-US" sz="110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en-US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𝑃𝑀𝑇</a:t>
              </a:r>
              <a:r>
                <a:rPr lang="en-US" sz="11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(1−((1+𝑟)^(−𝑇))))/𝑟+𝐹/〖(1+𝑟)〗^𝑇 </a:t>
              </a:r>
              <a:endParaRPr lang="en-US">
                <a:effectLst/>
              </a:endParaRPr>
            </a:p>
          </xdr:txBody>
        </xdr:sp>
      </mc:Fallback>
    </mc:AlternateContent>
    <xdr:clientData/>
  </xdr:twoCellAnchor>
  <xdr:twoCellAnchor>
    <xdr:from>
      <xdr:col>3</xdr:col>
      <xdr:colOff>76200</xdr:colOff>
      <xdr:row>23</xdr:row>
      <xdr:rowOff>91440</xdr:rowOff>
    </xdr:from>
    <xdr:to>
      <xdr:col>3</xdr:col>
      <xdr:colOff>590549</xdr:colOff>
      <xdr:row>23</xdr:row>
      <xdr:rowOff>91440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8B76DE94-DB8F-4A9C-9794-8B61EF1B5B27}"/>
            </a:ext>
          </a:extLst>
        </xdr:cNvPr>
        <xdr:cNvCxnSpPr/>
      </xdr:nvCxnSpPr>
      <xdr:spPr>
        <a:xfrm flipH="1">
          <a:off x="2562225" y="3063240"/>
          <a:ext cx="51434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323850</xdr:colOff>
      <xdr:row>23</xdr:row>
      <xdr:rowOff>91440</xdr:rowOff>
    </xdr:from>
    <xdr:to>
      <xdr:col>9</xdr:col>
      <xdr:colOff>7619</xdr:colOff>
      <xdr:row>23</xdr:row>
      <xdr:rowOff>91440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F0BBF862-FFDE-4B61-8231-D6226F01E463}"/>
            </a:ext>
          </a:extLst>
        </xdr:cNvPr>
        <xdr:cNvCxnSpPr/>
      </xdr:nvCxnSpPr>
      <xdr:spPr>
        <a:xfrm flipH="1">
          <a:off x="5753100" y="3206115"/>
          <a:ext cx="78866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32</xdr:row>
      <xdr:rowOff>81915</xdr:rowOff>
    </xdr:from>
    <xdr:to>
      <xdr:col>3</xdr:col>
      <xdr:colOff>603884</xdr:colOff>
      <xdr:row>32</xdr:row>
      <xdr:rowOff>81915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26211C0-A937-453F-9F33-7F335A981363}"/>
            </a:ext>
          </a:extLst>
        </xdr:cNvPr>
        <xdr:cNvCxnSpPr/>
      </xdr:nvCxnSpPr>
      <xdr:spPr>
        <a:xfrm flipH="1">
          <a:off x="2571750" y="4339590"/>
          <a:ext cx="51815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190500</xdr:colOff>
      <xdr:row>31</xdr:row>
      <xdr:rowOff>8572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B2E2465-FD08-45F4-9F05-017C2BEFDF63}"/>
            </a:ext>
          </a:extLst>
        </xdr:cNvPr>
        <xdr:cNvSpPr txBox="1"/>
      </xdr:nvSpPr>
      <xdr:spPr>
        <a:xfrm>
          <a:off x="7277100" y="426624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82A6F-37D2-4DA4-B2E0-DA6F9C7F9EB5}">
  <dimension ref="B1:H33"/>
  <sheetViews>
    <sheetView tabSelected="1" workbookViewId="0">
      <selection activeCell="C33" sqref="C33"/>
    </sheetView>
  </sheetViews>
  <sheetFormatPr defaultColWidth="9" defaultRowHeight="11.4" x14ac:dyDescent="0.2"/>
  <cols>
    <col min="1" max="1" width="1.875" style="4" customWidth="1"/>
    <col min="2" max="2" width="28.375" style="4" customWidth="1"/>
    <col min="3" max="3" width="13.125" style="4" customWidth="1"/>
    <col min="4" max="7" width="11.375" style="4" bestFit="1" customWidth="1"/>
    <col min="8" max="16384" width="9" style="4"/>
  </cols>
  <sheetData>
    <row r="1" spans="2:8" ht="13.2" customHeight="1" x14ac:dyDescent="0.2">
      <c r="B1" s="13" t="s">
        <v>14</v>
      </c>
      <c r="E1" s="11"/>
      <c r="F1" s="12"/>
      <c r="G1" s="11"/>
    </row>
    <row r="2" spans="2:8" ht="12.75" customHeight="1" x14ac:dyDescent="0.2"/>
    <row r="3" spans="2:8" ht="12.75" customHeight="1" x14ac:dyDescent="0.25">
      <c r="B3" s="27" t="s">
        <v>15</v>
      </c>
    </row>
    <row r="4" spans="2:8" ht="12.75" customHeight="1" x14ac:dyDescent="0.2"/>
    <row r="5" spans="2:8" ht="12" thickBot="1" x14ac:dyDescent="0.25">
      <c r="B5" s="1" t="s">
        <v>1</v>
      </c>
      <c r="C5" s="2"/>
      <c r="D5" s="7"/>
      <c r="E5" s="7"/>
      <c r="F5" s="18"/>
      <c r="G5" s="7"/>
      <c r="H5" s="7"/>
    </row>
    <row r="6" spans="2:8" ht="12" thickTop="1" x14ac:dyDescent="0.2">
      <c r="B6" s="3" t="s">
        <v>6</v>
      </c>
      <c r="C6" s="16">
        <v>1000</v>
      </c>
      <c r="F6" s="5"/>
    </row>
    <row r="7" spans="2:8" x14ac:dyDescent="0.2">
      <c r="B7" s="4" t="s">
        <v>8</v>
      </c>
      <c r="C7" s="17">
        <v>0.08</v>
      </c>
      <c r="F7" s="5"/>
    </row>
    <row r="8" spans="2:8" x14ac:dyDescent="0.2">
      <c r="B8" s="4" t="s">
        <v>7</v>
      </c>
      <c r="C8" s="26">
        <v>100</v>
      </c>
      <c r="F8" s="5"/>
    </row>
    <row r="9" spans="2:8" x14ac:dyDescent="0.2">
      <c r="B9" s="4" t="s">
        <v>9</v>
      </c>
      <c r="C9" s="15">
        <v>5</v>
      </c>
      <c r="F9" s="5"/>
    </row>
    <row r="11" spans="2:8" ht="12" thickBot="1" x14ac:dyDescent="0.25">
      <c r="B11" s="1" t="s">
        <v>2</v>
      </c>
      <c r="C11" s="2"/>
      <c r="D11" s="7"/>
      <c r="E11" s="7"/>
      <c r="F11" s="18"/>
      <c r="G11" s="7"/>
      <c r="H11" s="7"/>
    </row>
    <row r="12" spans="2:8" ht="12" thickTop="1" x14ac:dyDescent="0.2">
      <c r="B12" s="3"/>
      <c r="C12" s="19"/>
      <c r="F12" s="5"/>
    </row>
    <row r="13" spans="2:8" x14ac:dyDescent="0.2">
      <c r="B13" s="20" t="s">
        <v>10</v>
      </c>
      <c r="C13" s="20"/>
      <c r="D13" s="20"/>
      <c r="E13" s="20"/>
      <c r="F13" s="20"/>
      <c r="G13" s="20"/>
      <c r="H13" s="20"/>
    </row>
    <row r="14" spans="2:8" x14ac:dyDescent="0.2">
      <c r="C14" s="14"/>
      <c r="E14" s="14"/>
      <c r="G14" s="14"/>
    </row>
    <row r="15" spans="2:8" ht="12" x14ac:dyDescent="0.25">
      <c r="B15" s="6" t="s">
        <v>0</v>
      </c>
      <c r="C15" s="10"/>
    </row>
    <row r="16" spans="2:8" ht="12" thickBot="1" x14ac:dyDescent="0.25">
      <c r="B16" s="7" t="s">
        <v>3</v>
      </c>
      <c r="C16" s="22">
        <v>0</v>
      </c>
      <c r="D16" s="23">
        <v>1</v>
      </c>
      <c r="E16" s="22">
        <v>2</v>
      </c>
      <c r="F16" s="22">
        <v>3</v>
      </c>
      <c r="G16" s="23">
        <v>4</v>
      </c>
      <c r="H16" s="22">
        <v>5</v>
      </c>
    </row>
    <row r="17" spans="2:8" ht="12" thickTop="1" x14ac:dyDescent="0.2">
      <c r="B17" s="4" t="s">
        <v>4</v>
      </c>
      <c r="C17" s="24"/>
      <c r="D17" s="24">
        <f>$C$8</f>
        <v>100</v>
      </c>
      <c r="E17" s="24">
        <f t="shared" ref="E17:G17" si="0">$C$8</f>
        <v>100</v>
      </c>
      <c r="F17" s="24">
        <f t="shared" si="0"/>
        <v>100</v>
      </c>
      <c r="G17" s="24">
        <f t="shared" si="0"/>
        <v>100</v>
      </c>
      <c r="H17" s="24">
        <f>C8+C6</f>
        <v>1100</v>
      </c>
    </row>
    <row r="18" spans="2:8" x14ac:dyDescent="0.2">
      <c r="B18" s="8" t="s">
        <v>5</v>
      </c>
      <c r="C18" s="25"/>
      <c r="D18" s="25">
        <f t="shared" ref="D18:H18" si="1">D17/((1+$C$7))^D16</f>
        <v>92.592592592592581</v>
      </c>
      <c r="E18" s="25">
        <f t="shared" si="1"/>
        <v>85.733882030178322</v>
      </c>
      <c r="F18" s="25">
        <f t="shared" si="1"/>
        <v>79.383224102016953</v>
      </c>
      <c r="G18" s="25">
        <f t="shared" si="1"/>
        <v>73.50298527964533</v>
      </c>
      <c r="H18" s="25">
        <f t="shared" si="1"/>
        <v>748.64151673712831</v>
      </c>
    </row>
    <row r="19" spans="2:8" x14ac:dyDescent="0.2">
      <c r="B19" s="4" t="s">
        <v>11</v>
      </c>
      <c r="C19" s="21">
        <f>SUM(D18:H18)</f>
        <v>1079.8542007415615</v>
      </c>
      <c r="D19" s="9"/>
      <c r="E19" s="9"/>
      <c r="F19" s="9"/>
      <c r="G19" s="9"/>
      <c r="H19" s="9"/>
    </row>
    <row r="20" spans="2:8" x14ac:dyDescent="0.2">
      <c r="C20" s="9"/>
      <c r="D20" s="9"/>
      <c r="E20" s="9"/>
      <c r="F20" s="9"/>
      <c r="G20" s="9"/>
    </row>
    <row r="21" spans="2:8" x14ac:dyDescent="0.2">
      <c r="C21" s="9"/>
      <c r="D21" s="5"/>
      <c r="E21" s="5"/>
      <c r="F21" s="5"/>
      <c r="G21" s="5"/>
    </row>
    <row r="22" spans="2:8" x14ac:dyDescent="0.2">
      <c r="B22" s="20" t="s">
        <v>12</v>
      </c>
      <c r="C22" s="20"/>
      <c r="D22" s="20"/>
      <c r="E22" s="20"/>
      <c r="F22" s="20"/>
      <c r="G22" s="20"/>
      <c r="H22" s="20"/>
    </row>
    <row r="24" spans="2:8" x14ac:dyDescent="0.2">
      <c r="B24" s="4" t="s">
        <v>11</v>
      </c>
      <c r="C24" s="21">
        <f>(C8*(1-((1+C7)^(-C9)))/C7+C6/((1+C7)^C9))</f>
        <v>1079.8542007415617</v>
      </c>
      <c r="E24" s="4" t="str">
        <f ca="1">_xlfn.FORMULATEXT(C24)</f>
        <v>=(C8*(1-((1+C7)^(-C9)))/C7+C6/((1+C7)^C9))</v>
      </c>
    </row>
    <row r="30" spans="2:8" x14ac:dyDescent="0.2">
      <c r="B30" s="20" t="s">
        <v>13</v>
      </c>
      <c r="C30" s="20"/>
      <c r="D30" s="20"/>
      <c r="E30" s="20"/>
      <c r="F30" s="20"/>
      <c r="G30" s="20"/>
      <c r="H30" s="20"/>
    </row>
    <row r="33" spans="2:5" x14ac:dyDescent="0.2">
      <c r="B33" s="4" t="s">
        <v>11</v>
      </c>
      <c r="C33" s="21">
        <f>-PV(C7,C9,C8,C6)</f>
        <v>1079.8542007415617</v>
      </c>
      <c r="E33" s="4" t="str">
        <f ca="1">_xlfn.FORMULATEXT(C33)</f>
        <v>=-PV(C7,C9,C8,C6)</v>
      </c>
    </row>
  </sheetData>
  <phoneticPr fontId="11" type="noConversion"/>
  <printOptions gridLines="1"/>
  <pageMargins left="0.75" right="0.75" top="1" bottom="1" header="0.5" footer="0.5"/>
  <pageSetup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Bond Valuation </vt:lpstr>
    </vt:vector>
  </TitlesOfParts>
  <Company>365 Financial Analyst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 Financial Analyst</dc:creator>
  <cp:lastModifiedBy>Hisham Ahmed</cp:lastModifiedBy>
  <dcterms:created xsi:type="dcterms:W3CDTF">2017-08-22T21:42:52Z</dcterms:created>
  <dcterms:modified xsi:type="dcterms:W3CDTF">2023-04-14T16:08:58Z</dcterms:modified>
</cp:coreProperties>
</file>