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8ECFFA3B-E1EA-47E6-822A-BDDE7B9BFF73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624" i="1" l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X3052" i="1"/>
  <c r="X3053" i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53" i="1" l="1"/>
  <c r="Y3053" i="1"/>
  <c r="AA3052" i="1"/>
  <c r="Y3052" i="1"/>
  <c r="AA3051" i="1"/>
  <c r="Y3051" i="1"/>
  <c r="F3415" i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K110" i="2"/>
  <c r="K108" i="2"/>
  <c r="K106" i="2"/>
  <c r="K104" i="2"/>
  <c r="K102" i="2"/>
  <c r="K100" i="2"/>
  <c r="K98" i="2"/>
  <c r="K96" i="2"/>
  <c r="K92" i="2"/>
  <c r="K90" i="2"/>
  <c r="K88" i="2"/>
  <c r="K84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2" i="2" l="1"/>
  <c r="K82" i="2"/>
  <c r="S80" i="2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<sst xmlns="http://schemas.openxmlformats.org/spreadsheetml/2006/main" count="24746" uniqueCount="5314">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</sst>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abSelected="1" zoomScaleNormal="100" workbookViewId="0">
      <pane ySplit="1" topLeftCell="A2" activePane="bottomLeft" state="frozen"/>
      <selection activeCell="B16" sqref="B16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3478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5000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3560</v>
      </c>
      <c r="I5" s="23" t="s">
        <v>4668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3559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4437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4924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4759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5232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4970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4759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5232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4684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3547</v>
      </c>
      <c r="N38" s="32">
        <v>45915</v>
      </c>
      <c r="O38" s="52">
        <v>8060</v>
      </c>
      <c r="P38" s="23" t="s">
        <v>3431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5291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>
        <v>3</v>
      </c>
      <c r="L706" s="23">
        <f t="shared" si="149"/>
        <v>0</v>
      </c>
      <c r="M706" s="23"/>
      <c r="N706" s="32">
        <v>45952</v>
      </c>
      <c r="O706" s="52"/>
      <c r="P706" s="23" t="s">
        <v>625</v>
      </c>
      <c r="Q706" s="23" t="s">
        <v>636</v>
      </c>
      <c r="R706" s="23" t="s">
        <v>637</v>
      </c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>
        <f>IF(OR(R706 = "PRIYANKA MADAM", R706 = "DEEPAK", R706 = "PORTER"),N706,"")</f>
        <v>45952</v>
      </c>
      <c r="Y706" s="23">
        <f t="shared" si="150"/>
        <v>0</v>
      </c>
      <c r="Z706" s="23" t="str">
        <f t="shared" si="151"/>
        <v>Wednesday</v>
      </c>
      <c r="AA706" s="23" t="str">
        <f t="shared" si="152"/>
        <v>Wednesday</v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5244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5245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5246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5247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4366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4127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5278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5279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5280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4128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4677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4678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4129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4679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4680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5292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5293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4716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4717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4381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4382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4383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4669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4670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4384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4385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4386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4387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4388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4389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4390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4391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4392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4393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4394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4395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4396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4896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3623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4356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4130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4131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4357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4358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4359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4127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4360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5248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4361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4362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4363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4364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5281</v>
      </c>
      <c r="I1146" s="23" t="s">
        <v>4221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5282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4359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4365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4366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4367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4368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4369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4370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5263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5264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5265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5266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5267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5283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5284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5285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5286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5287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5288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5289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5294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5301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4132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4397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4398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4399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4400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4401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4133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5268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5269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5290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5286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5252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4128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5251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5253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5249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5250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5295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5296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5297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5298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5299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4131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4371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4356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4372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4134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4135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5270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4402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4403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4404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4136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4405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4406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4137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4407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4407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4408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4409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4410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4671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5302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5303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4138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4138</v>
      </c>
      <c r="J1682" s="23">
        <v>4</v>
      </c>
      <c r="K1682" s="23">
        <v>4</v>
      </c>
      <c r="L1682" s="23">
        <f t="shared" si="268"/>
        <v>0</v>
      </c>
      <c r="M1682" s="23" t="s">
        <v>3450</v>
      </c>
      <c r="N1682" s="32">
        <v>45911</v>
      </c>
      <c r="O1682" s="52">
        <f>16391.25*4</f>
        <v>65565</v>
      </c>
      <c r="P1682" s="23" t="s">
        <v>3446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4138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5271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4373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4374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5275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5276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5277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5273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4375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4411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4132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4412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4139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4132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4413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4414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4672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4140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5254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4138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5255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5256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4129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5257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4138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5258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4129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5272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4135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4376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4415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4416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4132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4673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4141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4674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4906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4906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5304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5270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4142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5290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5282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5279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5278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4718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4719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4720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4377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4130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3639</v>
      </c>
      <c r="N2079" s="32" t="s">
        <v>3639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3735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4729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4891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5260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4138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5259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4417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4418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4419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4420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4421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4422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4423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4424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4425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4426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4427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4428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4429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5300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4378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3632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4987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3545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3549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3550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4862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4863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4862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4864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4861</v>
      </c>
      <c r="J2161" s="23">
        <v>4</v>
      </c>
      <c r="K2161" s="23">
        <v>4</v>
      </c>
      <c r="L2161" s="23">
        <f t="shared" si="324"/>
        <v>0</v>
      </c>
      <c r="M2161" s="23" t="s">
        <v>5033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4861</v>
      </c>
      <c r="J2162" s="23">
        <v>2</v>
      </c>
      <c r="K2162" s="23">
        <v>2</v>
      </c>
      <c r="L2162" s="23">
        <f t="shared" si="324"/>
        <v>0</v>
      </c>
      <c r="M2162" s="23" t="s">
        <v>3545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4865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3714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4721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4722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3426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4723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4724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4725</v>
      </c>
      <c r="J2228" s="23">
        <v>1</v>
      </c>
      <c r="K2228" s="23">
        <v>1</v>
      </c>
      <c r="L2228" s="23">
        <f t="shared" si="345"/>
        <v>0</v>
      </c>
      <c r="M2228" s="23" t="s">
        <v>4971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4726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4727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3524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3524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3524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4143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5280</v>
      </c>
      <c r="J2309" s="23">
        <v>1</v>
      </c>
      <c r="K2309" s="23">
        <v>1</v>
      </c>
      <c r="L2309" s="23">
        <f t="shared" si="373"/>
        <v>0</v>
      </c>
      <c r="M2309" s="23" t="s">
        <v>3522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4379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4380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3451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3452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3453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3454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4144</v>
      </c>
      <c r="J2316" s="23">
        <v>3</v>
      </c>
      <c r="K2316" s="23">
        <v>3</v>
      </c>
      <c r="L2316" s="23">
        <f t="shared" si="373"/>
        <v>0</v>
      </c>
      <c r="M2316" s="23" t="s">
        <v>3417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3557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5272</v>
      </c>
      <c r="J2318" s="23">
        <v>5</v>
      </c>
      <c r="K2318" s="23">
        <v>5</v>
      </c>
      <c r="L2318" s="23">
        <f t="shared" si="373"/>
        <v>0</v>
      </c>
      <c r="M2318" s="23" t="s">
        <v>3409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4145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4146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4147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4148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4149</v>
      </c>
      <c r="J2324" s="23">
        <v>1</v>
      </c>
      <c r="K2324" s="23">
        <v>1</v>
      </c>
      <c r="L2324" s="23">
        <f t="shared" si="373"/>
        <v>0</v>
      </c>
      <c r="M2324" s="23" t="s">
        <v>3404</v>
      </c>
      <c r="N2324" s="32">
        <v>45908</v>
      </c>
      <c r="O2324" s="52">
        <v>12164.99</v>
      </c>
      <c r="P2324" s="23" t="s">
        <v>2515</v>
      </c>
      <c r="Q2324" s="23" t="s">
        <v>3396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4149</v>
      </c>
      <c r="J2325" s="23">
        <v>1</v>
      </c>
      <c r="K2325" s="23">
        <v>1</v>
      </c>
      <c r="L2325" s="23">
        <f t="shared" si="373"/>
        <v>0</v>
      </c>
      <c r="M2325" s="23" t="s">
        <v>3404</v>
      </c>
      <c r="N2325" s="32">
        <v>45908</v>
      </c>
      <c r="O2325" s="52">
        <v>12164.99</v>
      </c>
      <c r="P2325" s="23" t="s">
        <v>2515</v>
      </c>
      <c r="Q2325" s="23" t="s">
        <v>3396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4150</v>
      </c>
      <c r="J2326" s="23">
        <v>1</v>
      </c>
      <c r="K2326" s="23">
        <v>1</v>
      </c>
      <c r="L2326" s="23">
        <f t="shared" si="373"/>
        <v>0</v>
      </c>
      <c r="M2326" s="23" t="s">
        <v>3404</v>
      </c>
      <c r="N2326" s="32">
        <v>45908</v>
      </c>
      <c r="O2326" s="52">
        <v>43120.5</v>
      </c>
      <c r="P2326" s="23" t="s">
        <v>2515</v>
      </c>
      <c r="Q2326" s="23" t="s">
        <v>3396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4151</v>
      </c>
      <c r="J2327" s="23">
        <v>1</v>
      </c>
      <c r="K2327" s="23">
        <v>1</v>
      </c>
      <c r="L2327" s="23">
        <f t="shared" si="373"/>
        <v>0</v>
      </c>
      <c r="M2327" s="23" t="s">
        <v>3404</v>
      </c>
      <c r="N2327" s="32">
        <v>45908</v>
      </c>
      <c r="O2327" s="52">
        <v>34947.79</v>
      </c>
      <c r="P2327" s="23" t="s">
        <v>2515</v>
      </c>
      <c r="Q2327" s="23" t="s">
        <v>3396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4152</v>
      </c>
      <c r="J2328" s="23">
        <v>1</v>
      </c>
      <c r="K2328" s="23">
        <v>1</v>
      </c>
      <c r="L2328" s="23">
        <f t="shared" si="373"/>
        <v>0</v>
      </c>
      <c r="M2328" s="23" t="s">
        <v>3404</v>
      </c>
      <c r="N2328" s="32">
        <v>45908</v>
      </c>
      <c r="O2328" s="52">
        <v>12164.99</v>
      </c>
      <c r="P2328" s="23" t="s">
        <v>2515</v>
      </c>
      <c r="Q2328" s="23" t="s">
        <v>3396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4153</v>
      </c>
      <c r="J2329" s="23">
        <v>1</v>
      </c>
      <c r="K2329" s="23">
        <v>1</v>
      </c>
      <c r="L2329" s="23">
        <f t="shared" si="373"/>
        <v>0</v>
      </c>
      <c r="M2329" s="23" t="s">
        <v>3546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4154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4155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4139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4139</v>
      </c>
      <c r="J2333" s="23">
        <v>2</v>
      </c>
      <c r="K2333" s="23">
        <v>2</v>
      </c>
      <c r="L2333" s="23">
        <f t="shared" si="373"/>
        <v>0</v>
      </c>
      <c r="M2333" s="23" t="s">
        <v>3556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3558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4156</v>
      </c>
      <c r="J2334" s="23">
        <v>1</v>
      </c>
      <c r="K2334" s="23">
        <v>1</v>
      </c>
      <c r="L2334" s="23">
        <f t="shared" si="373"/>
        <v>0</v>
      </c>
      <c r="M2334" s="23" t="s">
        <v>3556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3558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4157</v>
      </c>
      <c r="J2335" s="23">
        <v>1</v>
      </c>
      <c r="K2335" s="23">
        <v>1</v>
      </c>
      <c r="L2335" s="23">
        <f t="shared" si="373"/>
        <v>0</v>
      </c>
      <c r="M2335" s="23" t="s">
        <v>3408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4158</v>
      </c>
      <c r="J2336" s="23">
        <v>1</v>
      </c>
      <c r="K2336" s="23">
        <v>1</v>
      </c>
      <c r="L2336" s="23">
        <f t="shared" si="373"/>
        <v>0</v>
      </c>
      <c r="M2336" s="23" t="s">
        <v>3408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4137</v>
      </c>
      <c r="J2337" s="23">
        <v>1</v>
      </c>
      <c r="K2337" s="23">
        <v>1</v>
      </c>
      <c r="L2337" s="23">
        <f t="shared" si="373"/>
        <v>0</v>
      </c>
      <c r="M2337" s="23" t="s">
        <v>3408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4136</v>
      </c>
      <c r="J2338" s="23">
        <v>1</v>
      </c>
      <c r="K2338" s="23">
        <v>1</v>
      </c>
      <c r="L2338" s="23">
        <f t="shared" si="373"/>
        <v>0</v>
      </c>
      <c r="M2338" s="23" t="s">
        <v>3408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4157</v>
      </c>
      <c r="J2339" s="23">
        <v>1</v>
      </c>
      <c r="K2339" s="23">
        <v>1</v>
      </c>
      <c r="L2339" s="23">
        <f t="shared" si="373"/>
        <v>0</v>
      </c>
      <c r="M2339" s="23" t="s">
        <v>3408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4158</v>
      </c>
      <c r="J2340" s="23">
        <v>1</v>
      </c>
      <c r="K2340" s="23">
        <v>1</v>
      </c>
      <c r="L2340" s="23">
        <f t="shared" si="373"/>
        <v>0</v>
      </c>
      <c r="M2340" s="23" t="s">
        <v>3408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4159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4160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4161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4675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4162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4140</v>
      </c>
      <c r="J2346" s="23">
        <v>2</v>
      </c>
      <c r="K2346" s="23">
        <v>2</v>
      </c>
      <c r="L2346" s="23">
        <f t="shared" si="373"/>
        <v>0</v>
      </c>
      <c r="M2346" s="23" t="s">
        <v>3404</v>
      </c>
      <c r="N2346" s="32">
        <v>45908</v>
      </c>
      <c r="O2346" s="52">
        <v>90763</v>
      </c>
      <c r="P2346" s="23" t="s">
        <v>2515</v>
      </c>
      <c r="Q2346" s="23" t="s">
        <v>3396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4141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3736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3737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3738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3739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3740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3741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3742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3743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3744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3745</v>
      </c>
      <c r="J2357" s="23">
        <v>1</v>
      </c>
      <c r="K2357" s="23">
        <v>1</v>
      </c>
      <c r="L2357" s="23">
        <f t="shared" si="373"/>
        <v>0</v>
      </c>
      <c r="M2357" s="23" t="s">
        <v>3423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3746</v>
      </c>
      <c r="J2358" s="23">
        <v>1</v>
      </c>
      <c r="K2358" s="23">
        <v>1</v>
      </c>
      <c r="L2358" s="23">
        <f t="shared" si="373"/>
        <v>0</v>
      </c>
      <c r="M2358" s="23" t="s">
        <v>3423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3747</v>
      </c>
      <c r="J2359" s="23">
        <v>1</v>
      </c>
      <c r="K2359" s="23">
        <v>1</v>
      </c>
      <c r="L2359" s="23">
        <f t="shared" si="373"/>
        <v>0</v>
      </c>
      <c r="M2359" s="23" t="s">
        <v>3423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3748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3423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3749</v>
      </c>
      <c r="J2361" s="23">
        <v>1</v>
      </c>
      <c r="K2361" s="23">
        <v>1</v>
      </c>
      <c r="L2361" s="23">
        <f t="shared" si="385"/>
        <v>0</v>
      </c>
      <c r="M2361" s="23" t="s">
        <v>3423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3750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3751</v>
      </c>
      <c r="J2363" s="23">
        <v>1</v>
      </c>
      <c r="K2363" s="23">
        <v>1</v>
      </c>
      <c r="L2363" s="23">
        <f t="shared" si="385"/>
        <v>0</v>
      </c>
      <c r="M2363" s="23" t="s">
        <v>3423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3752</v>
      </c>
      <c r="J2364" s="23">
        <v>1</v>
      </c>
      <c r="K2364" s="23">
        <v>1</v>
      </c>
      <c r="L2364" s="23">
        <f t="shared" si="385"/>
        <v>0</v>
      </c>
      <c r="M2364" s="23" t="s">
        <v>3423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3753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3754</v>
      </c>
      <c r="J2366" s="23">
        <v>1</v>
      </c>
      <c r="K2366" s="23">
        <v>1</v>
      </c>
      <c r="L2366" s="23">
        <f t="shared" si="385"/>
        <v>0</v>
      </c>
      <c r="M2366" s="23" t="s">
        <v>3476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3477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3755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3756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3757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3758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3759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3760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3761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1146</v>
      </c>
      <c r="Q2373" s="23"/>
      <c r="R2373" s="23"/>
      <c r="S2373" s="3">
        <v>4</v>
      </c>
      <c r="T2373" s="39" t="s">
        <v>5313</v>
      </c>
      <c r="U2373" s="23" t="s">
        <v>18</v>
      </c>
      <c r="V2373" s="23" t="str">
        <f>VLOOKUP(P2373,'Customer List'!B:C,2,)</f>
        <v>STOCK</v>
      </c>
      <c r="W2373" s="40" t="s">
        <v>5312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STOCK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3762</v>
      </c>
      <c r="J2374" s="23">
        <v>1</v>
      </c>
      <c r="K2374" s="23">
        <v>1</v>
      </c>
      <c r="L2374" s="23">
        <f t="shared" si="385"/>
        <v>0</v>
      </c>
      <c r="M2374" s="23" t="s">
        <v>3637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3676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3763</v>
      </c>
      <c r="J2375" s="23">
        <v>1</v>
      </c>
      <c r="K2375" s="23">
        <v>1</v>
      </c>
      <c r="L2375" s="23">
        <f t="shared" si="385"/>
        <v>0</v>
      </c>
      <c r="M2375" s="23" t="s">
        <v>3637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3676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3764</v>
      </c>
      <c r="J2376" s="23">
        <v>1</v>
      </c>
      <c r="K2376" s="23">
        <v>1</v>
      </c>
      <c r="L2376" s="23">
        <f t="shared" si="385"/>
        <v>0</v>
      </c>
      <c r="M2376" s="23" t="s">
        <v>3637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3676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3765</v>
      </c>
      <c r="J2377" s="23">
        <v>1</v>
      </c>
      <c r="K2377" s="23">
        <v>1</v>
      </c>
      <c r="L2377" s="23">
        <f t="shared" si="385"/>
        <v>0</v>
      </c>
      <c r="M2377" s="23" t="s">
        <v>3637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3676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3766</v>
      </c>
      <c r="J2378" s="23">
        <v>1</v>
      </c>
      <c r="K2378" s="23">
        <v>1</v>
      </c>
      <c r="L2378" s="23">
        <f t="shared" si="385"/>
        <v>0</v>
      </c>
      <c r="M2378" s="23" t="s">
        <v>3637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3676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3767</v>
      </c>
      <c r="J2379" s="23">
        <v>1</v>
      </c>
      <c r="K2379" s="23">
        <v>1</v>
      </c>
      <c r="L2379" s="23">
        <f t="shared" si="385"/>
        <v>0</v>
      </c>
      <c r="M2379" s="23" t="s">
        <v>3637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3676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3768</v>
      </c>
      <c r="J2380" s="23">
        <v>1</v>
      </c>
      <c r="K2380" s="23">
        <v>1</v>
      </c>
      <c r="L2380" s="23">
        <f t="shared" si="385"/>
        <v>0</v>
      </c>
      <c r="M2380" s="23" t="s">
        <v>3637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3676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3769</v>
      </c>
      <c r="J2381" s="23">
        <v>1</v>
      </c>
      <c r="K2381" s="23">
        <v>1</v>
      </c>
      <c r="L2381" s="23">
        <f t="shared" si="385"/>
        <v>0</v>
      </c>
      <c r="M2381" s="23" t="s">
        <v>3637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3676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3770</v>
      </c>
      <c r="J2382" s="23">
        <v>1</v>
      </c>
      <c r="K2382" s="23">
        <v>1</v>
      </c>
      <c r="L2382" s="23">
        <f t="shared" si="385"/>
        <v>0</v>
      </c>
      <c r="M2382" s="23" t="s">
        <v>3637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3676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3771</v>
      </c>
      <c r="J2383" s="23">
        <v>1</v>
      </c>
      <c r="K2383" s="23">
        <v>1</v>
      </c>
      <c r="L2383" s="23">
        <f t="shared" si="385"/>
        <v>0</v>
      </c>
      <c r="M2383" s="23" t="s">
        <v>3637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3676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3772</v>
      </c>
      <c r="J2384" s="23">
        <v>1</v>
      </c>
      <c r="K2384" s="23">
        <v>1</v>
      </c>
      <c r="L2384" s="23">
        <f t="shared" si="385"/>
        <v>0</v>
      </c>
      <c r="M2384" s="23" t="s">
        <v>3637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3676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3773</v>
      </c>
      <c r="J2385" s="23">
        <v>1</v>
      </c>
      <c r="K2385" s="23">
        <v>1</v>
      </c>
      <c r="L2385" s="23">
        <f t="shared" si="385"/>
        <v>0</v>
      </c>
      <c r="M2385" s="23" t="s">
        <v>3637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3676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3774</v>
      </c>
      <c r="J2386" s="23">
        <v>1</v>
      </c>
      <c r="K2386" s="23">
        <v>1</v>
      </c>
      <c r="L2386" s="23">
        <f t="shared" si="385"/>
        <v>0</v>
      </c>
      <c r="M2386" s="23" t="s">
        <v>3637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3676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3775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3776</v>
      </c>
      <c r="J2388" s="23">
        <v>1</v>
      </c>
      <c r="K2388" s="23">
        <v>1</v>
      </c>
      <c r="L2388" s="23">
        <f t="shared" si="385"/>
        <v>0</v>
      </c>
      <c r="M2388" s="23" t="s">
        <v>3637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3676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3777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3778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3779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3745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3780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3780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3781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3782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3783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3784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3785</v>
      </c>
      <c r="J2399" s="23">
        <v>1</v>
      </c>
      <c r="K2399" s="23">
        <v>1</v>
      </c>
      <c r="L2399" s="23">
        <f t="shared" si="385"/>
        <v>0</v>
      </c>
      <c r="M2399" s="23" t="s">
        <v>3544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3786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3787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3788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3789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3790</v>
      </c>
      <c r="J2404" s="23">
        <v>1</v>
      </c>
      <c r="K2404" s="23">
        <v>1</v>
      </c>
      <c r="L2404" s="23">
        <f t="shared" si="385"/>
        <v>0</v>
      </c>
      <c r="M2404" s="23" t="s">
        <v>3544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3791</v>
      </c>
      <c r="J2405" s="23">
        <v>1</v>
      </c>
      <c r="K2405" s="23">
        <v>1</v>
      </c>
      <c r="L2405" s="23">
        <f t="shared" si="385"/>
        <v>0</v>
      </c>
      <c r="M2405" s="23" t="s">
        <v>3544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3792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3793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3794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3795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3796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3797</v>
      </c>
      <c r="J2411" s="23">
        <v>1</v>
      </c>
      <c r="K2411" s="23">
        <v>1</v>
      </c>
      <c r="L2411" s="23">
        <f t="shared" si="385"/>
        <v>0</v>
      </c>
      <c r="M2411" s="23" t="s">
        <v>3544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3798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3799</v>
      </c>
      <c r="J2413" s="23">
        <v>1</v>
      </c>
      <c r="K2413" s="23">
        <v>1</v>
      </c>
      <c r="L2413" s="23">
        <f t="shared" si="385"/>
        <v>0</v>
      </c>
      <c r="M2413" s="23" t="s">
        <v>3403</v>
      </c>
      <c r="N2413" s="32">
        <v>45908</v>
      </c>
      <c r="O2413" s="52">
        <v>31573.5</v>
      </c>
      <c r="P2413" s="23" t="s">
        <v>898</v>
      </c>
      <c r="Q2413" s="23" t="s">
        <v>3394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3800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3801</v>
      </c>
      <c r="J2415" s="23">
        <v>1</v>
      </c>
      <c r="K2415" s="23">
        <v>1</v>
      </c>
      <c r="L2415" s="23">
        <f t="shared" si="385"/>
        <v>0</v>
      </c>
      <c r="M2415" s="23" t="s">
        <v>3544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3802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3803</v>
      </c>
      <c r="J2417" s="23">
        <v>1</v>
      </c>
      <c r="K2417" s="23">
        <v>1</v>
      </c>
      <c r="L2417" s="23">
        <f t="shared" si="385"/>
        <v>0</v>
      </c>
      <c r="M2417" s="23" t="s">
        <v>3544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3804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3805</v>
      </c>
      <c r="J2419" s="23">
        <v>1</v>
      </c>
      <c r="K2419" s="23">
        <v>1</v>
      </c>
      <c r="L2419" s="23">
        <f t="shared" si="385"/>
        <v>0</v>
      </c>
      <c r="M2419" s="23" t="s">
        <v>3544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3806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3807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3808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3809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3810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3811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3812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3813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3814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3815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3816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3817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3818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3819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3820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3821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3822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3823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3824</v>
      </c>
      <c r="J2439" s="23">
        <v>1</v>
      </c>
      <c r="K2439" s="23">
        <v>1</v>
      </c>
      <c r="L2439" s="23">
        <f t="shared" si="397"/>
        <v>0</v>
      </c>
      <c r="M2439" s="23" t="s">
        <v>3544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3825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3826</v>
      </c>
      <c r="J2441" s="23">
        <v>1</v>
      </c>
      <c r="K2441" s="23">
        <v>1</v>
      </c>
      <c r="L2441" s="23">
        <f t="shared" si="397"/>
        <v>0</v>
      </c>
      <c r="M2441" s="23" t="s">
        <v>3544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3827</v>
      </c>
      <c r="J2442" s="23">
        <v>1</v>
      </c>
      <c r="K2442" s="23">
        <v>1</v>
      </c>
      <c r="L2442" s="23">
        <f t="shared" si="397"/>
        <v>0</v>
      </c>
      <c r="M2442" s="23" t="s">
        <v>3412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3828</v>
      </c>
      <c r="J2443" s="23">
        <v>1</v>
      </c>
      <c r="K2443" s="23">
        <v>1</v>
      </c>
      <c r="L2443" s="23">
        <f t="shared" si="397"/>
        <v>0</v>
      </c>
      <c r="M2443" s="23" t="s">
        <v>3544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3829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3830</v>
      </c>
      <c r="J2445" s="23">
        <v>1</v>
      </c>
      <c r="K2445" s="23">
        <v>1</v>
      </c>
      <c r="L2445" s="23">
        <f t="shared" si="397"/>
        <v>0</v>
      </c>
      <c r="M2445" s="23" t="s">
        <v>3544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3831</v>
      </c>
      <c r="J2446" s="23">
        <v>1</v>
      </c>
      <c r="K2446" s="23">
        <v>1</v>
      </c>
      <c r="L2446" s="23">
        <f t="shared" si="397"/>
        <v>0</v>
      </c>
      <c r="M2446" s="23" t="s">
        <v>3420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3832</v>
      </c>
      <c r="J2447" s="23">
        <v>1</v>
      </c>
      <c r="K2447" s="23">
        <v>1</v>
      </c>
      <c r="L2447" s="23">
        <f t="shared" si="397"/>
        <v>0</v>
      </c>
      <c r="M2447" s="23" t="s">
        <v>3421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3833</v>
      </c>
      <c r="J2448" s="23">
        <v>1</v>
      </c>
      <c r="K2448" s="23">
        <v>1</v>
      </c>
      <c r="L2448" s="23">
        <f t="shared" si="397"/>
        <v>0</v>
      </c>
      <c r="M2448" s="23" t="s">
        <v>3411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3834</v>
      </c>
      <c r="J2449" s="23">
        <v>1</v>
      </c>
      <c r="K2449" s="23">
        <v>1</v>
      </c>
      <c r="L2449" s="23">
        <f t="shared" si="397"/>
        <v>0</v>
      </c>
      <c r="M2449" s="23" t="s">
        <v>3420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3835</v>
      </c>
      <c r="J2450" s="23">
        <v>1</v>
      </c>
      <c r="K2450" s="23">
        <v>1</v>
      </c>
      <c r="L2450" s="23">
        <f t="shared" si="397"/>
        <v>0</v>
      </c>
      <c r="M2450" s="23" t="s">
        <v>3421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3835</v>
      </c>
      <c r="J2451" s="23">
        <v>1</v>
      </c>
      <c r="K2451" s="23">
        <v>1</v>
      </c>
      <c r="L2451" s="23">
        <f t="shared" si="397"/>
        <v>0</v>
      </c>
      <c r="M2451" s="23" t="s">
        <v>3411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3836</v>
      </c>
      <c r="J2452" s="23">
        <v>1</v>
      </c>
      <c r="K2452" s="23">
        <v>1</v>
      </c>
      <c r="L2452" s="23">
        <f t="shared" si="397"/>
        <v>0</v>
      </c>
      <c r="M2452" s="23" t="s">
        <v>3420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3837</v>
      </c>
      <c r="J2453" s="23">
        <v>1</v>
      </c>
      <c r="K2453" s="23">
        <v>1</v>
      </c>
      <c r="L2453" s="23">
        <f t="shared" si="397"/>
        <v>0</v>
      </c>
      <c r="M2453" s="23" t="s">
        <v>3421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3838</v>
      </c>
      <c r="J2454" s="23">
        <v>1</v>
      </c>
      <c r="K2454" s="23">
        <v>1</v>
      </c>
      <c r="L2454" s="23">
        <f t="shared" si="397"/>
        <v>0</v>
      </c>
      <c r="M2454" s="23" t="s">
        <v>3411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3839</v>
      </c>
      <c r="J2455" s="23">
        <v>1</v>
      </c>
      <c r="K2455" s="23">
        <v>1</v>
      </c>
      <c r="L2455" s="23">
        <f t="shared" si="397"/>
        <v>0</v>
      </c>
      <c r="M2455" s="23" t="s">
        <v>3411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3840</v>
      </c>
      <c r="J2456" s="23">
        <v>1</v>
      </c>
      <c r="K2456" s="23">
        <v>1</v>
      </c>
      <c r="L2456" s="23">
        <f t="shared" si="397"/>
        <v>0</v>
      </c>
      <c r="M2456" s="23" t="s">
        <v>3411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3841</v>
      </c>
      <c r="J2457" s="23">
        <v>1</v>
      </c>
      <c r="K2457" s="23">
        <v>1</v>
      </c>
      <c r="L2457" s="23">
        <f t="shared" si="397"/>
        <v>0</v>
      </c>
      <c r="M2457" s="23" t="s">
        <v>3411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3777</v>
      </c>
      <c r="J2458" s="23">
        <v>1</v>
      </c>
      <c r="K2458" s="23">
        <v>1</v>
      </c>
      <c r="L2458" s="23">
        <f t="shared" si="397"/>
        <v>0</v>
      </c>
      <c r="M2458" s="23" t="s">
        <v>3412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3842</v>
      </c>
      <c r="J2459" s="23">
        <v>1</v>
      </c>
      <c r="K2459" s="23">
        <v>1</v>
      </c>
      <c r="L2459" s="23">
        <f t="shared" si="397"/>
        <v>0</v>
      </c>
      <c r="M2459" s="23" t="s">
        <v>3421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3843</v>
      </c>
      <c r="J2460" s="23">
        <v>1</v>
      </c>
      <c r="K2460" s="23">
        <v>1</v>
      </c>
      <c r="L2460" s="23">
        <f t="shared" si="397"/>
        <v>0</v>
      </c>
      <c r="M2460" s="23" t="s">
        <v>3411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3844</v>
      </c>
      <c r="J2461" s="23">
        <v>1</v>
      </c>
      <c r="K2461" s="23">
        <v>1</v>
      </c>
      <c r="L2461" s="23">
        <f t="shared" si="397"/>
        <v>0</v>
      </c>
      <c r="M2461" s="23" t="s">
        <v>3411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3845</v>
      </c>
      <c r="J2462" s="23">
        <v>1</v>
      </c>
      <c r="K2462" s="23">
        <v>1</v>
      </c>
      <c r="L2462" s="23">
        <f t="shared" si="397"/>
        <v>0</v>
      </c>
      <c r="M2462" s="23" t="s">
        <v>3412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3846</v>
      </c>
      <c r="J2463" s="23">
        <v>1</v>
      </c>
      <c r="K2463" s="23">
        <v>1</v>
      </c>
      <c r="L2463" s="23">
        <f t="shared" si="397"/>
        <v>0</v>
      </c>
      <c r="M2463" s="23" t="s">
        <v>3412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3847</v>
      </c>
      <c r="J2464" s="23">
        <v>2</v>
      </c>
      <c r="K2464" s="23">
        <v>2</v>
      </c>
      <c r="L2464" s="23">
        <f t="shared" si="397"/>
        <v>0</v>
      </c>
      <c r="M2464" s="23" t="s">
        <v>3412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3848</v>
      </c>
      <c r="J2465" s="23">
        <v>1</v>
      </c>
      <c r="K2465" s="23">
        <v>1</v>
      </c>
      <c r="L2465" s="23">
        <f t="shared" si="397"/>
        <v>0</v>
      </c>
      <c r="M2465" s="23" t="s">
        <v>3412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3849</v>
      </c>
      <c r="J2466" s="23">
        <v>1</v>
      </c>
      <c r="K2466" s="23">
        <v>1</v>
      </c>
      <c r="L2466" s="23">
        <f t="shared" si="397"/>
        <v>0</v>
      </c>
      <c r="M2466" s="23" t="s">
        <v>3412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3850</v>
      </c>
      <c r="J2467" s="23">
        <v>1</v>
      </c>
      <c r="K2467" s="23">
        <v>1</v>
      </c>
      <c r="L2467" s="23">
        <f t="shared" si="397"/>
        <v>0</v>
      </c>
      <c r="M2467" s="23" t="s">
        <v>3419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3851</v>
      </c>
      <c r="J2468" s="23">
        <v>2</v>
      </c>
      <c r="K2468" s="23">
        <v>2</v>
      </c>
      <c r="L2468" s="23">
        <f t="shared" si="397"/>
        <v>0</v>
      </c>
      <c r="M2468" s="23" t="s">
        <v>3412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3852</v>
      </c>
      <c r="J2469" s="23">
        <v>1</v>
      </c>
      <c r="K2469" s="23">
        <v>1</v>
      </c>
      <c r="L2469" s="23">
        <f t="shared" si="397"/>
        <v>0</v>
      </c>
      <c r="M2469" s="23" t="s">
        <v>3412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3853</v>
      </c>
      <c r="J2470" s="23">
        <v>1</v>
      </c>
      <c r="K2470" s="23">
        <v>1</v>
      </c>
      <c r="L2470" s="23">
        <f t="shared" si="397"/>
        <v>0</v>
      </c>
      <c r="M2470" s="23" t="s">
        <v>3411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3853</v>
      </c>
      <c r="J2471" s="23">
        <v>1</v>
      </c>
      <c r="K2471" s="23">
        <v>1</v>
      </c>
      <c r="L2471" s="23">
        <f t="shared" si="397"/>
        <v>0</v>
      </c>
      <c r="M2471" s="23" t="s">
        <v>3421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3854</v>
      </c>
      <c r="J2472" s="23">
        <v>2</v>
      </c>
      <c r="K2472" s="23">
        <v>2</v>
      </c>
      <c r="L2472" s="23">
        <f t="shared" si="397"/>
        <v>0</v>
      </c>
      <c r="M2472" s="23" t="s">
        <v>3412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3855</v>
      </c>
      <c r="J2473" s="23">
        <v>1</v>
      </c>
      <c r="K2473" s="23">
        <v>1</v>
      </c>
      <c r="L2473" s="23">
        <f t="shared" si="397"/>
        <v>0</v>
      </c>
      <c r="M2473" s="23" t="s">
        <v>3412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3744</v>
      </c>
      <c r="J2474" s="23">
        <v>1</v>
      </c>
      <c r="K2474" s="23">
        <v>1</v>
      </c>
      <c r="L2474" s="23">
        <f t="shared" si="397"/>
        <v>0</v>
      </c>
      <c r="M2474" s="23" t="s">
        <v>3412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3856</v>
      </c>
      <c r="J2475" s="23">
        <v>1</v>
      </c>
      <c r="K2475" s="23">
        <v>1</v>
      </c>
      <c r="L2475" s="23">
        <f t="shared" si="397"/>
        <v>0</v>
      </c>
      <c r="M2475" s="23" t="s">
        <v>3411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3857</v>
      </c>
      <c r="J2476" s="23">
        <v>1</v>
      </c>
      <c r="K2476" s="23">
        <v>1</v>
      </c>
      <c r="L2476" s="23">
        <f t="shared" si="397"/>
        <v>0</v>
      </c>
      <c r="M2476" s="23" t="s">
        <v>3419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3858</v>
      </c>
      <c r="J2477" s="23">
        <v>1</v>
      </c>
      <c r="K2477" s="23">
        <v>1</v>
      </c>
      <c r="L2477" s="23">
        <f t="shared" si="397"/>
        <v>0</v>
      </c>
      <c r="M2477" s="23" t="s">
        <v>3411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3859</v>
      </c>
      <c r="J2478" s="23">
        <v>1</v>
      </c>
      <c r="K2478" s="23">
        <v>1</v>
      </c>
      <c r="L2478" s="23">
        <f t="shared" si="397"/>
        <v>0</v>
      </c>
      <c r="M2478" s="23" t="s">
        <v>3421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3860</v>
      </c>
      <c r="J2479" s="23">
        <v>1</v>
      </c>
      <c r="K2479" s="23">
        <v>1</v>
      </c>
      <c r="L2479" s="23">
        <f t="shared" si="397"/>
        <v>0</v>
      </c>
      <c r="M2479" s="23" t="s">
        <v>3412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3861</v>
      </c>
      <c r="J2480" s="23">
        <v>1</v>
      </c>
      <c r="K2480" s="23">
        <v>1</v>
      </c>
      <c r="L2480" s="23">
        <f t="shared" si="397"/>
        <v>0</v>
      </c>
      <c r="M2480" s="23" t="s">
        <v>3419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3862</v>
      </c>
      <c r="J2481" s="23">
        <v>1</v>
      </c>
      <c r="K2481" s="23">
        <v>1</v>
      </c>
      <c r="L2481" s="23">
        <f t="shared" si="397"/>
        <v>0</v>
      </c>
      <c r="M2481" s="23" t="s">
        <v>3411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3863</v>
      </c>
      <c r="J2482" s="23">
        <v>1</v>
      </c>
      <c r="K2482" s="23">
        <v>1</v>
      </c>
      <c r="L2482" s="23">
        <f t="shared" si="397"/>
        <v>0</v>
      </c>
      <c r="M2482" s="23" t="s">
        <v>3412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3864</v>
      </c>
      <c r="J2483" s="23">
        <v>1</v>
      </c>
      <c r="K2483" s="23">
        <v>1</v>
      </c>
      <c r="L2483" s="23">
        <f t="shared" si="397"/>
        <v>0</v>
      </c>
      <c r="M2483" s="23" t="s">
        <v>3411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3865</v>
      </c>
      <c r="J2484" s="23">
        <v>1</v>
      </c>
      <c r="K2484" s="23">
        <v>1</v>
      </c>
      <c r="L2484" s="23">
        <f t="shared" si="397"/>
        <v>0</v>
      </c>
      <c r="M2484" s="23" t="s">
        <v>3412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3866</v>
      </c>
      <c r="J2485" s="23">
        <v>1</v>
      </c>
      <c r="K2485" s="23">
        <v>1</v>
      </c>
      <c r="L2485" s="23">
        <f t="shared" si="397"/>
        <v>0</v>
      </c>
      <c r="M2485" s="23" t="s">
        <v>3412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3867</v>
      </c>
      <c r="J2486" s="23">
        <v>1</v>
      </c>
      <c r="K2486" s="23">
        <v>1</v>
      </c>
      <c r="L2486" s="23">
        <f t="shared" si="397"/>
        <v>0</v>
      </c>
      <c r="M2486" s="23" t="s">
        <v>3541</v>
      </c>
      <c r="N2486" s="32">
        <v>45915</v>
      </c>
      <c r="O2486" s="52">
        <v>16391.25</v>
      </c>
      <c r="P2486" s="23" t="s">
        <v>26</v>
      </c>
      <c r="Q2486" s="23" t="s">
        <v>3553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3868</v>
      </c>
      <c r="J2487" s="23">
        <v>1</v>
      </c>
      <c r="K2487" s="23">
        <v>1</v>
      </c>
      <c r="L2487" s="23">
        <f t="shared" si="397"/>
        <v>0</v>
      </c>
      <c r="M2487" s="23" t="s">
        <v>3411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3869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3411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3870</v>
      </c>
      <c r="J2489" s="23">
        <v>1</v>
      </c>
      <c r="K2489" s="23">
        <v>1</v>
      </c>
      <c r="L2489" s="23">
        <f t="shared" si="406"/>
        <v>0</v>
      </c>
      <c r="M2489" s="23" t="s">
        <v>3417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3413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3871</v>
      </c>
      <c r="J2490" s="23">
        <v>1</v>
      </c>
      <c r="K2490" s="23">
        <v>1</v>
      </c>
      <c r="L2490" s="23">
        <f t="shared" si="406"/>
        <v>0</v>
      </c>
      <c r="M2490" s="23" t="s">
        <v>3421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3872</v>
      </c>
      <c r="J2491" s="23">
        <v>1</v>
      </c>
      <c r="K2491" s="23">
        <v>1</v>
      </c>
      <c r="L2491" s="23">
        <f t="shared" si="406"/>
        <v>0</v>
      </c>
      <c r="M2491" s="23" t="s">
        <v>3411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3873</v>
      </c>
      <c r="J2492" s="23">
        <v>1</v>
      </c>
      <c r="K2492" s="23">
        <v>1</v>
      </c>
      <c r="L2492" s="23">
        <f t="shared" si="406"/>
        <v>0</v>
      </c>
      <c r="M2492" s="23" t="s">
        <v>3402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3874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3875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3876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3877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3878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3879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3880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3780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3881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3882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3883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3884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3885</v>
      </c>
      <c r="J2505" s="23">
        <v>1</v>
      </c>
      <c r="K2505" s="23">
        <v>1</v>
      </c>
      <c r="L2505" s="23">
        <f t="shared" si="406"/>
        <v>0</v>
      </c>
      <c r="M2505" s="23" t="s">
        <v>3418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3886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3887</v>
      </c>
      <c r="J2507" s="23">
        <v>1</v>
      </c>
      <c r="K2507" s="23">
        <v>1</v>
      </c>
      <c r="L2507" s="23">
        <f t="shared" si="406"/>
        <v>0</v>
      </c>
      <c r="M2507" s="23" t="s">
        <v>3638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3888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3889</v>
      </c>
      <c r="J2509" s="23">
        <v>1</v>
      </c>
      <c r="K2509" s="23">
        <v>1</v>
      </c>
      <c r="L2509" s="23">
        <f t="shared" si="406"/>
        <v>0</v>
      </c>
      <c r="M2509" s="23" t="s">
        <v>4968</v>
      </c>
      <c r="N2509" s="32">
        <v>45933</v>
      </c>
      <c r="O2509" s="52">
        <v>0</v>
      </c>
      <c r="P2509" s="23" t="s">
        <v>4681</v>
      </c>
      <c r="Q2509" s="23" t="s">
        <v>4709</v>
      </c>
      <c r="R2509" s="23" t="s">
        <v>40</v>
      </c>
      <c r="S2509" s="3">
        <v>4</v>
      </c>
      <c r="T2509" s="39" t="s">
        <v>4682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3890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3796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3891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3892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3893</v>
      </c>
      <c r="J2514" s="23">
        <v>1</v>
      </c>
      <c r="K2514" s="23">
        <v>1</v>
      </c>
      <c r="L2514" s="23">
        <f t="shared" si="406"/>
        <v>0</v>
      </c>
      <c r="M2514" s="23" t="s">
        <v>3406</v>
      </c>
      <c r="N2514" s="32">
        <v>45908</v>
      </c>
      <c r="O2514" s="52">
        <v>38843</v>
      </c>
      <c r="P2514" s="23" t="s">
        <v>224</v>
      </c>
      <c r="Q2514" s="23" t="s">
        <v>3393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3894</v>
      </c>
      <c r="J2515" s="23">
        <v>1</v>
      </c>
      <c r="K2515" s="23">
        <v>1</v>
      </c>
      <c r="L2515" s="23">
        <f t="shared" si="406"/>
        <v>0</v>
      </c>
      <c r="M2515" s="23" t="s">
        <v>3398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3895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3896</v>
      </c>
      <c r="J2517" s="23">
        <v>1</v>
      </c>
      <c r="K2517" s="23">
        <v>1</v>
      </c>
      <c r="L2517" s="23">
        <f t="shared" si="406"/>
        <v>0</v>
      </c>
      <c r="M2517" s="23" t="s">
        <v>3402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3897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3898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3899</v>
      </c>
      <c r="J2520" s="23">
        <v>1</v>
      </c>
      <c r="K2520" s="23">
        <v>1</v>
      </c>
      <c r="L2520" s="23">
        <f t="shared" si="406"/>
        <v>0</v>
      </c>
      <c r="M2520" s="23" t="s">
        <v>3418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3900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3809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3901</v>
      </c>
      <c r="J2523" s="23">
        <v>1</v>
      </c>
      <c r="K2523" s="23">
        <v>1</v>
      </c>
      <c r="L2523" s="23">
        <f t="shared" si="406"/>
        <v>0</v>
      </c>
      <c r="M2523" s="23" t="s">
        <v>3424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3902</v>
      </c>
      <c r="J2524" s="23">
        <v>1</v>
      </c>
      <c r="K2524" s="23">
        <v>1</v>
      </c>
      <c r="L2524" s="23">
        <f t="shared" si="406"/>
        <v>0</v>
      </c>
      <c r="M2524" s="23" t="s">
        <v>3405</v>
      </c>
      <c r="N2524" s="32">
        <v>45908</v>
      </c>
      <c r="O2524" s="52">
        <v>15949.5</v>
      </c>
      <c r="P2524" s="23" t="s">
        <v>3343</v>
      </c>
      <c r="Q2524" s="23" t="s">
        <v>3395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3757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3903</v>
      </c>
      <c r="J2526" s="23">
        <v>3</v>
      </c>
      <c r="K2526" s="23">
        <v>3</v>
      </c>
      <c r="L2526" s="23">
        <f t="shared" si="406"/>
        <v>0</v>
      </c>
      <c r="M2526" s="23" t="s">
        <v>3412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3414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3904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3905</v>
      </c>
      <c r="J2528" s="23">
        <v>1</v>
      </c>
      <c r="K2528" s="23">
        <v>1</v>
      </c>
      <c r="L2528" s="23">
        <f t="shared" si="406"/>
        <v>0</v>
      </c>
      <c r="M2528" s="23" t="s">
        <v>3422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3417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3413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3714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3906</v>
      </c>
      <c r="J2531" s="23">
        <v>1</v>
      </c>
      <c r="K2531" s="23">
        <v>1</v>
      </c>
      <c r="L2531" s="23">
        <f t="shared" si="406"/>
        <v>0</v>
      </c>
      <c r="M2531" s="23" t="s">
        <v>3417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3413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3907</v>
      </c>
      <c r="J2532" s="23">
        <v>1</v>
      </c>
      <c r="K2532" s="23">
        <v>1</v>
      </c>
      <c r="L2532" s="23">
        <f t="shared" si="406"/>
        <v>0</v>
      </c>
      <c r="M2532" s="23" t="s">
        <v>3416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3908</v>
      </c>
      <c r="J2533" s="23">
        <v>1</v>
      </c>
      <c r="K2533" s="23">
        <v>1</v>
      </c>
      <c r="L2533" s="23">
        <f t="shared" si="406"/>
        <v>0</v>
      </c>
      <c r="M2533" s="23" t="s">
        <v>3417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3413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3909</v>
      </c>
      <c r="J2534" s="23">
        <v>1</v>
      </c>
      <c r="K2534" s="23">
        <v>1</v>
      </c>
      <c r="L2534" s="23">
        <f t="shared" si="406"/>
        <v>0</v>
      </c>
      <c r="M2534" s="23" t="s">
        <v>3415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3910</v>
      </c>
      <c r="J2535" s="23">
        <v>1</v>
      </c>
      <c r="K2535" s="23">
        <v>1</v>
      </c>
      <c r="L2535" s="23">
        <f t="shared" si="406"/>
        <v>0</v>
      </c>
      <c r="M2535" s="23" t="s">
        <v>3412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3911</v>
      </c>
      <c r="J2536" s="23">
        <v>1</v>
      </c>
      <c r="K2536" s="23">
        <v>1</v>
      </c>
      <c r="L2536" s="23">
        <f t="shared" si="406"/>
        <v>0</v>
      </c>
      <c r="M2536" s="23" t="s">
        <v>3424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3912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3913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3914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3915</v>
      </c>
      <c r="J2540" s="23">
        <v>1</v>
      </c>
      <c r="K2540" s="23">
        <v>1</v>
      </c>
      <c r="L2540" s="23">
        <f t="shared" si="406"/>
        <v>0</v>
      </c>
      <c r="M2540" s="23" t="s">
        <v>3412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3916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3917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4684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4970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3595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3594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3669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3691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3692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3693</v>
      </c>
      <c r="N2548" s="32">
        <v>45920</v>
      </c>
      <c r="O2548" s="52">
        <v>2349.35</v>
      </c>
      <c r="P2548" s="23" t="s">
        <v>3695</v>
      </c>
      <c r="Q2548" s="23" t="s">
        <v>2073</v>
      </c>
      <c r="R2548" s="23" t="s">
        <v>848</v>
      </c>
      <c r="S2548" s="3">
        <v>4</v>
      </c>
      <c r="T2548" s="39"/>
      <c r="U2548" s="23" t="s">
        <v>3694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4163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4164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4165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3400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4166</v>
      </c>
      <c r="J2553" s="23">
        <v>1</v>
      </c>
      <c r="K2553" s="23">
        <v>1</v>
      </c>
      <c r="L2553" s="23">
        <f t="shared" si="418"/>
        <v>0</v>
      </c>
      <c r="M2553" s="23" t="s">
        <v>3410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4167</v>
      </c>
      <c r="J2554" s="23">
        <v>1</v>
      </c>
      <c r="K2554" s="23">
        <v>1</v>
      </c>
      <c r="L2554" s="23">
        <f t="shared" si="418"/>
        <v>0</v>
      </c>
      <c r="M2554" s="23" t="s">
        <v>3401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3386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3387</v>
      </c>
      <c r="I2555" s="23" t="s">
        <v>4168</v>
      </c>
      <c r="J2555" s="23">
        <v>1</v>
      </c>
      <c r="K2555" s="23">
        <v>1</v>
      </c>
      <c r="L2555" s="23">
        <f t="shared" si="418"/>
        <v>0</v>
      </c>
      <c r="M2555" s="23" t="s">
        <v>3397</v>
      </c>
      <c r="N2555" s="32">
        <v>45908</v>
      </c>
      <c r="O2555" s="52">
        <v>6165.9</v>
      </c>
      <c r="P2555" s="23" t="s">
        <v>3388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3386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4128</v>
      </c>
      <c r="J2556" s="23">
        <v>2</v>
      </c>
      <c r="K2556" s="23">
        <v>2</v>
      </c>
      <c r="L2556" s="23">
        <f t="shared" si="418"/>
        <v>0</v>
      </c>
      <c r="M2556" s="23" t="s">
        <v>3399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3390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3391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3407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3390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3392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3407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3425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3664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3425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3429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3918</v>
      </c>
      <c r="J2561" s="23">
        <v>1</v>
      </c>
      <c r="K2561" s="23">
        <v>1</v>
      </c>
      <c r="L2561" s="23">
        <f t="shared" si="418"/>
        <v>0</v>
      </c>
      <c r="M2561" s="23" t="s">
        <v>3528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3429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3919</v>
      </c>
      <c r="J2562" s="23">
        <v>1</v>
      </c>
      <c r="K2562" s="23">
        <v>1</v>
      </c>
      <c r="L2562" s="23">
        <f t="shared" si="418"/>
        <v>0</v>
      </c>
      <c r="M2562" s="23" t="s">
        <v>3624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3429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3920</v>
      </c>
      <c r="J2563" s="23">
        <v>1</v>
      </c>
      <c r="K2563" s="23">
        <v>1</v>
      </c>
      <c r="L2563" s="23">
        <f t="shared" si="418"/>
        <v>0</v>
      </c>
      <c r="M2563" s="23" t="s">
        <v>3528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3429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3921</v>
      </c>
      <c r="J2564" s="23">
        <v>1</v>
      </c>
      <c r="K2564" s="23">
        <v>1</v>
      </c>
      <c r="L2564" s="23">
        <f t="shared" si="418"/>
        <v>0</v>
      </c>
      <c r="M2564" s="23" t="s">
        <v>3521</v>
      </c>
      <c r="N2564" s="32">
        <v>45913</v>
      </c>
      <c r="O2564" s="52">
        <v>11718</v>
      </c>
      <c r="P2564" s="23" t="s">
        <v>3430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3429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3922</v>
      </c>
      <c r="J2565" s="23">
        <v>1</v>
      </c>
      <c r="K2565" s="23">
        <v>1</v>
      </c>
      <c r="L2565" s="23">
        <f t="shared" si="418"/>
        <v>0</v>
      </c>
      <c r="M2565" s="23" t="s">
        <v>3547</v>
      </c>
      <c r="N2565" s="32">
        <v>45915</v>
      </c>
      <c r="O2565" s="52">
        <v>4464</v>
      </c>
      <c r="P2565" s="23" t="s">
        <v>3431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3429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3923</v>
      </c>
      <c r="J2566" s="23">
        <v>1</v>
      </c>
      <c r="K2566" s="23">
        <v>1</v>
      </c>
      <c r="L2566" s="23">
        <f t="shared" si="418"/>
        <v>0</v>
      </c>
      <c r="M2566" s="23" t="s">
        <v>3596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3429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3924</v>
      </c>
      <c r="J2567" s="23">
        <v>1</v>
      </c>
      <c r="K2567" s="23">
        <v>1</v>
      </c>
      <c r="L2567" s="23">
        <f t="shared" si="418"/>
        <v>0</v>
      </c>
      <c r="M2567" s="23" t="s">
        <v>3526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3429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3925</v>
      </c>
      <c r="J2568" s="23">
        <v>1</v>
      </c>
      <c r="K2568" s="23">
        <v>1</v>
      </c>
      <c r="L2568" s="23">
        <f t="shared" si="418"/>
        <v>0</v>
      </c>
      <c r="M2568" s="23" t="s">
        <v>3526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3429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3926</v>
      </c>
      <c r="J2569" s="23">
        <v>1</v>
      </c>
      <c r="K2569" s="23">
        <v>1</v>
      </c>
      <c r="L2569" s="23">
        <f t="shared" si="418"/>
        <v>0</v>
      </c>
      <c r="M2569" s="23" t="s">
        <v>3521</v>
      </c>
      <c r="N2569" s="32">
        <v>45913</v>
      </c>
      <c r="O2569" s="52">
        <v>13615.2</v>
      </c>
      <c r="P2569" s="23" t="s">
        <v>3430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3429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3927</v>
      </c>
      <c r="J2570" s="23">
        <v>1</v>
      </c>
      <c r="K2570" s="23">
        <v>1</v>
      </c>
      <c r="L2570" s="23">
        <f t="shared" si="418"/>
        <v>0</v>
      </c>
      <c r="M2570" s="23" t="s">
        <v>3521</v>
      </c>
      <c r="N2570" s="32">
        <v>45913</v>
      </c>
      <c r="O2570" s="52">
        <v>19641</v>
      </c>
      <c r="P2570" s="23" t="s">
        <v>3430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3429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3928</v>
      </c>
      <c r="J2571" s="23">
        <v>1</v>
      </c>
      <c r="K2571" s="23">
        <v>1</v>
      </c>
      <c r="L2571" s="23">
        <f t="shared" si="418"/>
        <v>0</v>
      </c>
      <c r="M2571" s="23" t="s">
        <v>3624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3429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3929</v>
      </c>
      <c r="J2572" s="23">
        <v>1</v>
      </c>
      <c r="K2572" s="23">
        <v>1</v>
      </c>
      <c r="L2572" s="23">
        <f t="shared" si="418"/>
        <v>0</v>
      </c>
      <c r="M2572" s="23" t="s">
        <v>3526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3429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3930</v>
      </c>
      <c r="J2573" s="23">
        <v>1</v>
      </c>
      <c r="K2573" s="23">
        <v>1</v>
      </c>
      <c r="L2573" s="23">
        <f t="shared" si="418"/>
        <v>0</v>
      </c>
      <c r="M2573" s="23" t="s">
        <v>3528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3429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3931</v>
      </c>
      <c r="J2574" s="23">
        <v>2</v>
      </c>
      <c r="K2574" s="23">
        <v>2</v>
      </c>
      <c r="L2574" s="23">
        <f t="shared" si="418"/>
        <v>0</v>
      </c>
      <c r="M2574" s="23" t="s">
        <v>3521</v>
      </c>
      <c r="N2574" s="32">
        <v>45913</v>
      </c>
      <c r="O2574" s="52">
        <v>20980.799999999999</v>
      </c>
      <c r="P2574" s="23" t="s">
        <v>3430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3429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3932</v>
      </c>
      <c r="J2575" s="23">
        <v>1</v>
      </c>
      <c r="K2575" s="23">
        <v>1</v>
      </c>
      <c r="L2575" s="23">
        <f t="shared" si="418"/>
        <v>0</v>
      </c>
      <c r="M2575" s="23" t="s">
        <v>3528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3429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3933</v>
      </c>
      <c r="J2576" s="23">
        <v>1</v>
      </c>
      <c r="K2576" s="23">
        <v>1</v>
      </c>
      <c r="L2576" s="23">
        <f t="shared" si="418"/>
        <v>0</v>
      </c>
      <c r="M2576" s="23" t="s">
        <v>3526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3429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3934</v>
      </c>
      <c r="J2577" s="23">
        <v>1</v>
      </c>
      <c r="K2577" s="23">
        <v>1</v>
      </c>
      <c r="L2577" s="23">
        <f t="shared" si="418"/>
        <v>0</v>
      </c>
      <c r="M2577" s="23" t="s">
        <v>3526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3429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3935</v>
      </c>
      <c r="J2578" s="23">
        <v>1</v>
      </c>
      <c r="K2578" s="23">
        <v>1</v>
      </c>
      <c r="L2578" s="23">
        <f t="shared" si="418"/>
        <v>0</v>
      </c>
      <c r="M2578" s="23" t="s">
        <v>3528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3429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3936</v>
      </c>
      <c r="J2579" s="23">
        <v>1</v>
      </c>
      <c r="K2579" s="23">
        <v>1</v>
      </c>
      <c r="L2579" s="23">
        <f t="shared" si="418"/>
        <v>0</v>
      </c>
      <c r="M2579" s="23" t="s">
        <v>3528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3429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3937</v>
      </c>
      <c r="J2580" s="23">
        <v>1</v>
      </c>
      <c r="K2580" s="23">
        <v>1</v>
      </c>
      <c r="L2580" s="23">
        <f t="shared" si="418"/>
        <v>0</v>
      </c>
      <c r="M2580" s="23" t="s">
        <v>3526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3429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3938</v>
      </c>
      <c r="J2581" s="23">
        <v>1</v>
      </c>
      <c r="K2581" s="23">
        <v>1</v>
      </c>
      <c r="L2581" s="23">
        <f t="shared" si="418"/>
        <v>0</v>
      </c>
      <c r="M2581" s="23" t="s">
        <v>3526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3429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3939</v>
      </c>
      <c r="J2582" s="23">
        <v>1</v>
      </c>
      <c r="K2582" s="23">
        <v>1</v>
      </c>
      <c r="L2582" s="23">
        <f t="shared" si="418"/>
        <v>0</v>
      </c>
      <c r="M2582" s="23" t="s">
        <v>3514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3429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3940</v>
      </c>
      <c r="J2583" s="23">
        <v>1</v>
      </c>
      <c r="K2583" s="23">
        <v>1</v>
      </c>
      <c r="L2583" s="23">
        <f t="shared" si="418"/>
        <v>0</v>
      </c>
      <c r="M2583" s="23" t="s">
        <v>3596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3429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3941</v>
      </c>
      <c r="J2584" s="23">
        <v>1</v>
      </c>
      <c r="K2584" s="23">
        <v>1</v>
      </c>
      <c r="L2584" s="23">
        <f t="shared" si="418"/>
        <v>0</v>
      </c>
      <c r="M2584" s="23" t="s">
        <v>3528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3429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3942</v>
      </c>
      <c r="J2585" s="23">
        <v>1</v>
      </c>
      <c r="K2585" s="23">
        <v>1</v>
      </c>
      <c r="L2585" s="23">
        <f t="shared" si="418"/>
        <v>0</v>
      </c>
      <c r="M2585" s="23" t="s">
        <v>3526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3429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3943</v>
      </c>
      <c r="J2586" s="23">
        <v>1</v>
      </c>
      <c r="K2586" s="23">
        <v>1</v>
      </c>
      <c r="L2586" s="23">
        <f t="shared" si="418"/>
        <v>0</v>
      </c>
      <c r="M2586" s="23" t="s">
        <v>3521</v>
      </c>
      <c r="N2586" s="32">
        <v>45913</v>
      </c>
      <c r="O2586" s="52">
        <v>33368.400000000001</v>
      </c>
      <c r="P2586" s="23" t="s">
        <v>3430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3429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3944</v>
      </c>
      <c r="J2587" s="23">
        <v>1</v>
      </c>
      <c r="K2587" s="23">
        <v>1</v>
      </c>
      <c r="L2587" s="23">
        <f t="shared" si="418"/>
        <v>0</v>
      </c>
      <c r="M2587" s="23" t="s">
        <v>3526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3429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3945</v>
      </c>
      <c r="J2588" s="23">
        <v>1</v>
      </c>
      <c r="K2588" s="23">
        <v>1</v>
      </c>
      <c r="L2588" s="23">
        <f t="shared" si="418"/>
        <v>0</v>
      </c>
      <c r="M2588" s="23" t="s">
        <v>3528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3429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3946</v>
      </c>
      <c r="J2589" s="23">
        <v>1</v>
      </c>
      <c r="K2589" s="23">
        <v>1</v>
      </c>
      <c r="L2589" s="23">
        <f t="shared" si="418"/>
        <v>0</v>
      </c>
      <c r="M2589" s="23" t="s">
        <v>3596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3429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3947</v>
      </c>
      <c r="J2590" s="23">
        <v>1</v>
      </c>
      <c r="K2590" s="23">
        <v>1</v>
      </c>
      <c r="L2590" s="23">
        <f t="shared" si="418"/>
        <v>0</v>
      </c>
      <c r="M2590" s="23" t="s">
        <v>3528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3429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3948</v>
      </c>
      <c r="J2591" s="23">
        <v>1</v>
      </c>
      <c r="K2591" s="23">
        <v>1</v>
      </c>
      <c r="L2591" s="23">
        <f t="shared" si="418"/>
        <v>0</v>
      </c>
      <c r="M2591" s="23" t="s">
        <v>3624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3429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3949</v>
      </c>
      <c r="J2592" s="23">
        <v>2</v>
      </c>
      <c r="K2592" s="23">
        <v>2</v>
      </c>
      <c r="L2592" s="23">
        <f t="shared" si="418"/>
        <v>0</v>
      </c>
      <c r="M2592" s="23" t="s">
        <v>3513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3429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3950</v>
      </c>
      <c r="J2593" s="23">
        <v>1</v>
      </c>
      <c r="K2593" s="23">
        <v>1</v>
      </c>
      <c r="L2593" s="23">
        <f t="shared" si="418"/>
        <v>0</v>
      </c>
      <c r="M2593" s="23" t="s">
        <v>3624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3429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3951</v>
      </c>
      <c r="J2594" s="23">
        <v>1</v>
      </c>
      <c r="K2594" s="23">
        <v>1</v>
      </c>
      <c r="L2594" s="23">
        <f t="shared" si="418"/>
        <v>0</v>
      </c>
      <c r="M2594" s="23" t="s">
        <v>3624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3429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3952</v>
      </c>
      <c r="J2595" s="23">
        <v>1</v>
      </c>
      <c r="K2595" s="23">
        <v>1</v>
      </c>
      <c r="L2595" s="23">
        <f t="shared" si="418"/>
        <v>0</v>
      </c>
      <c r="M2595" s="23" t="s">
        <v>3447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3429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3953</v>
      </c>
      <c r="J2596" s="23">
        <v>1</v>
      </c>
      <c r="K2596" s="23">
        <v>1</v>
      </c>
      <c r="L2596" s="23">
        <f t="shared" si="418"/>
        <v>0</v>
      </c>
      <c r="M2596" s="23" t="s">
        <v>3529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3429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3954</v>
      </c>
      <c r="J2597" s="23">
        <v>1</v>
      </c>
      <c r="K2597" s="23">
        <v>1</v>
      </c>
      <c r="L2597" s="23">
        <f t="shared" si="418"/>
        <v>0</v>
      </c>
      <c r="M2597" s="23" t="s">
        <v>3447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3429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3955</v>
      </c>
      <c r="J2598" s="23">
        <v>1</v>
      </c>
      <c r="K2598" s="23">
        <v>1</v>
      </c>
      <c r="L2598" s="23">
        <f t="shared" si="418"/>
        <v>0</v>
      </c>
      <c r="M2598" s="23" t="s">
        <v>3447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3429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3956</v>
      </c>
      <c r="J2599" s="23">
        <v>1</v>
      </c>
      <c r="K2599" s="23">
        <v>1</v>
      </c>
      <c r="L2599" s="23">
        <f t="shared" si="418"/>
        <v>0</v>
      </c>
      <c r="M2599" s="23" t="s">
        <v>3527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3429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3957</v>
      </c>
      <c r="J2600" s="23">
        <v>1</v>
      </c>
      <c r="K2600" s="23">
        <v>1</v>
      </c>
      <c r="L2600" s="23">
        <f t="shared" si="418"/>
        <v>0</v>
      </c>
      <c r="M2600" s="23" t="s">
        <v>3527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3429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3958</v>
      </c>
      <c r="J2601" s="23">
        <v>2</v>
      </c>
      <c r="K2601" s="23">
        <v>2</v>
      </c>
      <c r="L2601" s="23">
        <f t="shared" si="418"/>
        <v>0</v>
      </c>
      <c r="M2601" s="23" t="s">
        <v>3535</v>
      </c>
      <c r="N2601" s="32">
        <v>45913</v>
      </c>
      <c r="O2601" s="52">
        <v>15177.6</v>
      </c>
      <c r="P2601" s="23" t="s">
        <v>191</v>
      </c>
      <c r="Q2601" s="23" t="s">
        <v>3551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3429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3959</v>
      </c>
      <c r="J2602" s="23">
        <v>1</v>
      </c>
      <c r="K2602" s="23">
        <v>1</v>
      </c>
      <c r="L2602" s="23">
        <f t="shared" si="418"/>
        <v>0</v>
      </c>
      <c r="M2602" s="23" t="s">
        <v>3529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3429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3960</v>
      </c>
      <c r="J2603" s="23">
        <v>1</v>
      </c>
      <c r="K2603" s="23">
        <v>1</v>
      </c>
      <c r="L2603" s="23">
        <f t="shared" si="418"/>
        <v>0</v>
      </c>
      <c r="M2603" s="23" t="s">
        <v>3527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3429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3961</v>
      </c>
      <c r="J2604" s="23">
        <v>1</v>
      </c>
      <c r="K2604" s="23">
        <v>1</v>
      </c>
      <c r="L2604" s="23">
        <f t="shared" si="418"/>
        <v>0</v>
      </c>
      <c r="M2604" s="23" t="s">
        <v>3529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3429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3962</v>
      </c>
      <c r="J2605" s="23">
        <v>1</v>
      </c>
      <c r="K2605" s="23">
        <v>1</v>
      </c>
      <c r="L2605" s="23">
        <f t="shared" si="418"/>
        <v>0</v>
      </c>
      <c r="M2605" s="23" t="s">
        <v>3448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3429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3963</v>
      </c>
      <c r="J2606" s="23">
        <v>1</v>
      </c>
      <c r="K2606" s="23">
        <v>1</v>
      </c>
      <c r="L2606" s="23">
        <f t="shared" si="418"/>
        <v>0</v>
      </c>
      <c r="M2606" s="23" t="s">
        <v>3529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3429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3964</v>
      </c>
      <c r="J2607" s="23">
        <v>1</v>
      </c>
      <c r="K2607" s="23">
        <v>1</v>
      </c>
      <c r="L2607" s="23">
        <f t="shared" si="418"/>
        <v>0</v>
      </c>
      <c r="M2607" s="23" t="s">
        <v>3448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3429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3965</v>
      </c>
      <c r="J2608" s="23">
        <v>1</v>
      </c>
      <c r="K2608" s="23">
        <v>1</v>
      </c>
      <c r="L2608" s="23">
        <f t="shared" si="418"/>
        <v>0</v>
      </c>
      <c r="M2608" s="23" t="s">
        <v>3596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3429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3966</v>
      </c>
      <c r="J2609" s="23">
        <v>1</v>
      </c>
      <c r="K2609" s="23">
        <v>1</v>
      </c>
      <c r="L2609" s="23">
        <f t="shared" si="418"/>
        <v>0</v>
      </c>
      <c r="M2609" s="23" t="s">
        <v>3527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3429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3967</v>
      </c>
      <c r="J2610" s="23">
        <v>1</v>
      </c>
      <c r="K2610" s="23">
        <v>1</v>
      </c>
      <c r="L2610" s="23">
        <f t="shared" si="418"/>
        <v>0</v>
      </c>
      <c r="M2610" s="23" t="s">
        <v>3520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3429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3968</v>
      </c>
      <c r="J2611" s="23">
        <v>1</v>
      </c>
      <c r="K2611" s="23">
        <v>1</v>
      </c>
      <c r="L2611" s="23">
        <f t="shared" si="418"/>
        <v>0</v>
      </c>
      <c r="M2611" s="23" t="s">
        <v>3518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3429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3753</v>
      </c>
      <c r="J2612" s="23">
        <v>1</v>
      </c>
      <c r="K2612" s="23">
        <v>1</v>
      </c>
      <c r="L2612" s="23">
        <f t="shared" si="418"/>
        <v>0</v>
      </c>
      <c r="M2612" s="23" t="s">
        <v>3448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3429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3794</v>
      </c>
      <c r="J2613" s="23">
        <v>1</v>
      </c>
      <c r="K2613" s="23">
        <v>1</v>
      </c>
      <c r="L2613" s="23">
        <f t="shared" si="418"/>
        <v>0</v>
      </c>
      <c r="M2613" s="23" t="s">
        <v>3527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3429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3969</v>
      </c>
      <c r="J2614" s="23">
        <v>1</v>
      </c>
      <c r="K2614" s="23">
        <v>1</v>
      </c>
      <c r="L2614" s="23">
        <f t="shared" si="418"/>
        <v>0</v>
      </c>
      <c r="M2614" s="23" t="s">
        <v>3527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3429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3970</v>
      </c>
      <c r="J2615" s="23">
        <v>1</v>
      </c>
      <c r="K2615" s="23">
        <v>1</v>
      </c>
      <c r="L2615" s="23">
        <f t="shared" si="418"/>
        <v>0</v>
      </c>
      <c r="M2615" s="23" t="s">
        <v>3527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3429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3971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3449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3429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3972</v>
      </c>
      <c r="J2617" s="23">
        <v>1</v>
      </c>
      <c r="K2617" s="23">
        <v>1</v>
      </c>
      <c r="L2617" s="23">
        <f t="shared" si="429"/>
        <v>0</v>
      </c>
      <c r="M2617" s="23" t="s">
        <v>3518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3429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3973</v>
      </c>
      <c r="J2618" s="23">
        <v>1</v>
      </c>
      <c r="K2618" s="23">
        <v>1</v>
      </c>
      <c r="L2618" s="23">
        <f t="shared" si="429"/>
        <v>0</v>
      </c>
      <c r="M2618" s="23" t="s">
        <v>3448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3429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3974</v>
      </c>
      <c r="J2619" s="23">
        <v>1</v>
      </c>
      <c r="K2619" s="23">
        <v>1</v>
      </c>
      <c r="L2619" s="23">
        <f t="shared" si="429"/>
        <v>0</v>
      </c>
      <c r="M2619" s="23" t="s">
        <v>3518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3429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3974</v>
      </c>
      <c r="J2620" s="23">
        <v>1</v>
      </c>
      <c r="K2620" s="23">
        <v>1</v>
      </c>
      <c r="L2620" s="23">
        <f t="shared" si="429"/>
        <v>0</v>
      </c>
      <c r="M2620" s="23" t="s">
        <v>3533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3429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3975</v>
      </c>
      <c r="J2621" s="23">
        <v>1</v>
      </c>
      <c r="K2621" s="23">
        <v>1</v>
      </c>
      <c r="L2621" s="23">
        <f t="shared" si="429"/>
        <v>0</v>
      </c>
      <c r="M2621" s="23" t="s">
        <v>3540</v>
      </c>
      <c r="N2621" s="32">
        <v>45915</v>
      </c>
      <c r="O2621" s="52">
        <v>11284</v>
      </c>
      <c r="P2621" s="23" t="s">
        <v>224</v>
      </c>
      <c r="Q2621" s="23" t="s">
        <v>3555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3429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3976</v>
      </c>
      <c r="J2622" s="23">
        <v>1</v>
      </c>
      <c r="K2622" s="23">
        <v>1</v>
      </c>
      <c r="L2622" s="23">
        <f t="shared" si="429"/>
        <v>0</v>
      </c>
      <c r="M2622" s="23" t="s">
        <v>3529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3429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3977</v>
      </c>
      <c r="J2623" s="23">
        <v>1</v>
      </c>
      <c r="K2623" s="23">
        <v>1</v>
      </c>
      <c r="L2623" s="23">
        <f t="shared" si="429"/>
        <v>0</v>
      </c>
      <c r="M2623" s="23" t="s">
        <v>3536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3429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3978</v>
      </c>
      <c r="J2624" s="23">
        <v>1</v>
      </c>
      <c r="K2624" s="23">
        <v>1</v>
      </c>
      <c r="L2624" s="23">
        <f t="shared" si="429"/>
        <v>0</v>
      </c>
      <c r="M2624" s="23" t="s">
        <v>3622</v>
      </c>
      <c r="N2624" s="32">
        <v>45916</v>
      </c>
      <c r="O2624" s="52">
        <v>44407.5</v>
      </c>
      <c r="P2624" s="23" t="s">
        <v>3432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3429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3979</v>
      </c>
      <c r="J2625" s="23">
        <v>1</v>
      </c>
      <c r="K2625" s="23">
        <v>1</v>
      </c>
      <c r="L2625" s="23">
        <f t="shared" si="429"/>
        <v>0</v>
      </c>
      <c r="M2625" s="23" t="s">
        <v>3529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3429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3980</v>
      </c>
      <c r="J2626" s="23">
        <v>1</v>
      </c>
      <c r="K2626" s="23">
        <v>1</v>
      </c>
      <c r="L2626" s="23">
        <f t="shared" si="429"/>
        <v>0</v>
      </c>
      <c r="M2626" s="23" t="s">
        <v>3527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3429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3981</v>
      </c>
      <c r="J2627" s="23">
        <v>1</v>
      </c>
      <c r="K2627" s="23">
        <v>1</v>
      </c>
      <c r="L2627" s="23">
        <f t="shared" si="429"/>
        <v>0</v>
      </c>
      <c r="M2627" s="23" t="s">
        <v>3520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3429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3982</v>
      </c>
      <c r="J2628" s="23">
        <v>1</v>
      </c>
      <c r="K2628" s="23">
        <v>1</v>
      </c>
      <c r="L2628" s="23">
        <f t="shared" si="429"/>
        <v>0</v>
      </c>
      <c r="M2628" s="23" t="s">
        <v>3520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3429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3983</v>
      </c>
      <c r="J2629" s="23">
        <v>1</v>
      </c>
      <c r="K2629" s="23">
        <v>1</v>
      </c>
      <c r="L2629" s="23">
        <f t="shared" si="429"/>
        <v>0</v>
      </c>
      <c r="M2629" s="23" t="s">
        <v>3627</v>
      </c>
      <c r="N2629" s="32">
        <v>45918</v>
      </c>
      <c r="O2629" s="52">
        <v>43826.25</v>
      </c>
      <c r="P2629" s="23" t="s">
        <v>3433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3429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3984</v>
      </c>
      <c r="J2630" s="23">
        <v>1</v>
      </c>
      <c r="K2630" s="23">
        <v>1</v>
      </c>
      <c r="L2630" s="23">
        <f t="shared" si="429"/>
        <v>0</v>
      </c>
      <c r="M2630" s="23" t="s">
        <v>3529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3429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3985</v>
      </c>
      <c r="J2631" s="23">
        <v>1</v>
      </c>
      <c r="K2631" s="23">
        <v>1</v>
      </c>
      <c r="L2631" s="23">
        <f t="shared" si="429"/>
        <v>0</v>
      </c>
      <c r="M2631" s="23" t="s">
        <v>3673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3434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3429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3986</v>
      </c>
      <c r="J2632" s="23">
        <v>1</v>
      </c>
      <c r="K2632" s="23">
        <v>1</v>
      </c>
      <c r="L2632" s="23">
        <f t="shared" si="429"/>
        <v>0</v>
      </c>
      <c r="M2632" s="23" t="s">
        <v>3673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3434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3429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3987</v>
      </c>
      <c r="J2633" s="23">
        <v>1</v>
      </c>
      <c r="K2633" s="23">
        <v>1</v>
      </c>
      <c r="L2633" s="23">
        <f t="shared" si="429"/>
        <v>0</v>
      </c>
      <c r="M2633" s="23" t="s">
        <v>3527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3429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3988</v>
      </c>
      <c r="J2634" s="23">
        <v>1</v>
      </c>
      <c r="K2634" s="23">
        <v>1</v>
      </c>
      <c r="L2634" s="23">
        <f t="shared" si="429"/>
        <v>0</v>
      </c>
      <c r="M2634" s="23" t="s">
        <v>3513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3429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3989</v>
      </c>
      <c r="J2635" s="23">
        <v>1</v>
      </c>
      <c r="K2635" s="23">
        <v>1</v>
      </c>
      <c r="L2635" s="23">
        <f t="shared" si="429"/>
        <v>0</v>
      </c>
      <c r="M2635" s="23" t="s">
        <v>3529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3429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3990</v>
      </c>
      <c r="J2636" s="23">
        <v>1</v>
      </c>
      <c r="K2636" s="23">
        <v>1</v>
      </c>
      <c r="L2636" s="23">
        <f t="shared" si="429"/>
        <v>0</v>
      </c>
      <c r="M2636" s="23" t="s">
        <v>3529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3429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3991</v>
      </c>
      <c r="J2637" s="23">
        <v>1</v>
      </c>
      <c r="K2637" s="23">
        <v>1</v>
      </c>
      <c r="L2637" s="23">
        <f t="shared" si="429"/>
        <v>0</v>
      </c>
      <c r="M2637" s="23" t="s">
        <v>3529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3429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3992</v>
      </c>
      <c r="J2638" s="23">
        <v>1</v>
      </c>
      <c r="K2638" s="23">
        <v>1</v>
      </c>
      <c r="L2638" s="23">
        <f t="shared" si="429"/>
        <v>0</v>
      </c>
      <c r="M2638" s="23" t="s">
        <v>3517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3429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3993</v>
      </c>
      <c r="J2639" s="23">
        <v>1</v>
      </c>
      <c r="K2639" s="23">
        <v>1</v>
      </c>
      <c r="L2639" s="23">
        <f t="shared" si="429"/>
        <v>0</v>
      </c>
      <c r="M2639" s="23" t="s">
        <v>3529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3429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3813</v>
      </c>
      <c r="J2640" s="23">
        <v>1</v>
      </c>
      <c r="K2640" s="23">
        <v>1</v>
      </c>
      <c r="L2640" s="23">
        <f t="shared" si="429"/>
        <v>0</v>
      </c>
      <c r="M2640" s="23" t="s">
        <v>3517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3429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3814</v>
      </c>
      <c r="J2641" s="23">
        <v>2</v>
      </c>
      <c r="K2641" s="23">
        <v>2</v>
      </c>
      <c r="L2641" s="23">
        <f t="shared" si="429"/>
        <v>0</v>
      </c>
      <c r="M2641" s="23" t="s">
        <v>3513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3429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3814</v>
      </c>
      <c r="J2642" s="23">
        <v>1</v>
      </c>
      <c r="K2642" s="23">
        <v>1</v>
      </c>
      <c r="L2642" s="23">
        <f t="shared" si="429"/>
        <v>0</v>
      </c>
      <c r="M2642" s="23" t="s">
        <v>3517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3429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3994</v>
      </c>
      <c r="J2643" s="23">
        <v>1</v>
      </c>
      <c r="K2643" s="23">
        <v>1</v>
      </c>
      <c r="L2643" s="23">
        <f t="shared" si="429"/>
        <v>0</v>
      </c>
      <c r="M2643" s="23" t="s">
        <v>3529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3429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3995</v>
      </c>
      <c r="J2644" s="23">
        <v>2</v>
      </c>
      <c r="K2644" s="23">
        <v>2</v>
      </c>
      <c r="L2644" s="23">
        <f t="shared" si="429"/>
        <v>0</v>
      </c>
      <c r="M2644" s="23" t="s">
        <v>3513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3429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3815</v>
      </c>
      <c r="J2645" s="23">
        <v>1</v>
      </c>
      <c r="K2645" s="23">
        <v>1</v>
      </c>
      <c r="L2645" s="23">
        <f t="shared" si="429"/>
        <v>0</v>
      </c>
      <c r="M2645" s="23" t="s">
        <v>3517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3429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3996</v>
      </c>
      <c r="J2646" s="23">
        <v>1</v>
      </c>
      <c r="K2646" s="23">
        <v>1</v>
      </c>
      <c r="L2646" s="23">
        <f t="shared" si="429"/>
        <v>0</v>
      </c>
      <c r="M2646" s="23" t="s">
        <v>3517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3429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3997</v>
      </c>
      <c r="J2647" s="23">
        <v>1</v>
      </c>
      <c r="K2647" s="23">
        <v>1</v>
      </c>
      <c r="L2647" s="23">
        <f t="shared" si="429"/>
        <v>0</v>
      </c>
      <c r="M2647" s="23" t="s">
        <v>3529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3429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3998</v>
      </c>
      <c r="J2648" s="23">
        <v>1</v>
      </c>
      <c r="K2648" s="23">
        <v>1</v>
      </c>
      <c r="L2648" s="23">
        <f t="shared" si="429"/>
        <v>0</v>
      </c>
      <c r="M2648" s="23" t="s">
        <v>3513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3429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3999</v>
      </c>
      <c r="J2649" s="23">
        <v>2</v>
      </c>
      <c r="K2649" s="23">
        <v>2</v>
      </c>
      <c r="L2649" s="23">
        <f t="shared" si="429"/>
        <v>0</v>
      </c>
      <c r="M2649" s="23" t="s">
        <v>3513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3429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4000</v>
      </c>
      <c r="J2650" s="23">
        <v>1</v>
      </c>
      <c r="K2650" s="23">
        <v>1</v>
      </c>
      <c r="L2650" s="23">
        <f t="shared" si="429"/>
        <v>0</v>
      </c>
      <c r="M2650" s="23" t="s">
        <v>3513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3429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4001</v>
      </c>
      <c r="J2651" s="23">
        <v>2</v>
      </c>
      <c r="K2651" s="23">
        <v>2</v>
      </c>
      <c r="L2651" s="23">
        <f t="shared" si="429"/>
        <v>0</v>
      </c>
      <c r="M2651" s="23" t="s">
        <v>3513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3429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4002</v>
      </c>
      <c r="J2652" s="23">
        <v>3</v>
      </c>
      <c r="K2652" s="23">
        <v>3</v>
      </c>
      <c r="L2652" s="23">
        <f t="shared" si="429"/>
        <v>0</v>
      </c>
      <c r="M2652" s="23" t="s">
        <v>3513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3429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4003</v>
      </c>
      <c r="J2653" s="23">
        <v>1</v>
      </c>
      <c r="K2653" s="23">
        <v>1</v>
      </c>
      <c r="L2653" s="23">
        <f t="shared" si="429"/>
        <v>0</v>
      </c>
      <c r="M2653" s="23" t="s">
        <v>3529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3429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4003</v>
      </c>
      <c r="J2654" s="23">
        <v>1</v>
      </c>
      <c r="K2654" s="23">
        <v>1</v>
      </c>
      <c r="L2654" s="23">
        <f t="shared" si="429"/>
        <v>0</v>
      </c>
      <c r="M2654" s="23" t="s">
        <v>3513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3429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4004</v>
      </c>
      <c r="J2655" s="23">
        <v>3</v>
      </c>
      <c r="K2655" s="23">
        <v>3</v>
      </c>
      <c r="L2655" s="23">
        <f t="shared" si="429"/>
        <v>0</v>
      </c>
      <c r="M2655" s="23" t="s">
        <v>3513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3429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4005</v>
      </c>
      <c r="J2656" s="23">
        <v>2</v>
      </c>
      <c r="K2656" s="23">
        <v>2</v>
      </c>
      <c r="L2656" s="23">
        <f t="shared" si="429"/>
        <v>0</v>
      </c>
      <c r="M2656" s="23" t="s">
        <v>3513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3429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4006</v>
      </c>
      <c r="J2657" s="23">
        <v>1</v>
      </c>
      <c r="K2657" s="23">
        <v>1</v>
      </c>
      <c r="L2657" s="23">
        <f t="shared" si="429"/>
        <v>0</v>
      </c>
      <c r="M2657" s="23" t="s">
        <v>3513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3429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4007</v>
      </c>
      <c r="J2658" s="23">
        <v>1</v>
      </c>
      <c r="K2658" s="23">
        <v>1</v>
      </c>
      <c r="L2658" s="23">
        <f t="shared" si="429"/>
        <v>0</v>
      </c>
      <c r="M2658" s="23" t="s">
        <v>3517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3429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4008</v>
      </c>
      <c r="J2659" s="23">
        <v>10</v>
      </c>
      <c r="K2659" s="23">
        <v>10</v>
      </c>
      <c r="L2659" s="23">
        <f t="shared" si="429"/>
        <v>0</v>
      </c>
      <c r="M2659" s="23" t="s">
        <v>3618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3429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4009</v>
      </c>
      <c r="J2660" s="23">
        <v>1</v>
      </c>
      <c r="K2660" s="23">
        <v>1</v>
      </c>
      <c r="L2660" s="23">
        <f t="shared" si="429"/>
        <v>0</v>
      </c>
      <c r="M2660" s="23" t="s">
        <v>3512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3429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4010</v>
      </c>
      <c r="J2661" s="23">
        <v>1</v>
      </c>
      <c r="K2661" s="23">
        <v>1</v>
      </c>
      <c r="L2661" s="23">
        <f t="shared" si="429"/>
        <v>0</v>
      </c>
      <c r="M2661" s="23" t="s">
        <v>3521</v>
      </c>
      <c r="N2661" s="32">
        <v>45913</v>
      </c>
      <c r="O2661" s="52">
        <v>39060</v>
      </c>
      <c r="P2661" s="23" t="s">
        <v>3430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3429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4011</v>
      </c>
      <c r="J2662" s="23">
        <v>1</v>
      </c>
      <c r="K2662" s="23">
        <v>1</v>
      </c>
      <c r="L2662" s="23">
        <f t="shared" si="429"/>
        <v>0</v>
      </c>
      <c r="M2662" s="23" t="s">
        <v>3536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3429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3906</v>
      </c>
      <c r="J2663" s="23">
        <v>1</v>
      </c>
      <c r="K2663" s="23">
        <v>1</v>
      </c>
      <c r="L2663" s="23">
        <f t="shared" si="429"/>
        <v>0</v>
      </c>
      <c r="M2663" s="23" t="s">
        <v>3526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3429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3906</v>
      </c>
      <c r="J2664" s="23">
        <v>1</v>
      </c>
      <c r="K2664" s="23">
        <v>1</v>
      </c>
      <c r="L2664" s="23">
        <f t="shared" si="429"/>
        <v>0</v>
      </c>
      <c r="M2664" s="23" t="s">
        <v>3528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3429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4012</v>
      </c>
      <c r="J2665" s="23">
        <v>1</v>
      </c>
      <c r="K2665" s="23">
        <v>1</v>
      </c>
      <c r="L2665" s="23">
        <f t="shared" si="429"/>
        <v>0</v>
      </c>
      <c r="M2665" s="23" t="s">
        <v>3516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3429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4013</v>
      </c>
      <c r="J2666" s="23">
        <v>1</v>
      </c>
      <c r="K2666" s="23">
        <v>1</v>
      </c>
      <c r="L2666" s="23">
        <f t="shared" si="429"/>
        <v>0</v>
      </c>
      <c r="M2666" s="23" t="s">
        <v>3526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3429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4014</v>
      </c>
      <c r="J2667" s="23">
        <v>1</v>
      </c>
      <c r="K2667" s="23">
        <v>1</v>
      </c>
      <c r="L2667" s="23">
        <f t="shared" si="429"/>
        <v>0</v>
      </c>
      <c r="M2667" s="23" t="s">
        <v>3526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3429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4015</v>
      </c>
      <c r="J2668" s="23">
        <v>1</v>
      </c>
      <c r="K2668" s="23">
        <v>1</v>
      </c>
      <c r="L2668" s="23">
        <f t="shared" si="429"/>
        <v>0</v>
      </c>
      <c r="M2668" s="23" t="s">
        <v>3526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3429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4016</v>
      </c>
      <c r="J2669" s="23">
        <v>1</v>
      </c>
      <c r="K2669" s="23">
        <v>1</v>
      </c>
      <c r="L2669" s="23">
        <f t="shared" si="429"/>
        <v>0</v>
      </c>
      <c r="M2669" s="23" t="s">
        <v>3519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3429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4017</v>
      </c>
      <c r="J2670" s="23">
        <v>1</v>
      </c>
      <c r="K2670" s="23">
        <v>1</v>
      </c>
      <c r="L2670" s="23">
        <f t="shared" si="429"/>
        <v>0</v>
      </c>
      <c r="M2670" s="23" t="s">
        <v>3538</v>
      </c>
      <c r="N2670" s="32">
        <v>45915</v>
      </c>
      <c r="O2670" s="52">
        <v>41447</v>
      </c>
      <c r="P2670" s="23" t="s">
        <v>898</v>
      </c>
      <c r="Q2670" s="23" t="s">
        <v>3554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3429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4018</v>
      </c>
      <c r="J2671" s="23">
        <v>2</v>
      </c>
      <c r="K2671" s="23">
        <v>2</v>
      </c>
      <c r="L2671" s="23">
        <f t="shared" si="429"/>
        <v>0</v>
      </c>
      <c r="M2671" s="23" t="s">
        <v>3527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3429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4019</v>
      </c>
      <c r="J2672" s="23">
        <v>1</v>
      </c>
      <c r="K2672" s="23">
        <v>1</v>
      </c>
      <c r="L2672" s="23">
        <f t="shared" si="429"/>
        <v>0</v>
      </c>
      <c r="M2672" s="23" t="s">
        <v>3547</v>
      </c>
      <c r="N2672" s="32">
        <v>45915</v>
      </c>
      <c r="O2672" s="52">
        <v>10912</v>
      </c>
      <c r="P2672" s="23" t="s">
        <v>3431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3429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4020</v>
      </c>
      <c r="J2673" s="23">
        <v>1</v>
      </c>
      <c r="K2673" s="23">
        <v>1</v>
      </c>
      <c r="L2673" s="23">
        <f t="shared" si="429"/>
        <v>0</v>
      </c>
      <c r="M2673" s="23" t="s">
        <v>3527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3429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4021</v>
      </c>
      <c r="J2674" s="23">
        <v>1</v>
      </c>
      <c r="K2674" s="23">
        <v>1</v>
      </c>
      <c r="L2674" s="23">
        <f t="shared" si="429"/>
        <v>0</v>
      </c>
      <c r="M2674" s="23" t="s">
        <v>3547</v>
      </c>
      <c r="N2674" s="32">
        <v>45915</v>
      </c>
      <c r="O2674" s="52">
        <v>5456</v>
      </c>
      <c r="P2674" s="23" t="s">
        <v>3431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3429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4022</v>
      </c>
      <c r="J2675" s="23">
        <v>1</v>
      </c>
      <c r="K2675" s="23">
        <v>1</v>
      </c>
      <c r="L2675" s="23">
        <f t="shared" si="429"/>
        <v>0</v>
      </c>
      <c r="M2675" s="23" t="s">
        <v>3528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3429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4023</v>
      </c>
      <c r="J2676" s="23">
        <v>1</v>
      </c>
      <c r="K2676" s="23">
        <v>1</v>
      </c>
      <c r="L2676" s="23">
        <f t="shared" si="429"/>
        <v>0</v>
      </c>
      <c r="M2676" s="23" t="s">
        <v>3528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3429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4024</v>
      </c>
      <c r="J2677" s="23">
        <v>1</v>
      </c>
      <c r="K2677" s="23">
        <v>1</v>
      </c>
      <c r="L2677" s="23">
        <f t="shared" si="429"/>
        <v>0</v>
      </c>
      <c r="M2677" s="23" t="s">
        <v>3528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3429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4025</v>
      </c>
      <c r="J2678" s="23">
        <v>1</v>
      </c>
      <c r="K2678" s="23">
        <v>1</v>
      </c>
      <c r="L2678" s="23">
        <f t="shared" si="429"/>
        <v>0</v>
      </c>
      <c r="M2678" s="23" t="s">
        <v>3526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3429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4026</v>
      </c>
      <c r="J2679" s="23">
        <v>1</v>
      </c>
      <c r="K2679" s="23">
        <v>1</v>
      </c>
      <c r="L2679" s="23">
        <f t="shared" si="429"/>
        <v>0</v>
      </c>
      <c r="M2679" s="23" t="s">
        <v>3624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3429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4027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3526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3429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4028</v>
      </c>
      <c r="J2681" s="23">
        <v>1</v>
      </c>
      <c r="K2681" s="23">
        <v>1</v>
      </c>
      <c r="L2681" s="23">
        <f t="shared" si="437"/>
        <v>0</v>
      </c>
      <c r="M2681" s="23" t="s">
        <v>3627</v>
      </c>
      <c r="N2681" s="32">
        <v>45918</v>
      </c>
      <c r="O2681" s="52">
        <v>35766.25</v>
      </c>
      <c r="P2681" s="23" t="s">
        <v>3433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3429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4029</v>
      </c>
      <c r="J2682" s="23">
        <v>1</v>
      </c>
      <c r="K2682" s="23">
        <v>1</v>
      </c>
      <c r="L2682" s="23">
        <f t="shared" si="437"/>
        <v>0</v>
      </c>
      <c r="M2682" s="23" t="s">
        <v>3528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3429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4030</v>
      </c>
      <c r="J2683" s="23">
        <v>1</v>
      </c>
      <c r="K2683" s="23">
        <v>1</v>
      </c>
      <c r="L2683" s="23">
        <f t="shared" si="437"/>
        <v>0</v>
      </c>
      <c r="M2683" s="23" t="s">
        <v>3528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3429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4031</v>
      </c>
      <c r="J2684" s="23">
        <v>1</v>
      </c>
      <c r="K2684" s="23">
        <v>1</v>
      </c>
      <c r="L2684" s="23">
        <f t="shared" si="437"/>
        <v>0</v>
      </c>
      <c r="M2684" s="23" t="s">
        <v>3526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3429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4032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3696</v>
      </c>
      <c r="Q2685" s="23"/>
      <c r="R2685" s="23"/>
      <c r="S2685" s="3">
        <v>4</v>
      </c>
      <c r="T2685" s="39" t="s">
        <v>3610</v>
      </c>
      <c r="U2685" s="23" t="s">
        <v>18</v>
      </c>
      <c r="V2685" s="23" t="str">
        <f>VLOOKUP(P2685,'Customer List'!B:C,2,)</f>
        <v>Unknown</v>
      </c>
      <c r="W2685" s="40" t="s">
        <v>3599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3429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4032</v>
      </c>
      <c r="J2686" s="23">
        <v>1</v>
      </c>
      <c r="K2686" s="23">
        <v>1</v>
      </c>
      <c r="L2686" s="23">
        <f t="shared" si="437"/>
        <v>0</v>
      </c>
      <c r="M2686" s="23" t="s">
        <v>3672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3610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3429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4033</v>
      </c>
      <c r="J2687" s="23">
        <v>1</v>
      </c>
      <c r="K2687" s="23">
        <v>1</v>
      </c>
      <c r="L2687" s="23">
        <f t="shared" si="437"/>
        <v>0</v>
      </c>
      <c r="M2687" s="23" t="s">
        <v>3511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3429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4034</v>
      </c>
      <c r="J2688" s="23">
        <v>1</v>
      </c>
      <c r="K2688" s="23">
        <v>1</v>
      </c>
      <c r="L2688" s="23">
        <f t="shared" si="437"/>
        <v>0</v>
      </c>
      <c r="M2688" s="23" t="s">
        <v>3511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3429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4035</v>
      </c>
      <c r="J2689" s="23">
        <v>1</v>
      </c>
      <c r="K2689" s="23">
        <v>1</v>
      </c>
      <c r="L2689" s="23">
        <f t="shared" si="437"/>
        <v>0</v>
      </c>
      <c r="M2689" s="23" t="s">
        <v>3511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3429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4036</v>
      </c>
      <c r="J2690" s="23">
        <v>1</v>
      </c>
      <c r="K2690" s="23">
        <v>1</v>
      </c>
      <c r="L2690" s="23">
        <f t="shared" si="437"/>
        <v>0</v>
      </c>
      <c r="M2690" s="23" t="s">
        <v>3511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3429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4037</v>
      </c>
      <c r="J2691" s="23">
        <v>1</v>
      </c>
      <c r="K2691" s="23">
        <v>1</v>
      </c>
      <c r="L2691" s="23">
        <f t="shared" si="437"/>
        <v>0</v>
      </c>
      <c r="M2691" s="23" t="s">
        <v>3511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3429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4038</v>
      </c>
      <c r="J2692" s="23">
        <v>1</v>
      </c>
      <c r="K2692" s="23">
        <v>1</v>
      </c>
      <c r="L2692" s="23">
        <f t="shared" si="437"/>
        <v>0</v>
      </c>
      <c r="M2692" s="23" t="s">
        <v>3511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3429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4039</v>
      </c>
      <c r="J2693" s="23">
        <v>1</v>
      </c>
      <c r="K2693" s="23">
        <v>1</v>
      </c>
      <c r="L2693" s="23">
        <f t="shared" si="437"/>
        <v>0</v>
      </c>
      <c r="M2693" s="23" t="s">
        <v>3511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3429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4040</v>
      </c>
      <c r="J2694" s="23">
        <v>1</v>
      </c>
      <c r="K2694" s="23">
        <v>1</v>
      </c>
      <c r="L2694" s="23">
        <f t="shared" si="437"/>
        <v>0</v>
      </c>
      <c r="M2694" s="23" t="s">
        <v>3511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3429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4041</v>
      </c>
      <c r="J2695" s="23">
        <v>1</v>
      </c>
      <c r="K2695" s="23">
        <v>1</v>
      </c>
      <c r="L2695" s="23">
        <f t="shared" si="437"/>
        <v>0</v>
      </c>
      <c r="M2695" s="23" t="s">
        <v>3511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3429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4042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3696</v>
      </c>
      <c r="Q2696" s="23"/>
      <c r="R2696" s="23"/>
      <c r="S2696" s="3">
        <v>4</v>
      </c>
      <c r="T2696" s="39" t="s">
        <v>3610</v>
      </c>
      <c r="U2696" s="23" t="s">
        <v>18</v>
      </c>
      <c r="V2696" s="23" t="str">
        <f>VLOOKUP(P2696,'Customer List'!B:C,2,)</f>
        <v>Unknown</v>
      </c>
      <c r="W2696" s="40" t="s">
        <v>3599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3429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4042</v>
      </c>
      <c r="J2697" s="23">
        <v>1</v>
      </c>
      <c r="K2697" s="23">
        <v>1</v>
      </c>
      <c r="L2697" s="23">
        <f t="shared" si="437"/>
        <v>0</v>
      </c>
      <c r="M2697" s="23" t="s">
        <v>3672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3610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3429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4043</v>
      </c>
      <c r="J2698" s="23">
        <v>1</v>
      </c>
      <c r="K2698" s="23">
        <v>1</v>
      </c>
      <c r="L2698" s="23">
        <f t="shared" si="437"/>
        <v>0</v>
      </c>
      <c r="M2698" s="23" t="s">
        <v>3526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3429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4044</v>
      </c>
      <c r="J2699" s="23">
        <v>1</v>
      </c>
      <c r="K2699" s="23">
        <v>1</v>
      </c>
      <c r="L2699" s="23">
        <f t="shared" si="437"/>
        <v>0</v>
      </c>
      <c r="M2699" s="23" t="s">
        <v>3515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3429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4045</v>
      </c>
      <c r="J2700" s="23">
        <v>1</v>
      </c>
      <c r="K2700" s="23">
        <v>1</v>
      </c>
      <c r="L2700" s="23">
        <f t="shared" si="437"/>
        <v>0</v>
      </c>
      <c r="M2700" s="23" t="s">
        <v>3447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3457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3455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3530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3458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3457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3456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3530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3458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3459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3561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3460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3548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4354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3906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5232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3713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4684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5232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3461</v>
      </c>
      <c r="I2710" s="39" t="s">
        <v>5274</v>
      </c>
      <c r="J2710" s="23">
        <v>1</v>
      </c>
      <c r="K2710" s="23">
        <v>1</v>
      </c>
      <c r="L2710" s="23">
        <f t="shared" si="437"/>
        <v>0</v>
      </c>
      <c r="M2710" s="23" t="s">
        <v>3648</v>
      </c>
      <c r="N2710" s="32">
        <v>45920</v>
      </c>
      <c r="O2710" s="52">
        <v>107835.52</v>
      </c>
      <c r="P2710" s="23" t="s">
        <v>3462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3463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3464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3532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3463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3465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3532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3463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3466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3532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3463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3467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3525</v>
      </c>
      <c r="N2714" s="32">
        <v>45913</v>
      </c>
      <c r="O2714" s="52">
        <v>3360</v>
      </c>
      <c r="P2714" s="23" t="s">
        <v>3468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3469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3470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3523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3471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3472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3531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3471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3473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3531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3479</v>
      </c>
      <c r="I2718" s="23" t="s">
        <v>4169</v>
      </c>
      <c r="J2718" s="23">
        <v>1</v>
      </c>
      <c r="K2718" s="23">
        <v>1</v>
      </c>
      <c r="L2718" s="23">
        <f t="shared" si="437"/>
        <v>0</v>
      </c>
      <c r="M2718" s="23" t="s">
        <v>3534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3480</v>
      </c>
      <c r="I2719" s="23" t="s">
        <v>4170</v>
      </c>
      <c r="J2719" s="23">
        <v>1</v>
      </c>
      <c r="K2719" s="23">
        <v>1</v>
      </c>
      <c r="L2719" s="23">
        <f t="shared" si="437"/>
        <v>0</v>
      </c>
      <c r="M2719" s="23" t="s">
        <v>3626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3508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3481</v>
      </c>
      <c r="I2720" s="23" t="s">
        <v>4171</v>
      </c>
      <c r="J2720" s="23">
        <v>1</v>
      </c>
      <c r="K2720" s="23">
        <v>1</v>
      </c>
      <c r="L2720" s="23">
        <f t="shared" si="437"/>
        <v>0</v>
      </c>
      <c r="M2720" s="23" t="s">
        <v>3543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3508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3482</v>
      </c>
      <c r="I2721" s="23" t="s">
        <v>4172</v>
      </c>
      <c r="J2721" s="23">
        <v>1</v>
      </c>
      <c r="K2721" s="23">
        <v>1</v>
      </c>
      <c r="L2721" s="23">
        <f t="shared" si="437"/>
        <v>0</v>
      </c>
      <c r="M2721" s="23" t="s">
        <v>3543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3508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3483</v>
      </c>
      <c r="I2722" s="23" t="s">
        <v>4173</v>
      </c>
      <c r="J2722" s="23">
        <v>1</v>
      </c>
      <c r="K2722" s="23">
        <v>1</v>
      </c>
      <c r="L2722" s="23">
        <f t="shared" si="437"/>
        <v>0</v>
      </c>
      <c r="M2722" s="23" t="s">
        <v>3543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3508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3484</v>
      </c>
      <c r="I2723" s="23" t="s">
        <v>4174</v>
      </c>
      <c r="J2723" s="23">
        <v>1</v>
      </c>
      <c r="K2723" s="23">
        <v>1</v>
      </c>
      <c r="L2723" s="23">
        <f t="shared" si="437"/>
        <v>0</v>
      </c>
      <c r="M2723" s="23" t="s">
        <v>3543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3508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3485</v>
      </c>
      <c r="I2724" s="23" t="s">
        <v>4175</v>
      </c>
      <c r="J2724" s="23">
        <v>1</v>
      </c>
      <c r="K2724" s="23">
        <v>1</v>
      </c>
      <c r="L2724" s="23">
        <f t="shared" si="437"/>
        <v>0</v>
      </c>
      <c r="M2724" s="23" t="s">
        <v>3543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3508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3486</v>
      </c>
      <c r="I2725" s="23" t="s">
        <v>4176</v>
      </c>
      <c r="J2725" s="23">
        <v>1</v>
      </c>
      <c r="K2725" s="23">
        <v>1</v>
      </c>
      <c r="L2725" s="23">
        <f t="shared" si="437"/>
        <v>0</v>
      </c>
      <c r="M2725" s="23" t="s">
        <v>3543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3508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3487</v>
      </c>
      <c r="I2726" s="23" t="s">
        <v>4177</v>
      </c>
      <c r="J2726" s="23">
        <v>1</v>
      </c>
      <c r="K2726" s="23">
        <v>1</v>
      </c>
      <c r="L2726" s="23">
        <f t="shared" si="437"/>
        <v>0</v>
      </c>
      <c r="M2726" s="23" t="s">
        <v>3543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3508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3488</v>
      </c>
      <c r="I2727" s="23" t="s">
        <v>4178</v>
      </c>
      <c r="J2727" s="23">
        <v>1</v>
      </c>
      <c r="K2727" s="23">
        <v>1</v>
      </c>
      <c r="L2727" s="23">
        <f t="shared" si="437"/>
        <v>0</v>
      </c>
      <c r="M2727" s="23" t="s">
        <v>3543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3508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3489</v>
      </c>
      <c r="I2728" s="23" t="s">
        <v>4179</v>
      </c>
      <c r="J2728" s="23">
        <v>1</v>
      </c>
      <c r="K2728" s="23">
        <v>1</v>
      </c>
      <c r="L2728" s="23">
        <f t="shared" si="437"/>
        <v>0</v>
      </c>
      <c r="M2728" s="23" t="s">
        <v>3543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3508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3490</v>
      </c>
      <c r="I2729" s="23" t="s">
        <v>4180</v>
      </c>
      <c r="J2729" s="23">
        <v>1</v>
      </c>
      <c r="K2729" s="23">
        <v>1</v>
      </c>
      <c r="L2729" s="23">
        <f t="shared" si="437"/>
        <v>0</v>
      </c>
      <c r="M2729" s="23" t="s">
        <v>3543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3508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3491</v>
      </c>
      <c r="I2730" s="23" t="s">
        <v>4181</v>
      </c>
      <c r="J2730" s="23">
        <v>1</v>
      </c>
      <c r="K2730" s="23">
        <v>1</v>
      </c>
      <c r="L2730" s="23">
        <f t="shared" si="437"/>
        <v>0</v>
      </c>
      <c r="M2730" s="23" t="s">
        <v>3543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3508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3492</v>
      </c>
      <c r="I2731" s="23" t="s">
        <v>4182</v>
      </c>
      <c r="J2731" s="23">
        <v>1</v>
      </c>
      <c r="K2731" s="23">
        <v>1</v>
      </c>
      <c r="L2731" s="23">
        <f t="shared" si="437"/>
        <v>0</v>
      </c>
      <c r="M2731" s="23" t="s">
        <v>3625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3508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3493</v>
      </c>
      <c r="I2732" s="23" t="s">
        <v>4183</v>
      </c>
      <c r="J2732" s="23">
        <v>1</v>
      </c>
      <c r="K2732" s="23">
        <v>1</v>
      </c>
      <c r="L2732" s="23">
        <f t="shared" si="437"/>
        <v>0</v>
      </c>
      <c r="M2732" s="23" t="s">
        <v>3625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3508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3494</v>
      </c>
      <c r="I2733" s="23" t="s">
        <v>4184</v>
      </c>
      <c r="J2733" s="23">
        <v>1</v>
      </c>
      <c r="K2733" s="23">
        <v>1</v>
      </c>
      <c r="L2733" s="23">
        <f t="shared" si="437"/>
        <v>0</v>
      </c>
      <c r="M2733" s="23" t="s">
        <v>3625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3508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3495</v>
      </c>
      <c r="I2734" s="23" t="s">
        <v>4185</v>
      </c>
      <c r="J2734" s="23">
        <v>1</v>
      </c>
      <c r="K2734" s="23">
        <v>1</v>
      </c>
      <c r="L2734" s="23">
        <f t="shared" si="437"/>
        <v>0</v>
      </c>
      <c r="M2734" s="23" t="s">
        <v>3625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3508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3496</v>
      </c>
      <c r="I2735" s="23" t="s">
        <v>4186</v>
      </c>
      <c r="J2735" s="23">
        <v>1</v>
      </c>
      <c r="K2735" s="23">
        <v>1</v>
      </c>
      <c r="L2735" s="23">
        <f t="shared" si="437"/>
        <v>0</v>
      </c>
      <c r="M2735" s="23" t="s">
        <v>3625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3508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3497</v>
      </c>
      <c r="I2736" s="23" t="s">
        <v>4187</v>
      </c>
      <c r="J2736" s="23">
        <v>1</v>
      </c>
      <c r="K2736" s="23">
        <v>1</v>
      </c>
      <c r="L2736" s="23">
        <f t="shared" si="437"/>
        <v>0</v>
      </c>
      <c r="M2736" s="23" t="s">
        <v>3625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3508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3498</v>
      </c>
      <c r="I2737" s="23" t="s">
        <v>4188</v>
      </c>
      <c r="J2737" s="23">
        <v>1</v>
      </c>
      <c r="K2737" s="23">
        <v>1</v>
      </c>
      <c r="L2737" s="23">
        <f t="shared" si="437"/>
        <v>0</v>
      </c>
      <c r="M2737" s="23" t="s">
        <v>3625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3508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3499</v>
      </c>
      <c r="I2738" s="23" t="s">
        <v>4189</v>
      </c>
      <c r="J2738" s="23">
        <v>1</v>
      </c>
      <c r="K2738" s="23">
        <v>1</v>
      </c>
      <c r="L2738" s="23">
        <f t="shared" si="437"/>
        <v>0</v>
      </c>
      <c r="M2738" s="23" t="s">
        <v>3625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3508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3500</v>
      </c>
      <c r="I2739" s="23" t="s">
        <v>4190</v>
      </c>
      <c r="J2739" s="23">
        <v>1</v>
      </c>
      <c r="K2739" s="23">
        <v>1</v>
      </c>
      <c r="L2739" s="23">
        <f t="shared" si="437"/>
        <v>0</v>
      </c>
      <c r="M2739" s="23" t="s">
        <v>3625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3508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3501</v>
      </c>
      <c r="I2740" s="23" t="s">
        <v>4191</v>
      </c>
      <c r="J2740" s="23">
        <v>1</v>
      </c>
      <c r="K2740" s="23">
        <v>1</v>
      </c>
      <c r="L2740" s="23">
        <f t="shared" si="437"/>
        <v>0</v>
      </c>
      <c r="M2740" s="23" t="s">
        <v>3625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3508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3502</v>
      </c>
      <c r="I2741" s="23" t="s">
        <v>4192</v>
      </c>
      <c r="J2741" s="23">
        <v>1</v>
      </c>
      <c r="K2741" s="23">
        <v>1</v>
      </c>
      <c r="L2741" s="23">
        <f t="shared" si="437"/>
        <v>0</v>
      </c>
      <c r="M2741" s="23" t="s">
        <v>3625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3508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3503</v>
      </c>
      <c r="I2742" s="23" t="s">
        <v>4193</v>
      </c>
      <c r="J2742" s="23">
        <v>1</v>
      </c>
      <c r="K2742" s="23">
        <v>1</v>
      </c>
      <c r="L2742" s="23">
        <f t="shared" si="437"/>
        <v>0</v>
      </c>
      <c r="M2742" s="23" t="s">
        <v>3625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3508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3504</v>
      </c>
      <c r="I2743" s="23" t="s">
        <v>4194</v>
      </c>
      <c r="J2743" s="23">
        <v>1</v>
      </c>
      <c r="K2743" s="23">
        <v>1</v>
      </c>
      <c r="L2743" s="23">
        <f t="shared" si="437"/>
        <v>0</v>
      </c>
      <c r="M2743" s="23" t="s">
        <v>3539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3508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3505</v>
      </c>
      <c r="I2744" s="23" t="s">
        <v>4195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3539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3508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3506</v>
      </c>
      <c r="I2745" s="23" t="s">
        <v>4196</v>
      </c>
      <c r="J2745" s="23">
        <v>1</v>
      </c>
      <c r="K2745" s="23">
        <v>1</v>
      </c>
      <c r="L2745" s="23">
        <f t="shared" si="446"/>
        <v>0</v>
      </c>
      <c r="M2745" s="23" t="s">
        <v>3537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3508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4132</v>
      </c>
      <c r="J2746" s="23">
        <v>1</v>
      </c>
      <c r="K2746" s="23">
        <v>1</v>
      </c>
      <c r="L2746" s="23">
        <f t="shared" si="446"/>
        <v>0</v>
      </c>
      <c r="M2746" s="23" t="s">
        <v>3537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3508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4140</v>
      </c>
      <c r="J2747" s="23">
        <v>2</v>
      </c>
      <c r="K2747" s="23">
        <v>2</v>
      </c>
      <c r="L2747" s="23">
        <f t="shared" si="446"/>
        <v>0</v>
      </c>
      <c r="M2747" s="23" t="s">
        <v>3625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3508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3507</v>
      </c>
      <c r="I2748" s="23" t="s">
        <v>4430</v>
      </c>
      <c r="J2748" s="23">
        <v>1</v>
      </c>
      <c r="K2748" s="23">
        <v>1</v>
      </c>
      <c r="L2748" s="23">
        <f t="shared" si="446"/>
        <v>0</v>
      </c>
      <c r="M2748" s="23" t="s">
        <v>3671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3509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4129</v>
      </c>
      <c r="J2749" s="23">
        <v>1</v>
      </c>
      <c r="K2749" s="23">
        <v>1</v>
      </c>
      <c r="L2749" s="23">
        <f t="shared" si="446"/>
        <v>0</v>
      </c>
      <c r="M2749" s="23" t="s">
        <v>3542</v>
      </c>
      <c r="N2749" s="32">
        <v>45915</v>
      </c>
      <c r="O2749" s="52">
        <v>16244</v>
      </c>
      <c r="P2749" s="23" t="s">
        <v>3510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3509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4138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3562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3563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3570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4197</v>
      </c>
      <c r="J2753" s="23">
        <v>1</v>
      </c>
      <c r="K2753" s="23">
        <v>1</v>
      </c>
      <c r="L2753" s="23">
        <f t="shared" si="446"/>
        <v>0</v>
      </c>
      <c r="M2753" s="23" t="s">
        <v>3628</v>
      </c>
      <c r="N2753" s="32">
        <v>45918</v>
      </c>
      <c r="O2753" s="52">
        <v>1005812.5</v>
      </c>
      <c r="P2753" s="23" t="s">
        <v>3572</v>
      </c>
      <c r="Q2753" s="23" t="s">
        <v>636</v>
      </c>
      <c r="R2753" s="23" t="s">
        <v>3629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3570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4198</v>
      </c>
      <c r="J2754" s="23">
        <v>1</v>
      </c>
      <c r="K2754" s="23">
        <v>1</v>
      </c>
      <c r="L2754" s="23">
        <f t="shared" si="446"/>
        <v>0</v>
      </c>
      <c r="M2754" s="23" t="s">
        <v>3628</v>
      </c>
      <c r="N2754" s="32">
        <v>45918</v>
      </c>
      <c r="O2754" s="52">
        <v>1069687.5</v>
      </c>
      <c r="P2754" s="23" t="s">
        <v>3572</v>
      </c>
      <c r="Q2754" s="23" t="s">
        <v>636</v>
      </c>
      <c r="R2754" s="23" t="s">
        <v>3629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3570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3564</v>
      </c>
      <c r="I2755" s="23" t="s">
        <v>4199</v>
      </c>
      <c r="J2755" s="23">
        <v>3</v>
      </c>
      <c r="K2755" s="23">
        <v>3</v>
      </c>
      <c r="L2755" s="23">
        <f t="shared" si="446"/>
        <v>0</v>
      </c>
      <c r="M2755" s="23" t="s">
        <v>3628</v>
      </c>
      <c r="N2755" s="32">
        <v>45918</v>
      </c>
      <c r="O2755" s="52">
        <v>44625</v>
      </c>
      <c r="P2755" s="23" t="s">
        <v>3572</v>
      </c>
      <c r="Q2755" s="23" t="s">
        <v>636</v>
      </c>
      <c r="R2755" s="23" t="s">
        <v>3629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3570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3565</v>
      </c>
      <c r="I2756" s="23" t="s">
        <v>4200</v>
      </c>
      <c r="J2756" s="23">
        <v>3</v>
      </c>
      <c r="K2756" s="23">
        <v>3</v>
      </c>
      <c r="L2756" s="23">
        <f t="shared" si="446"/>
        <v>0</v>
      </c>
      <c r="M2756" s="23" t="s">
        <v>3628</v>
      </c>
      <c r="N2756" s="32">
        <v>45918</v>
      </c>
      <c r="O2756" s="52">
        <v>206062.5</v>
      </c>
      <c r="P2756" s="23" t="s">
        <v>3572</v>
      </c>
      <c r="Q2756" s="23" t="s">
        <v>636</v>
      </c>
      <c r="R2756" s="23" t="s">
        <v>3629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3570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3566</v>
      </c>
      <c r="I2757" s="23" t="s">
        <v>4201</v>
      </c>
      <c r="J2757" s="23">
        <v>3</v>
      </c>
      <c r="K2757" s="23">
        <v>3</v>
      </c>
      <c r="L2757" s="23">
        <f t="shared" si="446"/>
        <v>0</v>
      </c>
      <c r="M2757" s="23" t="s">
        <v>3628</v>
      </c>
      <c r="N2757" s="32">
        <v>45918</v>
      </c>
      <c r="O2757" s="52">
        <v>217875</v>
      </c>
      <c r="P2757" s="23" t="s">
        <v>3572</v>
      </c>
      <c r="Q2757" s="23" t="s">
        <v>636</v>
      </c>
      <c r="R2757" s="23" t="s">
        <v>3629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3570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3567</v>
      </c>
      <c r="I2758" s="23" t="s">
        <v>4202</v>
      </c>
      <c r="J2758" s="23">
        <v>3</v>
      </c>
      <c r="K2758" s="23">
        <v>3</v>
      </c>
      <c r="L2758" s="23">
        <f t="shared" si="446"/>
        <v>0</v>
      </c>
      <c r="M2758" s="23" t="s">
        <v>3628</v>
      </c>
      <c r="N2758" s="32">
        <v>45918</v>
      </c>
      <c r="O2758" s="52">
        <v>86625</v>
      </c>
      <c r="P2758" s="23" t="s">
        <v>3572</v>
      </c>
      <c r="Q2758" s="23" t="s">
        <v>636</v>
      </c>
      <c r="R2758" s="23" t="s">
        <v>3629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3570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3568</v>
      </c>
      <c r="I2759" s="23" t="s">
        <v>4203</v>
      </c>
      <c r="J2759" s="23">
        <v>5</v>
      </c>
      <c r="K2759" s="23">
        <v>5</v>
      </c>
      <c r="L2759" s="23">
        <f t="shared" si="446"/>
        <v>0</v>
      </c>
      <c r="M2759" s="23" t="s">
        <v>3628</v>
      </c>
      <c r="N2759" s="32">
        <v>45918</v>
      </c>
      <c r="O2759" s="52">
        <v>457187.5</v>
      </c>
      <c r="P2759" s="23" t="s">
        <v>3572</v>
      </c>
      <c r="Q2759" s="23" t="s">
        <v>636</v>
      </c>
      <c r="R2759" s="23" t="s">
        <v>3629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3570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4204</v>
      </c>
      <c r="J2760" s="23">
        <v>1</v>
      </c>
      <c r="K2760" s="23">
        <v>1</v>
      </c>
      <c r="L2760" s="23">
        <f t="shared" si="446"/>
        <v>0</v>
      </c>
      <c r="M2760" s="23" t="s">
        <v>3660</v>
      </c>
      <c r="N2760" s="32">
        <v>45920</v>
      </c>
      <c r="O2760" s="52">
        <v>75950</v>
      </c>
      <c r="P2760" s="23" t="s">
        <v>3571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3570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3569</v>
      </c>
      <c r="I2761" s="23" t="s">
        <v>4205</v>
      </c>
      <c r="J2761" s="23">
        <v>1</v>
      </c>
      <c r="K2761" s="23">
        <v>1</v>
      </c>
      <c r="L2761" s="23">
        <f t="shared" si="446"/>
        <v>0</v>
      </c>
      <c r="M2761" s="23" t="s">
        <v>3675</v>
      </c>
      <c r="N2761" s="32">
        <v>45918</v>
      </c>
      <c r="O2761" s="52">
        <v>0</v>
      </c>
      <c r="P2761" s="23" t="s">
        <v>3572</v>
      </c>
      <c r="Q2761" s="23" t="s">
        <v>636</v>
      </c>
      <c r="R2761" s="23" t="s">
        <v>3629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3619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4143</v>
      </c>
      <c r="J2763" s="23">
        <v>4</v>
      </c>
      <c r="K2763" s="23">
        <v>4</v>
      </c>
      <c r="L2763" s="23">
        <f t="shared" si="446"/>
        <v>0</v>
      </c>
      <c r="M2763" s="23" t="s">
        <v>3621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3576</v>
      </c>
      <c r="I2764" s="23" t="s">
        <v>4206</v>
      </c>
      <c r="J2764" s="23">
        <v>1</v>
      </c>
      <c r="K2764" s="23">
        <v>1</v>
      </c>
      <c r="L2764" s="23">
        <f t="shared" si="446"/>
        <v>0</v>
      </c>
      <c r="M2764" s="23" t="s">
        <v>4685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4686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3597</v>
      </c>
      <c r="I2765" s="23" t="s">
        <v>4207</v>
      </c>
      <c r="J2765" s="23">
        <v>1</v>
      </c>
      <c r="K2765" s="23">
        <v>1</v>
      </c>
      <c r="L2765" s="23">
        <f t="shared" si="446"/>
        <v>0</v>
      </c>
      <c r="M2765" s="23" t="s">
        <v>3663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3598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3577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3580</v>
      </c>
      <c r="I2766" s="23" t="s">
        <v>4208</v>
      </c>
      <c r="J2766" s="23">
        <v>1</v>
      </c>
      <c r="K2766" s="23">
        <v>1</v>
      </c>
      <c r="L2766" s="23">
        <f t="shared" si="446"/>
        <v>0</v>
      </c>
      <c r="M2766" s="23" t="s">
        <v>3617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3589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3577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3581</v>
      </c>
      <c r="I2767" s="23" t="s">
        <v>4209</v>
      </c>
      <c r="J2767" s="23">
        <v>1</v>
      </c>
      <c r="K2767" s="23">
        <v>1</v>
      </c>
      <c r="L2767" s="23">
        <f t="shared" si="446"/>
        <v>0</v>
      </c>
      <c r="M2767" s="23" t="s">
        <v>3630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3589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3577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3582</v>
      </c>
      <c r="I2768" s="23" t="s">
        <v>4210</v>
      </c>
      <c r="J2768" s="23">
        <v>1</v>
      </c>
      <c r="K2768" s="23">
        <v>1</v>
      </c>
      <c r="L2768" s="23">
        <f t="shared" si="446"/>
        <v>0</v>
      </c>
      <c r="M2768" s="23" t="s">
        <v>3665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3589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3577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3583</v>
      </c>
      <c r="I2769" s="23" t="s">
        <v>4211</v>
      </c>
      <c r="J2769" s="23">
        <v>1</v>
      </c>
      <c r="K2769" s="23">
        <v>1</v>
      </c>
      <c r="L2769" s="23">
        <f t="shared" si="446"/>
        <v>0</v>
      </c>
      <c r="M2769" s="23" t="s">
        <v>3666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3589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3577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4132</v>
      </c>
      <c r="J2770" s="23">
        <v>2</v>
      </c>
      <c r="K2770" s="23">
        <v>2</v>
      </c>
      <c r="L2770" s="23">
        <f t="shared" si="446"/>
        <v>0</v>
      </c>
      <c r="M2770" s="23" t="s">
        <v>3667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3589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3577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3584</v>
      </c>
      <c r="I2771" s="23" t="s">
        <v>4212</v>
      </c>
      <c r="J2771" s="23">
        <v>1</v>
      </c>
      <c r="K2771" s="23">
        <v>1</v>
      </c>
      <c r="L2771" s="23">
        <f t="shared" si="446"/>
        <v>0</v>
      </c>
      <c r="M2771" s="23" t="s">
        <v>3658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3589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3577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3585</v>
      </c>
      <c r="I2772" s="23" t="s">
        <v>4213</v>
      </c>
      <c r="J2772" s="23">
        <v>1</v>
      </c>
      <c r="K2772" s="23">
        <v>1</v>
      </c>
      <c r="L2772" s="23">
        <f t="shared" si="446"/>
        <v>0</v>
      </c>
      <c r="M2772" s="23" t="s">
        <v>3620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3589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3577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3586</v>
      </c>
      <c r="I2773" s="23" t="s">
        <v>4214</v>
      </c>
      <c r="J2773" s="23">
        <v>1</v>
      </c>
      <c r="K2773" s="23">
        <v>1</v>
      </c>
      <c r="L2773" s="23">
        <f t="shared" si="446"/>
        <v>0</v>
      </c>
      <c r="M2773" s="23" t="s">
        <v>3614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3589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3577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4133</v>
      </c>
      <c r="J2774" s="23">
        <v>1</v>
      </c>
      <c r="K2774" s="23">
        <v>1</v>
      </c>
      <c r="L2774" s="23">
        <f t="shared" si="446"/>
        <v>0</v>
      </c>
      <c r="M2774" s="23" t="s">
        <v>3666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3589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3577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3587</v>
      </c>
      <c r="I2775" s="23" t="s">
        <v>4215</v>
      </c>
      <c r="J2775" s="23">
        <v>3</v>
      </c>
      <c r="K2775" s="23">
        <v>3</v>
      </c>
      <c r="L2775" s="23">
        <f t="shared" si="446"/>
        <v>0</v>
      </c>
      <c r="M2775" s="23" t="s">
        <v>3668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3589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3577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4140</v>
      </c>
      <c r="J2776" s="23">
        <v>1</v>
      </c>
      <c r="K2776" s="23">
        <v>1</v>
      </c>
      <c r="L2776" s="23">
        <f t="shared" si="446"/>
        <v>0</v>
      </c>
      <c r="M2776" s="23" t="s">
        <v>3631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3589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3578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4046</v>
      </c>
      <c r="J2777" s="23">
        <v>1</v>
      </c>
      <c r="K2777" s="23">
        <v>1</v>
      </c>
      <c r="L2777" s="23">
        <f t="shared" si="446"/>
        <v>0</v>
      </c>
      <c r="M2777" s="23" t="s">
        <v>3635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3578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4047</v>
      </c>
      <c r="J2778" s="23">
        <v>1</v>
      </c>
      <c r="K2778" s="23">
        <v>1</v>
      </c>
      <c r="L2778" s="23">
        <f t="shared" si="446"/>
        <v>0</v>
      </c>
      <c r="M2778" s="23" t="s">
        <v>3635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3578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4048</v>
      </c>
      <c r="J2779" s="23">
        <v>1</v>
      </c>
      <c r="K2779" s="23">
        <v>1</v>
      </c>
      <c r="L2779" s="23">
        <f t="shared" si="446"/>
        <v>0</v>
      </c>
      <c r="M2779" s="23" t="s">
        <v>3635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3578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4049</v>
      </c>
      <c r="J2780" s="23">
        <v>1</v>
      </c>
      <c r="K2780" s="23">
        <v>1</v>
      </c>
      <c r="L2780" s="23">
        <f t="shared" si="446"/>
        <v>0</v>
      </c>
      <c r="M2780" s="23" t="s">
        <v>3635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3578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4050</v>
      </c>
      <c r="J2781" s="23">
        <v>1</v>
      </c>
      <c r="K2781" s="23">
        <v>1</v>
      </c>
      <c r="L2781" s="23">
        <f t="shared" si="446"/>
        <v>0</v>
      </c>
      <c r="M2781" s="23" t="s">
        <v>3635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3578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4051</v>
      </c>
      <c r="J2782" s="23">
        <v>1</v>
      </c>
      <c r="K2782" s="23">
        <v>1</v>
      </c>
      <c r="L2782" s="23">
        <f t="shared" si="446"/>
        <v>0</v>
      </c>
      <c r="M2782" s="23" t="s">
        <v>3635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3578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4052</v>
      </c>
      <c r="J2783" s="23">
        <v>1</v>
      </c>
      <c r="K2783" s="23">
        <v>1</v>
      </c>
      <c r="L2783" s="23">
        <f t="shared" si="446"/>
        <v>0</v>
      </c>
      <c r="M2783" s="23" t="s">
        <v>3635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3578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4053</v>
      </c>
      <c r="J2784" s="23">
        <v>1</v>
      </c>
      <c r="K2784" s="23">
        <v>1</v>
      </c>
      <c r="L2784" s="23">
        <f t="shared" si="446"/>
        <v>0</v>
      </c>
      <c r="M2784" s="23" t="s">
        <v>3635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3578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4054</v>
      </c>
      <c r="J2785" s="23">
        <v>1</v>
      </c>
      <c r="K2785" s="23">
        <v>1</v>
      </c>
      <c r="L2785" s="23">
        <f t="shared" si="446"/>
        <v>0</v>
      </c>
      <c r="M2785" s="23" t="s">
        <v>3635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3578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4055</v>
      </c>
      <c r="J2786" s="23">
        <v>1</v>
      </c>
      <c r="K2786" s="23">
        <v>1</v>
      </c>
      <c r="L2786" s="23">
        <f t="shared" si="446"/>
        <v>0</v>
      </c>
      <c r="M2786" s="23" t="s">
        <v>3635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3578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4056</v>
      </c>
      <c r="J2787" s="23">
        <v>2</v>
      </c>
      <c r="K2787" s="23">
        <v>2</v>
      </c>
      <c r="L2787" s="23">
        <f t="shared" si="446"/>
        <v>0</v>
      </c>
      <c r="M2787" s="23" t="s">
        <v>3635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3578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4057</v>
      </c>
      <c r="J2788" s="23">
        <v>1</v>
      </c>
      <c r="K2788" s="23">
        <v>1</v>
      </c>
      <c r="L2788" s="23">
        <f t="shared" si="446"/>
        <v>0</v>
      </c>
      <c r="M2788" s="23" t="s">
        <v>3635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3578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4058</v>
      </c>
      <c r="J2789" s="23">
        <v>1</v>
      </c>
      <c r="K2789" s="23">
        <v>1</v>
      </c>
      <c r="L2789" s="23">
        <f t="shared" si="446"/>
        <v>0</v>
      </c>
      <c r="M2789" s="23" t="s">
        <v>3635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3578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4059</v>
      </c>
      <c r="J2790" s="23">
        <v>1</v>
      </c>
      <c r="K2790" s="23">
        <v>1</v>
      </c>
      <c r="L2790" s="23">
        <f t="shared" si="446"/>
        <v>0</v>
      </c>
      <c r="M2790" s="23" t="s">
        <v>3635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3578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4060</v>
      </c>
      <c r="J2791" s="23">
        <v>1</v>
      </c>
      <c r="K2791" s="23">
        <v>1</v>
      </c>
      <c r="L2791" s="23">
        <f t="shared" si="446"/>
        <v>0</v>
      </c>
      <c r="M2791" s="23" t="s">
        <v>3635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3578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4061</v>
      </c>
      <c r="J2792" s="23">
        <v>1</v>
      </c>
      <c r="K2792" s="23">
        <v>1</v>
      </c>
      <c r="L2792" s="23">
        <f t="shared" si="446"/>
        <v>0</v>
      </c>
      <c r="M2792" s="23" t="s">
        <v>3635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3578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4062</v>
      </c>
      <c r="J2793" s="23">
        <v>1</v>
      </c>
      <c r="K2793" s="23">
        <v>1</v>
      </c>
      <c r="L2793" s="23">
        <f t="shared" si="446"/>
        <v>0</v>
      </c>
      <c r="M2793" s="23" t="s">
        <v>3635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3578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4063</v>
      </c>
      <c r="J2794" s="23">
        <v>1</v>
      </c>
      <c r="K2794" s="23">
        <v>1</v>
      </c>
      <c r="L2794" s="23">
        <f t="shared" si="446"/>
        <v>0</v>
      </c>
      <c r="M2794" s="23" t="s">
        <v>3635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3578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4064</v>
      </c>
      <c r="J2795" s="23">
        <v>1</v>
      </c>
      <c r="K2795" s="23">
        <v>1</v>
      </c>
      <c r="L2795" s="23">
        <f t="shared" si="446"/>
        <v>0</v>
      </c>
      <c r="M2795" s="23" t="s">
        <v>3635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3578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4065</v>
      </c>
      <c r="J2796" s="23">
        <v>1</v>
      </c>
      <c r="K2796" s="23">
        <v>1</v>
      </c>
      <c r="L2796" s="23">
        <f t="shared" si="446"/>
        <v>0</v>
      </c>
      <c r="M2796" s="23" t="s">
        <v>3635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3578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4066</v>
      </c>
      <c r="J2797" s="23">
        <v>1</v>
      </c>
      <c r="K2797" s="23">
        <v>1</v>
      </c>
      <c r="L2797" s="23">
        <f t="shared" si="446"/>
        <v>0</v>
      </c>
      <c r="M2797" s="23" t="s">
        <v>3634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3578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4067</v>
      </c>
      <c r="J2798" s="23">
        <v>1</v>
      </c>
      <c r="K2798" s="23">
        <v>1</v>
      </c>
      <c r="L2798" s="23">
        <f t="shared" si="446"/>
        <v>0</v>
      </c>
      <c r="M2798" s="23" t="s">
        <v>3634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3578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4068</v>
      </c>
      <c r="J2799" s="23">
        <v>1</v>
      </c>
      <c r="K2799" s="23">
        <v>1</v>
      </c>
      <c r="L2799" s="23">
        <f t="shared" si="446"/>
        <v>0</v>
      </c>
      <c r="M2799" s="23" t="s">
        <v>3634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3578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4069</v>
      </c>
      <c r="J2800" s="23">
        <v>1</v>
      </c>
      <c r="K2800" s="23">
        <v>1</v>
      </c>
      <c r="L2800" s="23">
        <f t="shared" si="446"/>
        <v>0</v>
      </c>
      <c r="M2800" s="23" t="s">
        <v>3634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3578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4070</v>
      </c>
      <c r="J2801" s="23">
        <v>1</v>
      </c>
      <c r="K2801" s="23">
        <v>1</v>
      </c>
      <c r="L2801" s="23">
        <f t="shared" si="446"/>
        <v>0</v>
      </c>
      <c r="M2801" s="23" t="s">
        <v>3632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3578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4011</v>
      </c>
      <c r="J2802" s="23">
        <v>1</v>
      </c>
      <c r="K2802" s="23">
        <v>1</v>
      </c>
      <c r="L2802" s="23">
        <f t="shared" si="446"/>
        <v>0</v>
      </c>
      <c r="M2802" s="23" t="s">
        <v>3632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3578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4071</v>
      </c>
      <c r="J2803" s="23">
        <v>3</v>
      </c>
      <c r="K2803" s="23">
        <v>3</v>
      </c>
      <c r="L2803" s="23">
        <f t="shared" si="446"/>
        <v>0</v>
      </c>
      <c r="M2803" s="23" t="s">
        <v>3635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3578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4072</v>
      </c>
      <c r="J2804" s="23">
        <v>1</v>
      </c>
      <c r="K2804" s="23">
        <v>1</v>
      </c>
      <c r="L2804" s="23">
        <f t="shared" si="446"/>
        <v>0</v>
      </c>
      <c r="M2804" s="23" t="s">
        <v>3635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3578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4073</v>
      </c>
      <c r="J2805" s="23">
        <v>1</v>
      </c>
      <c r="K2805" s="23">
        <v>1</v>
      </c>
      <c r="L2805" s="23">
        <f t="shared" si="446"/>
        <v>0</v>
      </c>
      <c r="M2805" s="23" t="s">
        <v>3635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3578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4074</v>
      </c>
      <c r="J2806" s="23">
        <v>1</v>
      </c>
      <c r="K2806" s="23">
        <v>1</v>
      </c>
      <c r="L2806" s="23">
        <f t="shared" si="446"/>
        <v>0</v>
      </c>
      <c r="M2806" s="23" t="s">
        <v>3633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3579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4075</v>
      </c>
      <c r="J2807" s="23">
        <v>1</v>
      </c>
      <c r="K2807" s="23">
        <v>1</v>
      </c>
      <c r="L2807" s="23">
        <f t="shared" si="446"/>
        <v>0</v>
      </c>
      <c r="M2807" s="23" t="s">
        <v>3642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3579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4076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3659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3579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3931</v>
      </c>
      <c r="J2809" s="23">
        <v>1</v>
      </c>
      <c r="K2809" s="23">
        <v>1</v>
      </c>
      <c r="L2809" s="23">
        <f t="shared" si="456"/>
        <v>0</v>
      </c>
      <c r="M2809" s="23" t="s">
        <v>3642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3579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3932</v>
      </c>
      <c r="J2810" s="23">
        <v>1</v>
      </c>
      <c r="K2810" s="23">
        <v>1</v>
      </c>
      <c r="L2810" s="23">
        <f t="shared" si="456"/>
        <v>0</v>
      </c>
      <c r="M2810" s="23" t="s">
        <v>3659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3579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4077</v>
      </c>
      <c r="J2811" s="23">
        <v>3</v>
      </c>
      <c r="K2811" s="23">
        <v>3</v>
      </c>
      <c r="L2811" s="23">
        <f t="shared" si="456"/>
        <v>0</v>
      </c>
      <c r="M2811" s="23" t="s">
        <v>3659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3579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4078</v>
      </c>
      <c r="J2812" s="23">
        <v>1</v>
      </c>
      <c r="K2812" s="23">
        <v>1</v>
      </c>
      <c r="L2812" s="23">
        <f t="shared" si="456"/>
        <v>0</v>
      </c>
      <c r="M2812" s="23" t="s">
        <v>3642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3579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4079</v>
      </c>
      <c r="J2813" s="23">
        <v>1</v>
      </c>
      <c r="K2813" s="23">
        <v>1</v>
      </c>
      <c r="L2813" s="23">
        <f t="shared" si="456"/>
        <v>0</v>
      </c>
      <c r="M2813" s="23" t="s">
        <v>3642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3579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4080</v>
      </c>
      <c r="J2814" s="23">
        <v>1</v>
      </c>
      <c r="K2814" s="23">
        <v>1</v>
      </c>
      <c r="L2814" s="23">
        <f t="shared" si="456"/>
        <v>0</v>
      </c>
      <c r="M2814" s="23" t="s">
        <v>3642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3579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4081</v>
      </c>
      <c r="J2815" s="23">
        <v>1</v>
      </c>
      <c r="K2815" s="23">
        <v>1</v>
      </c>
      <c r="L2815" s="23">
        <f t="shared" si="456"/>
        <v>0</v>
      </c>
      <c r="M2815" s="23" t="s">
        <v>3642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3579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4082</v>
      </c>
      <c r="J2816" s="23">
        <v>1</v>
      </c>
      <c r="K2816" s="23">
        <v>1</v>
      </c>
      <c r="L2816" s="23">
        <f t="shared" si="456"/>
        <v>0</v>
      </c>
      <c r="M2816" s="23" t="s">
        <v>3642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3579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4083</v>
      </c>
      <c r="J2817" s="23">
        <v>1</v>
      </c>
      <c r="K2817" s="23">
        <v>1</v>
      </c>
      <c r="L2817" s="23">
        <f t="shared" si="456"/>
        <v>0</v>
      </c>
      <c r="M2817" s="23" t="s">
        <v>3642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3579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3949</v>
      </c>
      <c r="J2818" s="23">
        <v>1</v>
      </c>
      <c r="K2818" s="23">
        <v>1</v>
      </c>
      <c r="L2818" s="23">
        <f t="shared" si="456"/>
        <v>0</v>
      </c>
      <c r="M2818" s="23" t="s">
        <v>3655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3579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4084</v>
      </c>
      <c r="J2819" s="23">
        <v>2</v>
      </c>
      <c r="K2819" s="23">
        <v>2</v>
      </c>
      <c r="L2819" s="23">
        <f t="shared" si="456"/>
        <v>0</v>
      </c>
      <c r="M2819" s="23" t="s">
        <v>3642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3579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4085</v>
      </c>
      <c r="J2820" s="23">
        <v>5</v>
      </c>
      <c r="K2820" s="23">
        <v>5</v>
      </c>
      <c r="L2820" s="23">
        <f t="shared" si="456"/>
        <v>0</v>
      </c>
      <c r="M2820" s="23" t="s">
        <v>3657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3579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4086</v>
      </c>
      <c r="J2821" s="23">
        <v>3</v>
      </c>
      <c r="K2821" s="23">
        <v>3</v>
      </c>
      <c r="L2821" s="23">
        <f t="shared" si="456"/>
        <v>0</v>
      </c>
      <c r="M2821" s="23" t="s">
        <v>3642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3579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4087</v>
      </c>
      <c r="J2822" s="23">
        <v>3</v>
      </c>
      <c r="K2822" s="23">
        <v>3</v>
      </c>
      <c r="L2822" s="23">
        <f t="shared" si="456"/>
        <v>0</v>
      </c>
      <c r="M2822" s="23" t="s">
        <v>3642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3579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4088</v>
      </c>
      <c r="J2823" s="23">
        <v>2</v>
      </c>
      <c r="K2823" s="23">
        <v>2</v>
      </c>
      <c r="L2823" s="23">
        <f t="shared" si="456"/>
        <v>0</v>
      </c>
      <c r="M2823" s="23" t="s">
        <v>3636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3690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3579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3899</v>
      </c>
      <c r="J2824" s="23">
        <v>3</v>
      </c>
      <c r="K2824" s="23">
        <v>3</v>
      </c>
      <c r="L2824" s="23">
        <f t="shared" si="456"/>
        <v>0</v>
      </c>
      <c r="M2824" s="23" t="s">
        <v>3642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3579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4089</v>
      </c>
      <c r="J2825" s="23">
        <v>2</v>
      </c>
      <c r="K2825" s="23">
        <v>2</v>
      </c>
      <c r="L2825" s="23">
        <f t="shared" si="456"/>
        <v>0</v>
      </c>
      <c r="M2825" s="23" t="s">
        <v>3642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3579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4090</v>
      </c>
      <c r="J2826" s="23">
        <v>3</v>
      </c>
      <c r="K2826" s="23">
        <v>3</v>
      </c>
      <c r="L2826" s="23">
        <f t="shared" si="456"/>
        <v>0</v>
      </c>
      <c r="M2826" s="23" t="s">
        <v>3642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3579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4091</v>
      </c>
      <c r="J2827" s="23">
        <v>1</v>
      </c>
      <c r="K2827" s="23">
        <v>1</v>
      </c>
      <c r="L2827" s="23">
        <f t="shared" si="456"/>
        <v>0</v>
      </c>
      <c r="M2827" s="23" t="s">
        <v>3674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3579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4092</v>
      </c>
      <c r="J2828" s="23">
        <v>3</v>
      </c>
      <c r="K2828" s="23">
        <v>3</v>
      </c>
      <c r="L2828" s="23">
        <f t="shared" si="456"/>
        <v>0</v>
      </c>
      <c r="M2828" s="23" t="s">
        <v>3642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3579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4093</v>
      </c>
      <c r="J2829" s="23">
        <v>3</v>
      </c>
      <c r="K2829" s="23">
        <v>3</v>
      </c>
      <c r="L2829" s="23">
        <f t="shared" si="456"/>
        <v>0</v>
      </c>
      <c r="M2829" s="23" t="s">
        <v>3642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3579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4094</v>
      </c>
      <c r="J2830" s="23">
        <v>1</v>
      </c>
      <c r="K2830" s="23">
        <v>1</v>
      </c>
      <c r="L2830" s="23">
        <f t="shared" si="456"/>
        <v>0</v>
      </c>
      <c r="M2830" s="23" t="s">
        <v>3647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3579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4095</v>
      </c>
      <c r="J2831" s="23">
        <v>1</v>
      </c>
      <c r="K2831" s="23">
        <v>1</v>
      </c>
      <c r="L2831" s="23">
        <f t="shared" si="456"/>
        <v>0</v>
      </c>
      <c r="M2831" s="23" t="s">
        <v>3647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3579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4096</v>
      </c>
      <c r="J2832" s="23">
        <v>1</v>
      </c>
      <c r="K2832" s="23">
        <v>1</v>
      </c>
      <c r="L2832" s="23">
        <f t="shared" si="456"/>
        <v>0</v>
      </c>
      <c r="M2832" s="23" t="s">
        <v>3647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3579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4097</v>
      </c>
      <c r="J2833" s="23">
        <v>1</v>
      </c>
      <c r="K2833" s="23">
        <v>1</v>
      </c>
      <c r="L2833" s="23">
        <f t="shared" si="456"/>
        <v>0</v>
      </c>
      <c r="M2833" s="23" t="s">
        <v>3651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3579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4098</v>
      </c>
      <c r="J2834" s="23">
        <v>2</v>
      </c>
      <c r="K2834" s="23">
        <v>2</v>
      </c>
      <c r="L2834" s="23">
        <f t="shared" si="456"/>
        <v>0</v>
      </c>
      <c r="M2834" s="23" t="s">
        <v>3652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3579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4099</v>
      </c>
      <c r="J2835" s="23">
        <v>1</v>
      </c>
      <c r="K2835" s="23">
        <v>1</v>
      </c>
      <c r="L2835" s="23">
        <f t="shared" si="456"/>
        <v>0</v>
      </c>
      <c r="M2835" s="23" t="s">
        <v>3647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3579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4100</v>
      </c>
      <c r="J2836" s="23">
        <v>3</v>
      </c>
      <c r="K2836" s="23">
        <v>3</v>
      </c>
      <c r="L2836" s="23">
        <f t="shared" si="456"/>
        <v>0</v>
      </c>
      <c r="M2836" s="23" t="s">
        <v>3642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3579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4101</v>
      </c>
      <c r="J2837" s="23">
        <v>1</v>
      </c>
      <c r="K2837" s="23">
        <v>1</v>
      </c>
      <c r="L2837" s="23">
        <f t="shared" si="456"/>
        <v>0</v>
      </c>
      <c r="M2837" s="23" t="s">
        <v>3732</v>
      </c>
      <c r="N2837" s="32">
        <v>45929</v>
      </c>
      <c r="O2837" s="52">
        <v>38843</v>
      </c>
      <c r="P2837" s="23" t="s">
        <v>3731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3579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4102</v>
      </c>
      <c r="J2838" s="23">
        <v>3</v>
      </c>
      <c r="K2838" s="23">
        <v>3</v>
      </c>
      <c r="L2838" s="23">
        <f t="shared" si="456"/>
        <v>0</v>
      </c>
      <c r="M2838" s="23" t="s">
        <v>3642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3579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3811</v>
      </c>
      <c r="J2839" s="23">
        <v>3</v>
      </c>
      <c r="K2839" s="23">
        <v>3</v>
      </c>
      <c r="L2839" s="23">
        <f t="shared" si="456"/>
        <v>0</v>
      </c>
      <c r="M2839" s="23" t="s">
        <v>3642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3579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4103</v>
      </c>
      <c r="J2840" s="23">
        <v>1</v>
      </c>
      <c r="K2840" s="23">
        <v>1</v>
      </c>
      <c r="L2840" s="23">
        <f t="shared" si="456"/>
        <v>0</v>
      </c>
      <c r="M2840" s="23" t="s">
        <v>3661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3579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4104</v>
      </c>
      <c r="J2841" s="23">
        <v>1</v>
      </c>
      <c r="K2841" s="23">
        <v>1</v>
      </c>
      <c r="L2841" s="23">
        <f t="shared" si="456"/>
        <v>0</v>
      </c>
      <c r="M2841" s="23" t="s">
        <v>3642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3579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4105</v>
      </c>
      <c r="J2842" s="23">
        <v>3</v>
      </c>
      <c r="K2842" s="23">
        <v>3</v>
      </c>
      <c r="L2842" s="23">
        <f t="shared" si="456"/>
        <v>0</v>
      </c>
      <c r="M2842" s="23" t="s">
        <v>3642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3579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3820</v>
      </c>
      <c r="J2843" s="23">
        <v>2</v>
      </c>
      <c r="K2843" s="23">
        <v>2</v>
      </c>
      <c r="L2843" s="23">
        <f t="shared" si="456"/>
        <v>0</v>
      </c>
      <c r="M2843" s="23" t="s">
        <v>3642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3579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4106</v>
      </c>
      <c r="J2844" s="23">
        <v>1</v>
      </c>
      <c r="K2844" s="23">
        <v>1</v>
      </c>
      <c r="L2844" s="23">
        <f t="shared" si="456"/>
        <v>0</v>
      </c>
      <c r="M2844" s="23" t="s">
        <v>3643</v>
      </c>
      <c r="N2844" s="32">
        <v>45920</v>
      </c>
      <c r="O2844" s="52">
        <v>71610</v>
      </c>
      <c r="P2844" s="23" t="s">
        <v>3588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3579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3821</v>
      </c>
      <c r="J2845" s="23">
        <v>3</v>
      </c>
      <c r="K2845" s="23">
        <v>3</v>
      </c>
      <c r="L2845" s="23">
        <f t="shared" si="456"/>
        <v>0</v>
      </c>
      <c r="M2845" s="23" t="s">
        <v>3642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3579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4107</v>
      </c>
      <c r="J2846" s="23">
        <v>4</v>
      </c>
      <c r="K2846" s="23">
        <v>4</v>
      </c>
      <c r="L2846" s="23">
        <f t="shared" si="456"/>
        <v>0</v>
      </c>
      <c r="M2846" s="23" t="s">
        <v>3645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3579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4108</v>
      </c>
      <c r="J2847" s="23">
        <v>1</v>
      </c>
      <c r="K2847" s="23">
        <v>1</v>
      </c>
      <c r="L2847" s="23">
        <f t="shared" si="456"/>
        <v>0</v>
      </c>
      <c r="M2847" s="23" t="s">
        <v>3662</v>
      </c>
      <c r="N2847" s="32">
        <v>45920</v>
      </c>
      <c r="O2847" s="52">
        <v>27993</v>
      </c>
      <c r="P2847" s="23" t="s">
        <v>3590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3579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4109</v>
      </c>
      <c r="J2848" s="23">
        <v>1</v>
      </c>
      <c r="K2848" s="23">
        <v>1</v>
      </c>
      <c r="L2848" s="23">
        <f t="shared" si="456"/>
        <v>0</v>
      </c>
      <c r="M2848" s="23" t="s">
        <v>3653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3579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4110</v>
      </c>
      <c r="J2849" s="23">
        <v>6</v>
      </c>
      <c r="K2849" s="23">
        <v>6</v>
      </c>
      <c r="L2849" s="23">
        <f t="shared" si="456"/>
        <v>0</v>
      </c>
      <c r="M2849" s="23" t="s">
        <v>3654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3579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4030</v>
      </c>
      <c r="J2850" s="23">
        <v>1</v>
      </c>
      <c r="K2850" s="23">
        <v>1</v>
      </c>
      <c r="L2850" s="23">
        <f t="shared" si="456"/>
        <v>0</v>
      </c>
      <c r="M2850" s="23" t="s">
        <v>3649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3579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4111</v>
      </c>
      <c r="J2851" s="23">
        <v>1</v>
      </c>
      <c r="K2851" s="23">
        <v>1</v>
      </c>
      <c r="L2851" s="23">
        <f t="shared" si="456"/>
        <v>0</v>
      </c>
      <c r="M2851" s="23" t="s">
        <v>3655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3579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4112</v>
      </c>
      <c r="J2852" s="23">
        <v>1</v>
      </c>
      <c r="K2852" s="23">
        <v>1</v>
      </c>
      <c r="L2852" s="23">
        <f t="shared" si="456"/>
        <v>0</v>
      </c>
      <c r="M2852" s="23" t="s">
        <v>3641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3579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4113</v>
      </c>
      <c r="J2853" s="23">
        <v>1</v>
      </c>
      <c r="K2853" s="23">
        <v>1</v>
      </c>
      <c r="L2853" s="23">
        <f t="shared" si="456"/>
        <v>0</v>
      </c>
      <c r="M2853" s="23" t="s">
        <v>3656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3609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3579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4114</v>
      </c>
      <c r="J2854" s="23">
        <v>1</v>
      </c>
      <c r="K2854" s="23">
        <v>1</v>
      </c>
      <c r="L2854" s="23">
        <f t="shared" si="456"/>
        <v>0</v>
      </c>
      <c r="M2854" s="23" t="s">
        <v>3656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3609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3579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4115</v>
      </c>
      <c r="J2855" s="23">
        <v>1</v>
      </c>
      <c r="K2855" s="23">
        <v>1</v>
      </c>
      <c r="L2855" s="23">
        <f t="shared" si="456"/>
        <v>0</v>
      </c>
      <c r="M2855" s="23" t="s">
        <v>3656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3609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3579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4116</v>
      </c>
      <c r="J2856" s="23">
        <v>1</v>
      </c>
      <c r="K2856" s="23">
        <v>1</v>
      </c>
      <c r="L2856" s="23">
        <f t="shared" si="456"/>
        <v>0</v>
      </c>
      <c r="M2856" s="23" t="s">
        <v>3656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3609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3579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4117</v>
      </c>
      <c r="J2857" s="23">
        <v>1</v>
      </c>
      <c r="K2857" s="23">
        <v>1</v>
      </c>
      <c r="L2857" s="23">
        <f t="shared" si="456"/>
        <v>0</v>
      </c>
      <c r="M2857" s="23" t="s">
        <v>3656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3609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3579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4118</v>
      </c>
      <c r="J2858" s="23">
        <v>1</v>
      </c>
      <c r="K2858" s="23">
        <v>1</v>
      </c>
      <c r="L2858" s="23">
        <f t="shared" si="456"/>
        <v>0</v>
      </c>
      <c r="M2858" s="23" t="s">
        <v>3656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3609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3579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4119</v>
      </c>
      <c r="J2859" s="23">
        <v>1</v>
      </c>
      <c r="K2859" s="23">
        <v>1</v>
      </c>
      <c r="L2859" s="23">
        <f t="shared" si="456"/>
        <v>0</v>
      </c>
      <c r="M2859" s="23" t="s">
        <v>3656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3609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3579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4120</v>
      </c>
      <c r="J2860" s="23">
        <v>1</v>
      </c>
      <c r="K2860" s="23">
        <v>1</v>
      </c>
      <c r="L2860" s="23">
        <f t="shared" si="456"/>
        <v>0</v>
      </c>
      <c r="M2860" s="23" t="s">
        <v>3656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3609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3579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4121</v>
      </c>
      <c r="J2861" s="23">
        <v>1</v>
      </c>
      <c r="K2861" s="23">
        <v>1</v>
      </c>
      <c r="L2861" s="23">
        <f t="shared" si="456"/>
        <v>0</v>
      </c>
      <c r="M2861" s="23" t="s">
        <v>3656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3609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3579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4122</v>
      </c>
      <c r="J2862" s="23">
        <v>1</v>
      </c>
      <c r="K2862" s="23">
        <v>1</v>
      </c>
      <c r="L2862" s="23">
        <f t="shared" si="456"/>
        <v>0</v>
      </c>
      <c r="M2862" s="23" t="s">
        <v>3656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3609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3579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4123</v>
      </c>
      <c r="J2863" s="23">
        <v>1</v>
      </c>
      <c r="K2863" s="23">
        <v>1</v>
      </c>
      <c r="L2863" s="23">
        <f t="shared" si="456"/>
        <v>0</v>
      </c>
      <c r="M2863" s="23" t="s">
        <v>4974</v>
      </c>
      <c r="N2863" s="32">
        <v>45939</v>
      </c>
      <c r="O2863" s="52">
        <v>0</v>
      </c>
      <c r="P2863" s="23" t="s">
        <v>4859</v>
      </c>
      <c r="Q2863" s="23">
        <v>58156706370</v>
      </c>
      <c r="R2863" s="23" t="s">
        <v>40</v>
      </c>
      <c r="S2863" s="3">
        <v>4</v>
      </c>
      <c r="T2863" s="39" t="s">
        <v>3599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3579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4124</v>
      </c>
      <c r="J2864" s="23">
        <v>1</v>
      </c>
      <c r="K2864" s="23">
        <v>1</v>
      </c>
      <c r="L2864" s="23">
        <f t="shared" si="456"/>
        <v>0</v>
      </c>
      <c r="M2864" s="23" t="s">
        <v>3656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3609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3579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4125</v>
      </c>
      <c r="J2865" s="23">
        <v>1</v>
      </c>
      <c r="K2865" s="23">
        <v>1</v>
      </c>
      <c r="L2865" s="23">
        <f t="shared" si="456"/>
        <v>0</v>
      </c>
      <c r="M2865" s="23" t="s">
        <v>3656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3609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3579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4126</v>
      </c>
      <c r="J2866" s="23">
        <v>1</v>
      </c>
      <c r="K2866" s="23">
        <v>1</v>
      </c>
      <c r="L2866" s="23">
        <f t="shared" si="456"/>
        <v>0</v>
      </c>
      <c r="M2866" s="23" t="s">
        <v>3644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3579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4216</v>
      </c>
      <c r="J2867" s="23">
        <v>2</v>
      </c>
      <c r="K2867" s="23">
        <v>2</v>
      </c>
      <c r="L2867" s="23">
        <f t="shared" si="456"/>
        <v>0</v>
      </c>
      <c r="M2867" s="23" t="s">
        <v>3640</v>
      </c>
      <c r="N2867" s="32">
        <v>45920</v>
      </c>
      <c r="O2867" s="52">
        <v>231660</v>
      </c>
      <c r="P2867" s="23" t="s">
        <v>3591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3579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4217</v>
      </c>
      <c r="J2868" s="23">
        <v>2</v>
      </c>
      <c r="K2868" s="23">
        <v>2</v>
      </c>
      <c r="L2868" s="23">
        <f t="shared" si="456"/>
        <v>0</v>
      </c>
      <c r="M2868" s="23" t="s">
        <v>3640</v>
      </c>
      <c r="N2868" s="32">
        <v>45920</v>
      </c>
      <c r="O2868" s="52">
        <v>360360</v>
      </c>
      <c r="P2868" s="23" t="s">
        <v>3591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3579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4218</v>
      </c>
      <c r="J2869" s="23">
        <v>1</v>
      </c>
      <c r="K2869" s="23">
        <v>1</v>
      </c>
      <c r="L2869" s="23">
        <f t="shared" si="456"/>
        <v>0</v>
      </c>
      <c r="M2869" s="23" t="s">
        <v>3644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3579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4219</v>
      </c>
      <c r="J2870" s="23">
        <v>1</v>
      </c>
      <c r="K2870" s="23">
        <v>1</v>
      </c>
      <c r="L2870" s="23">
        <f t="shared" si="456"/>
        <v>0</v>
      </c>
      <c r="M2870" s="23" t="s">
        <v>3654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3579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4220</v>
      </c>
      <c r="J2871" s="23">
        <v>1</v>
      </c>
      <c r="K2871" s="23">
        <v>1</v>
      </c>
      <c r="L2871" s="23">
        <f t="shared" si="456"/>
        <v>0</v>
      </c>
      <c r="M2871" s="23" t="s">
        <v>3654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3600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3601</v>
      </c>
      <c r="I2872" s="23" t="s">
        <v>4221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3670</v>
      </c>
      <c r="N2872" s="32">
        <v>45920</v>
      </c>
      <c r="O2872" s="52">
        <v>0</v>
      </c>
      <c r="P2872" s="23" t="s">
        <v>3602</v>
      </c>
      <c r="Q2872" s="23">
        <v>58155918774</v>
      </c>
      <c r="R2872" s="23" t="s">
        <v>40</v>
      </c>
      <c r="S2872" s="3">
        <v>4</v>
      </c>
      <c r="T2872" s="39" t="s">
        <v>3608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4127</v>
      </c>
      <c r="J2873" s="23">
        <v>1</v>
      </c>
      <c r="K2873" s="23">
        <v>1</v>
      </c>
      <c r="L2873" s="23">
        <f t="shared" si="463"/>
        <v>0</v>
      </c>
      <c r="M2873" s="23" t="s">
        <v>3650</v>
      </c>
      <c r="N2873" s="32">
        <v>45920</v>
      </c>
      <c r="O2873" s="52">
        <v>12642</v>
      </c>
      <c r="P2873" s="23" t="s">
        <v>3604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4134</v>
      </c>
      <c r="J2874" s="23">
        <v>1</v>
      </c>
      <c r="K2874" s="23">
        <v>1</v>
      </c>
      <c r="L2874" s="23">
        <f t="shared" si="463"/>
        <v>0</v>
      </c>
      <c r="M2874" s="23" t="s">
        <v>3646</v>
      </c>
      <c r="N2874" s="32">
        <v>45920</v>
      </c>
      <c r="O2874" s="52">
        <v>155011.5</v>
      </c>
      <c r="P2874" s="23" t="s">
        <v>3605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4135</v>
      </c>
      <c r="J2875" s="23">
        <v>1</v>
      </c>
      <c r="K2875" s="23">
        <v>1</v>
      </c>
      <c r="L2875" s="23">
        <f t="shared" si="463"/>
        <v>0</v>
      </c>
      <c r="M2875" s="23" t="s">
        <v>3646</v>
      </c>
      <c r="N2875" s="32">
        <v>45920</v>
      </c>
      <c r="O2875" s="52">
        <v>166845</v>
      </c>
      <c r="P2875" s="23" t="s">
        <v>3605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3603</v>
      </c>
      <c r="I2876" s="23" t="s">
        <v>4222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3611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3612</v>
      </c>
      <c r="I2877" s="23" t="s">
        <v>4223</v>
      </c>
      <c r="J2877" s="23">
        <v>1</v>
      </c>
      <c r="K2877" s="23">
        <v>1</v>
      </c>
      <c r="L2877" s="23">
        <f t="shared" si="463"/>
        <v>0</v>
      </c>
      <c r="M2877" s="23" t="s">
        <v>3615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3589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3611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3613</v>
      </c>
      <c r="I2878" s="23" t="s">
        <v>4224</v>
      </c>
      <c r="J2878" s="23">
        <v>1</v>
      </c>
      <c r="K2878" s="23">
        <v>1</v>
      </c>
      <c r="L2878" s="23">
        <f t="shared" si="463"/>
        <v>0</v>
      </c>
      <c r="M2878" s="23" t="s">
        <v>3615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3616</v>
      </c>
      <c r="U2878" s="23" t="s">
        <v>3589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3677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4728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3677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3688</v>
      </c>
      <c r="N2880" s="32">
        <v>45923</v>
      </c>
      <c r="O2880" s="52">
        <v>61875</v>
      </c>
      <c r="P2880" s="23" t="s">
        <v>3689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3678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3680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4950</v>
      </c>
      <c r="N2881" s="32">
        <v>45923</v>
      </c>
      <c r="O2881" s="52">
        <v>123250</v>
      </c>
      <c r="P2881" s="23" t="s">
        <v>3681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3679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3682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4961</v>
      </c>
      <c r="N2882" s="32">
        <v>45934</v>
      </c>
      <c r="O2882" s="52">
        <v>39243</v>
      </c>
      <c r="P2882" s="23" t="s">
        <v>1095</v>
      </c>
      <c r="Q2882" s="23" t="s">
        <v>4733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3686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4135</v>
      </c>
      <c r="J2883" s="23">
        <v>1</v>
      </c>
      <c r="K2883" s="23">
        <v>1</v>
      </c>
      <c r="L2883" s="23">
        <f t="shared" si="463"/>
        <v>0</v>
      </c>
      <c r="M2883" s="23" t="s">
        <v>4875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3686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4135</v>
      </c>
      <c r="J2884" s="23">
        <v>1</v>
      </c>
      <c r="K2884" s="23">
        <v>1</v>
      </c>
      <c r="L2884" s="23">
        <f t="shared" si="463"/>
        <v>0</v>
      </c>
      <c r="M2884" s="23" t="s">
        <v>3712</v>
      </c>
      <c r="N2884" s="32">
        <v>45924</v>
      </c>
      <c r="O2884" s="52">
        <v>177514</v>
      </c>
      <c r="P2884" s="23" t="s">
        <v>3685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3686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3683</v>
      </c>
      <c r="I2885" s="23" t="s">
        <v>4225</v>
      </c>
      <c r="J2885" s="23">
        <v>1</v>
      </c>
      <c r="K2885" s="23">
        <v>1</v>
      </c>
      <c r="L2885" s="23">
        <f t="shared" si="463"/>
        <v>0</v>
      </c>
      <c r="M2885" s="23" t="s">
        <v>4945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3686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3684</v>
      </c>
      <c r="I2886" s="23" t="s">
        <v>4226</v>
      </c>
      <c r="J2886" s="23">
        <v>1</v>
      </c>
      <c r="K2886" s="23">
        <v>1</v>
      </c>
      <c r="L2886" s="23">
        <f t="shared" si="463"/>
        <v>0</v>
      </c>
      <c r="M2886" s="23" t="s">
        <v>4945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3686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4130</v>
      </c>
      <c r="J2887" s="23">
        <v>1</v>
      </c>
      <c r="K2887" s="23">
        <v>1</v>
      </c>
      <c r="L2887" s="23">
        <f t="shared" si="463"/>
        <v>0</v>
      </c>
      <c r="M2887" s="23" t="s">
        <v>3712</v>
      </c>
      <c r="N2887" s="32">
        <v>45924</v>
      </c>
      <c r="O2887" s="52">
        <v>8452.5</v>
      </c>
      <c r="P2887" s="23" t="s">
        <v>3685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3698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3699</v>
      </c>
      <c r="I2888" s="23" t="s">
        <v>4227</v>
      </c>
      <c r="J2888" s="23">
        <v>1</v>
      </c>
      <c r="K2888" s="23">
        <v>1</v>
      </c>
      <c r="L2888" s="23">
        <f t="shared" si="463"/>
        <v>0</v>
      </c>
      <c r="M2888" s="23" t="s">
        <v>4895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3698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3700</v>
      </c>
      <c r="I2889" s="23" t="s">
        <v>4228</v>
      </c>
      <c r="J2889" s="23">
        <v>1</v>
      </c>
      <c r="K2889" s="23">
        <v>1</v>
      </c>
      <c r="L2889" s="23">
        <f t="shared" si="463"/>
        <v>0</v>
      </c>
      <c r="M2889" s="23" t="s">
        <v>4898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3698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4132</v>
      </c>
      <c r="J2890" s="23">
        <v>1</v>
      </c>
      <c r="K2890" s="23">
        <v>1</v>
      </c>
      <c r="L2890" s="23">
        <f t="shared" si="463"/>
        <v>0</v>
      </c>
      <c r="M2890" s="23" t="s">
        <v>4898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3698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3701</v>
      </c>
      <c r="I2891" s="23" t="s">
        <v>4229</v>
      </c>
      <c r="J2891" s="23">
        <v>1</v>
      </c>
      <c r="K2891" s="23">
        <v>1</v>
      </c>
      <c r="L2891" s="23">
        <f t="shared" si="463"/>
        <v>0</v>
      </c>
      <c r="M2891" s="23" t="s">
        <v>4935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3698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3702</v>
      </c>
      <c r="I2892" s="23" t="s">
        <v>4230</v>
      </c>
      <c r="J2892" s="23">
        <v>1</v>
      </c>
      <c r="K2892" s="23">
        <v>1</v>
      </c>
      <c r="L2892" s="23">
        <f t="shared" si="463"/>
        <v>0</v>
      </c>
      <c r="M2892" s="23" t="s">
        <v>4942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3698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3703</v>
      </c>
      <c r="I2893" s="23" t="s">
        <v>4231</v>
      </c>
      <c r="J2893" s="23">
        <v>1</v>
      </c>
      <c r="K2893" s="23">
        <v>1</v>
      </c>
      <c r="L2893" s="23">
        <f t="shared" si="463"/>
        <v>0</v>
      </c>
      <c r="M2893" s="23" t="s">
        <v>4942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3698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3704</v>
      </c>
      <c r="I2894" s="23" t="s">
        <v>4232</v>
      </c>
      <c r="J2894" s="23">
        <v>1</v>
      </c>
      <c r="K2894" s="23">
        <v>1</v>
      </c>
      <c r="L2894" s="23">
        <f t="shared" si="463"/>
        <v>0</v>
      </c>
      <c r="M2894" s="23" t="s">
        <v>4942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3698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4132</v>
      </c>
      <c r="J2895" s="23">
        <v>1</v>
      </c>
      <c r="K2895" s="23">
        <v>1</v>
      </c>
      <c r="L2895" s="23">
        <f t="shared" si="463"/>
        <v>0</v>
      </c>
      <c r="M2895" s="23" t="s">
        <v>3725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3698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4136</v>
      </c>
      <c r="J2896" s="23">
        <v>1</v>
      </c>
      <c r="K2896" s="23">
        <v>1</v>
      </c>
      <c r="L2896" s="23">
        <f t="shared" si="463"/>
        <v>0</v>
      </c>
      <c r="M2896" s="23" t="s">
        <v>3725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3698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4137</v>
      </c>
      <c r="J2897" s="23">
        <v>1</v>
      </c>
      <c r="K2897" s="23">
        <v>1</v>
      </c>
      <c r="L2897" s="23">
        <f t="shared" si="463"/>
        <v>0</v>
      </c>
      <c r="M2897" s="23" t="s">
        <v>3725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3698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3705</v>
      </c>
      <c r="I2898" s="23" t="s">
        <v>4233</v>
      </c>
      <c r="J2898" s="23">
        <v>1</v>
      </c>
      <c r="K2898" s="23">
        <v>1</v>
      </c>
      <c r="L2898" s="23">
        <f t="shared" si="463"/>
        <v>0</v>
      </c>
      <c r="M2898" s="23" t="s">
        <v>4909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3698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3706</v>
      </c>
      <c r="I2899" s="23" t="s">
        <v>4234</v>
      </c>
      <c r="J2899" s="23">
        <v>1</v>
      </c>
      <c r="K2899" s="23">
        <v>1</v>
      </c>
      <c r="L2899" s="23">
        <f t="shared" si="463"/>
        <v>0</v>
      </c>
      <c r="M2899" s="23" t="s">
        <v>4909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3698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3707</v>
      </c>
      <c r="I2900" s="23" t="s">
        <v>4235</v>
      </c>
      <c r="J2900" s="23">
        <v>1</v>
      </c>
      <c r="K2900" s="23">
        <v>1</v>
      </c>
      <c r="L2900" s="23">
        <f t="shared" si="463"/>
        <v>0</v>
      </c>
      <c r="M2900" s="23" t="s">
        <v>4909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3698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3708</v>
      </c>
      <c r="I2901" s="23" t="s">
        <v>4236</v>
      </c>
      <c r="J2901" s="23">
        <v>1</v>
      </c>
      <c r="K2901" s="23">
        <v>1</v>
      </c>
      <c r="L2901" s="23">
        <f t="shared" si="463"/>
        <v>0</v>
      </c>
      <c r="M2901" s="23" t="s">
        <v>4909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3698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3709</v>
      </c>
      <c r="I2902" s="23" t="s">
        <v>4237</v>
      </c>
      <c r="J2902" s="23">
        <v>1</v>
      </c>
      <c r="K2902" s="23">
        <v>1</v>
      </c>
      <c r="L2902" s="23">
        <f t="shared" si="463"/>
        <v>0</v>
      </c>
      <c r="M2902" s="23" t="s">
        <v>4881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3698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3710</v>
      </c>
      <c r="I2903" s="23" t="s">
        <v>4238</v>
      </c>
      <c r="J2903" s="23">
        <v>1</v>
      </c>
      <c r="K2903" s="23">
        <v>1</v>
      </c>
      <c r="L2903" s="23">
        <f t="shared" si="463"/>
        <v>0</v>
      </c>
      <c r="M2903" s="23" t="s">
        <v>4881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3698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4141</v>
      </c>
      <c r="J2904" s="23">
        <v>1</v>
      </c>
      <c r="K2904" s="23">
        <v>1</v>
      </c>
      <c r="L2904" s="23">
        <f t="shared" si="463"/>
        <v>0</v>
      </c>
      <c r="M2904" s="23" t="s">
        <v>4898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3698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3587</v>
      </c>
      <c r="I2905" s="23" t="s">
        <v>4215</v>
      </c>
      <c r="J2905" s="23">
        <v>1</v>
      </c>
      <c r="K2905" s="23">
        <v>1</v>
      </c>
      <c r="L2905" s="23">
        <f t="shared" si="463"/>
        <v>0</v>
      </c>
      <c r="M2905" s="23" t="s">
        <v>4898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3711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3720</v>
      </c>
      <c r="I2907" s="23" t="s">
        <v>4239</v>
      </c>
      <c r="J2907" s="23">
        <v>1</v>
      </c>
      <c r="K2907" s="23">
        <v>1</v>
      </c>
      <c r="L2907" s="23">
        <f t="shared" si="463"/>
        <v>0</v>
      </c>
      <c r="M2907" s="23" t="s">
        <v>4951</v>
      </c>
      <c r="N2907" s="32">
        <v>45927</v>
      </c>
      <c r="O2907" s="52">
        <v>51502.5</v>
      </c>
      <c r="P2907" s="23" t="s">
        <v>3571</v>
      </c>
      <c r="Q2907" s="23">
        <v>58156233936</v>
      </c>
      <c r="R2907" s="23" t="s">
        <v>40</v>
      </c>
      <c r="S2907" s="3">
        <v>4</v>
      </c>
      <c r="T2907" s="39"/>
      <c r="U2907" s="23" t="s">
        <v>3598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4734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4569</v>
      </c>
      <c r="J2908" s="23">
        <v>2</v>
      </c>
      <c r="K2908" s="23">
        <v>2</v>
      </c>
      <c r="L2908" s="23">
        <f t="shared" si="463"/>
        <v>0</v>
      </c>
      <c r="M2908" s="23" t="s">
        <v>4937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3721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3722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4876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3724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4142</v>
      </c>
      <c r="J2910" s="23">
        <v>2</v>
      </c>
      <c r="K2910" s="23">
        <v>2</v>
      </c>
      <c r="L2910" s="23">
        <f t="shared" si="463"/>
        <v>0</v>
      </c>
      <c r="M2910" s="23" t="s">
        <v>4933</v>
      </c>
      <c r="N2910" s="32">
        <v>45934</v>
      </c>
      <c r="O2910" s="52">
        <v>16776</v>
      </c>
      <c r="P2910" s="23" t="s">
        <v>3723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3730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4240</v>
      </c>
      <c r="J2911" s="23">
        <v>1</v>
      </c>
      <c r="K2911" s="23">
        <v>1</v>
      </c>
      <c r="L2911" s="23">
        <f t="shared" si="463"/>
        <v>0</v>
      </c>
      <c r="M2911" s="23" t="s">
        <v>4946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3730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4241</v>
      </c>
      <c r="J2912" s="23">
        <v>1</v>
      </c>
      <c r="K2912" s="23">
        <v>1</v>
      </c>
      <c r="L2912" s="23">
        <f t="shared" si="463"/>
        <v>0</v>
      </c>
      <c r="M2912" s="23" t="s">
        <v>4938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3730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4242</v>
      </c>
      <c r="J2913" s="23">
        <v>2</v>
      </c>
      <c r="K2913" s="23">
        <v>2</v>
      </c>
      <c r="L2913" s="23">
        <f t="shared" si="463"/>
        <v>0</v>
      </c>
      <c r="M2913" s="23" t="s">
        <v>4948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3730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4243</v>
      </c>
      <c r="J2914" s="23">
        <v>1</v>
      </c>
      <c r="K2914" s="23">
        <v>1</v>
      </c>
      <c r="L2914" s="23">
        <f t="shared" si="463"/>
        <v>0</v>
      </c>
      <c r="M2914" s="23" t="s">
        <v>4867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3730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4055</v>
      </c>
      <c r="J2915" s="23">
        <v>1</v>
      </c>
      <c r="K2915" s="23">
        <v>1</v>
      </c>
      <c r="L2915" s="23">
        <f t="shared" si="463"/>
        <v>0</v>
      </c>
      <c r="M2915" s="23" t="s">
        <v>4882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3730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4244</v>
      </c>
      <c r="J2916" s="23">
        <v>1</v>
      </c>
      <c r="K2916" s="23">
        <v>1</v>
      </c>
      <c r="L2916" s="23">
        <f t="shared" si="463"/>
        <v>0</v>
      </c>
      <c r="M2916" s="23" t="s">
        <v>4890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3730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4245</v>
      </c>
      <c r="J2917" s="23">
        <v>1</v>
      </c>
      <c r="K2917" s="23">
        <v>1</v>
      </c>
      <c r="L2917" s="23">
        <f t="shared" si="463"/>
        <v>0</v>
      </c>
      <c r="M2917" s="23" t="s">
        <v>4946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3730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4246</v>
      </c>
      <c r="J2918" s="23">
        <v>1</v>
      </c>
      <c r="K2918" s="23">
        <v>1</v>
      </c>
      <c r="L2918" s="23">
        <f t="shared" si="463"/>
        <v>0</v>
      </c>
      <c r="M2918" s="23" t="s">
        <v>4946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3730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4247</v>
      </c>
      <c r="J2919" s="23">
        <v>1</v>
      </c>
      <c r="K2919" s="23">
        <v>1</v>
      </c>
      <c r="L2919" s="23">
        <f t="shared" si="463"/>
        <v>0</v>
      </c>
      <c r="M2919" s="23" t="s">
        <v>4923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3730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4248</v>
      </c>
      <c r="J2920" s="23">
        <v>1</v>
      </c>
      <c r="K2920" s="23">
        <v>1</v>
      </c>
      <c r="L2920" s="23">
        <f t="shared" si="463"/>
        <v>0</v>
      </c>
      <c r="M2920" s="23" t="s">
        <v>4930</v>
      </c>
      <c r="N2920" s="32">
        <v>45927</v>
      </c>
      <c r="O2920" s="52">
        <v>40157.4</v>
      </c>
      <c r="P2920" s="23" t="s">
        <v>191</v>
      </c>
      <c r="Q2920" s="23" t="s">
        <v>3727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3730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4249</v>
      </c>
      <c r="J2921" s="23">
        <v>1</v>
      </c>
      <c r="K2921" s="23">
        <v>1</v>
      </c>
      <c r="L2921" s="23">
        <f t="shared" si="463"/>
        <v>0</v>
      </c>
      <c r="M2921" s="23" t="s">
        <v>4868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3730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3954</v>
      </c>
      <c r="J2922" s="23">
        <v>2</v>
      </c>
      <c r="K2922" s="23">
        <v>2</v>
      </c>
      <c r="L2922" s="23">
        <f t="shared" si="463"/>
        <v>0</v>
      </c>
      <c r="M2922" s="23" t="s">
        <v>4930</v>
      </c>
      <c r="N2922" s="32">
        <v>45927</v>
      </c>
      <c r="O2922" s="52">
        <v>13912.8</v>
      </c>
      <c r="P2922" s="23" t="s">
        <v>191</v>
      </c>
      <c r="Q2922" s="23" t="s">
        <v>3727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3730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4250</v>
      </c>
      <c r="J2923" s="23">
        <v>1</v>
      </c>
      <c r="K2923" s="23">
        <v>1</v>
      </c>
      <c r="L2923" s="23">
        <f t="shared" si="463"/>
        <v>0</v>
      </c>
      <c r="M2923" s="23" t="s">
        <v>4931</v>
      </c>
      <c r="N2923" s="32">
        <v>45927</v>
      </c>
      <c r="O2923" s="52">
        <v>11067</v>
      </c>
      <c r="P2923" s="23" t="s">
        <v>191</v>
      </c>
      <c r="Q2923" s="23" t="s">
        <v>3727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3730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4251</v>
      </c>
      <c r="J2924" s="23">
        <v>1</v>
      </c>
      <c r="K2924" s="23">
        <v>1</v>
      </c>
      <c r="L2924" s="23">
        <f t="shared" si="463"/>
        <v>0</v>
      </c>
      <c r="M2924" s="23" t="s">
        <v>4922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3730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4252</v>
      </c>
      <c r="J2925" s="23">
        <v>1</v>
      </c>
      <c r="K2925" s="23">
        <v>1</v>
      </c>
      <c r="L2925" s="23">
        <f t="shared" si="463"/>
        <v>0</v>
      </c>
      <c r="M2925" s="23" t="s">
        <v>4897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3730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4253</v>
      </c>
      <c r="J2926" s="23">
        <v>1</v>
      </c>
      <c r="K2926" s="23">
        <v>1</v>
      </c>
      <c r="L2926" s="23">
        <f t="shared" si="463"/>
        <v>0</v>
      </c>
      <c r="M2926" s="23" t="s">
        <v>4867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3730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4254</v>
      </c>
      <c r="J2927" s="23">
        <v>1</v>
      </c>
      <c r="K2927" s="23">
        <v>1</v>
      </c>
      <c r="L2927" s="23">
        <f t="shared" si="463"/>
        <v>0</v>
      </c>
      <c r="M2927" s="23" t="s">
        <v>4868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3730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4255</v>
      </c>
      <c r="J2928" s="23">
        <v>2</v>
      </c>
      <c r="K2928" s="23">
        <v>2</v>
      </c>
      <c r="L2928" s="23">
        <f t="shared" si="463"/>
        <v>0</v>
      </c>
      <c r="M2928" s="23" t="s">
        <v>4930</v>
      </c>
      <c r="N2928" s="32">
        <v>45927</v>
      </c>
      <c r="O2928" s="52">
        <v>13912.8</v>
      </c>
      <c r="P2928" s="23" t="s">
        <v>191</v>
      </c>
      <c r="Q2928" s="23" t="s">
        <v>3727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3730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4256</v>
      </c>
      <c r="J2929" s="23">
        <v>1</v>
      </c>
      <c r="K2929" s="23">
        <v>1</v>
      </c>
      <c r="L2929" s="23">
        <f t="shared" si="463"/>
        <v>0</v>
      </c>
      <c r="M2929" s="23" t="s">
        <v>4944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3730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4257</v>
      </c>
      <c r="J2930" s="23">
        <v>1</v>
      </c>
      <c r="K2930" s="23">
        <v>1</v>
      </c>
      <c r="L2930" s="23">
        <f t="shared" si="463"/>
        <v>0</v>
      </c>
      <c r="M2930" s="23" t="s">
        <v>4890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3730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4258</v>
      </c>
      <c r="J2931" s="23">
        <v>1</v>
      </c>
      <c r="K2931" s="23">
        <v>1</v>
      </c>
      <c r="L2931" s="23">
        <f t="shared" si="463"/>
        <v>0</v>
      </c>
      <c r="M2931" s="23" t="s">
        <v>4931</v>
      </c>
      <c r="N2931" s="32">
        <v>45927</v>
      </c>
      <c r="O2931" s="52">
        <v>11067</v>
      </c>
      <c r="P2931" s="23" t="s">
        <v>191</v>
      </c>
      <c r="Q2931" s="23" t="s">
        <v>3727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3730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4259</v>
      </c>
      <c r="J2932" s="23">
        <v>1</v>
      </c>
      <c r="K2932" s="23">
        <v>1</v>
      </c>
      <c r="L2932" s="23">
        <f t="shared" si="463"/>
        <v>0</v>
      </c>
      <c r="M2932" s="23" t="s">
        <v>4923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3730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4087</v>
      </c>
      <c r="J2933" s="23">
        <v>1</v>
      </c>
      <c r="K2933" s="23">
        <v>1</v>
      </c>
      <c r="L2933" s="23">
        <f t="shared" si="463"/>
        <v>0</v>
      </c>
      <c r="M2933" s="23" t="s">
        <v>4915</v>
      </c>
      <c r="N2933" s="32">
        <v>45927</v>
      </c>
      <c r="O2933" s="52">
        <v>34526</v>
      </c>
      <c r="P2933" s="23" t="s">
        <v>3715</v>
      </c>
      <c r="Q2933" s="23" t="s">
        <v>3728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3730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4260</v>
      </c>
      <c r="J2934" s="23">
        <v>1</v>
      </c>
      <c r="K2934" s="23">
        <v>1</v>
      </c>
      <c r="L2934" s="23">
        <f t="shared" si="463"/>
        <v>0</v>
      </c>
      <c r="M2934" s="23" t="s">
        <v>4916</v>
      </c>
      <c r="N2934" s="32">
        <v>45929</v>
      </c>
      <c r="O2934" s="52">
        <v>29574</v>
      </c>
      <c r="P2934" s="23" t="s">
        <v>3716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3730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4261</v>
      </c>
      <c r="J2935" s="23">
        <v>1</v>
      </c>
      <c r="K2935" s="23">
        <v>1</v>
      </c>
      <c r="L2935" s="23">
        <f t="shared" si="463"/>
        <v>0</v>
      </c>
      <c r="M2935" s="23" t="s">
        <v>4931</v>
      </c>
      <c r="N2935" s="32">
        <v>45927</v>
      </c>
      <c r="O2935" s="52">
        <v>40157.4</v>
      </c>
      <c r="P2935" s="23" t="s">
        <v>191</v>
      </c>
      <c r="Q2935" s="23" t="s">
        <v>3727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3730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4262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4867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3730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4263</v>
      </c>
      <c r="J2937" s="23">
        <v>1</v>
      </c>
      <c r="K2937" s="23">
        <v>1</v>
      </c>
      <c r="L2937" s="23">
        <f t="shared" si="478"/>
        <v>0</v>
      </c>
      <c r="M2937" s="23" t="s">
        <v>4944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3730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3958</v>
      </c>
      <c r="J2938" s="23">
        <v>1</v>
      </c>
      <c r="K2938" s="23">
        <v>1</v>
      </c>
      <c r="L2938" s="23">
        <f t="shared" si="478"/>
        <v>0</v>
      </c>
      <c r="M2938" s="23" t="s">
        <v>4946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3730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4264</v>
      </c>
      <c r="J2939" s="23">
        <v>1</v>
      </c>
      <c r="K2939" s="23">
        <v>1</v>
      </c>
      <c r="L2939" s="23">
        <f t="shared" si="478"/>
        <v>0</v>
      </c>
      <c r="M2939" s="23" t="s">
        <v>4897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3730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4265</v>
      </c>
      <c r="J2940" s="23">
        <v>1</v>
      </c>
      <c r="K2940" s="23">
        <v>1</v>
      </c>
      <c r="L2940" s="23">
        <f t="shared" si="478"/>
        <v>0</v>
      </c>
      <c r="M2940" s="23" t="s">
        <v>4916</v>
      </c>
      <c r="N2940" s="32">
        <v>45929</v>
      </c>
      <c r="O2940" s="52">
        <v>32364</v>
      </c>
      <c r="P2940" s="23" t="s">
        <v>3716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3730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4266</v>
      </c>
      <c r="J2941" s="23">
        <v>1</v>
      </c>
      <c r="K2941" s="23">
        <v>1</v>
      </c>
      <c r="L2941" s="23">
        <f t="shared" si="478"/>
        <v>0</v>
      </c>
      <c r="M2941" s="23" t="s">
        <v>4890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3730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4267</v>
      </c>
      <c r="J2942" s="23">
        <v>1</v>
      </c>
      <c r="K2942" s="23">
        <v>1</v>
      </c>
      <c r="L2942" s="23">
        <f t="shared" si="478"/>
        <v>0</v>
      </c>
      <c r="M2942" s="23" t="s">
        <v>4931</v>
      </c>
      <c r="N2942" s="32">
        <v>45927</v>
      </c>
      <c r="O2942" s="52">
        <v>40052</v>
      </c>
      <c r="P2942" s="23" t="s">
        <v>191</v>
      </c>
      <c r="Q2942" s="23" t="s">
        <v>3727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3730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4268</v>
      </c>
      <c r="J2943" s="23">
        <v>1</v>
      </c>
      <c r="K2943" s="23">
        <v>1</v>
      </c>
      <c r="L2943" s="23">
        <f t="shared" si="478"/>
        <v>0</v>
      </c>
      <c r="M2943" s="23" t="s">
        <v>4917</v>
      </c>
      <c r="N2943" s="32">
        <v>45929</v>
      </c>
      <c r="O2943" s="52">
        <v>11857.5</v>
      </c>
      <c r="P2943" s="23" t="s">
        <v>3716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3730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4269</v>
      </c>
      <c r="J2944" s="23">
        <v>1</v>
      </c>
      <c r="K2944" s="23">
        <v>1</v>
      </c>
      <c r="L2944" s="23">
        <f t="shared" si="478"/>
        <v>0</v>
      </c>
      <c r="M2944" s="23" t="s">
        <v>4867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3730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4270</v>
      </c>
      <c r="J2945" s="23">
        <v>1</v>
      </c>
      <c r="K2945" s="23">
        <v>1</v>
      </c>
      <c r="L2945" s="23">
        <f t="shared" si="478"/>
        <v>0</v>
      </c>
      <c r="M2945" s="23" t="s">
        <v>4897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3730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4271</v>
      </c>
      <c r="J2946" s="23">
        <v>1</v>
      </c>
      <c r="K2946" s="23">
        <v>1</v>
      </c>
      <c r="L2946" s="23">
        <f t="shared" si="478"/>
        <v>0</v>
      </c>
      <c r="M2946" s="23" t="s">
        <v>4868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3730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4272</v>
      </c>
      <c r="J2947" s="23">
        <v>1</v>
      </c>
      <c r="K2947" s="23">
        <v>1</v>
      </c>
      <c r="L2947" s="23">
        <f t="shared" si="478"/>
        <v>0</v>
      </c>
      <c r="M2947" s="23" t="s">
        <v>4922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3730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4273</v>
      </c>
      <c r="J2948" s="23">
        <v>2</v>
      </c>
      <c r="K2948" s="23">
        <v>2</v>
      </c>
      <c r="L2948" s="23">
        <f t="shared" si="478"/>
        <v>0</v>
      </c>
      <c r="M2948" s="23" t="s">
        <v>4868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3730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4274</v>
      </c>
      <c r="J2949" s="23">
        <v>1</v>
      </c>
      <c r="K2949" s="23">
        <v>1</v>
      </c>
      <c r="L2949" s="23">
        <f t="shared" si="478"/>
        <v>0</v>
      </c>
      <c r="M2949" s="23" t="s">
        <v>4897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3730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4275</v>
      </c>
      <c r="J2950" s="23">
        <v>1</v>
      </c>
      <c r="K2950" s="23">
        <v>1</v>
      </c>
      <c r="L2950" s="23">
        <f t="shared" si="478"/>
        <v>0</v>
      </c>
      <c r="M2950" s="23" t="s">
        <v>4931</v>
      </c>
      <c r="N2950" s="32">
        <v>45927</v>
      </c>
      <c r="O2950" s="52">
        <v>40262.800000000003</v>
      </c>
      <c r="P2950" s="23" t="s">
        <v>191</v>
      </c>
      <c r="Q2950" s="23" t="s">
        <v>3727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3730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4276</v>
      </c>
      <c r="J2951" s="23">
        <v>1</v>
      </c>
      <c r="K2951" s="23">
        <v>1</v>
      </c>
      <c r="L2951" s="23">
        <f t="shared" si="478"/>
        <v>0</v>
      </c>
      <c r="M2951" s="23" t="s">
        <v>4890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3730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4277</v>
      </c>
      <c r="J2952" s="23">
        <v>1</v>
      </c>
      <c r="K2952" s="23">
        <v>1</v>
      </c>
      <c r="L2952" s="23">
        <f t="shared" si="478"/>
        <v>0</v>
      </c>
      <c r="M2952" s="23" t="s">
        <v>4944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3730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4278</v>
      </c>
      <c r="J2953" s="23">
        <v>1</v>
      </c>
      <c r="K2953" s="23">
        <v>1</v>
      </c>
      <c r="L2953" s="23">
        <f t="shared" si="478"/>
        <v>0</v>
      </c>
      <c r="M2953" s="23" t="s">
        <v>4897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3730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4279</v>
      </c>
      <c r="J2954" s="23">
        <v>1</v>
      </c>
      <c r="K2954" s="23">
        <v>1</v>
      </c>
      <c r="L2954" s="23">
        <f t="shared" si="478"/>
        <v>0</v>
      </c>
      <c r="M2954" s="23" t="s">
        <v>4867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3730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4280</v>
      </c>
      <c r="J2955" s="23">
        <v>1</v>
      </c>
      <c r="K2955" s="23">
        <v>1</v>
      </c>
      <c r="L2955" s="23">
        <f t="shared" si="478"/>
        <v>0</v>
      </c>
      <c r="M2955" s="23" t="s">
        <v>4867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3730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4281</v>
      </c>
      <c r="J2956" s="23">
        <v>1</v>
      </c>
      <c r="K2956" s="23">
        <v>1</v>
      </c>
      <c r="L2956" s="23">
        <f t="shared" si="478"/>
        <v>0</v>
      </c>
      <c r="M2956" s="23" t="s">
        <v>4946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3730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4282</v>
      </c>
      <c r="J2957" s="23">
        <v>1</v>
      </c>
      <c r="K2957" s="23">
        <v>1</v>
      </c>
      <c r="L2957" s="23">
        <f t="shared" si="478"/>
        <v>0</v>
      </c>
      <c r="M2957" s="23" t="s">
        <v>4916</v>
      </c>
      <c r="N2957" s="32">
        <v>45929</v>
      </c>
      <c r="O2957" s="52">
        <v>27900</v>
      </c>
      <c r="P2957" s="23" t="s">
        <v>3716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3730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4282</v>
      </c>
      <c r="J2958" s="23">
        <v>1</v>
      </c>
      <c r="K2958" s="23">
        <v>1</v>
      </c>
      <c r="L2958" s="23">
        <f t="shared" si="478"/>
        <v>0</v>
      </c>
      <c r="M2958" s="23" t="s">
        <v>4946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3730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4283</v>
      </c>
      <c r="J2959" s="23">
        <v>1</v>
      </c>
      <c r="K2959" s="23">
        <v>1</v>
      </c>
      <c r="L2959" s="23">
        <f t="shared" si="478"/>
        <v>0</v>
      </c>
      <c r="M2959" s="23" t="s">
        <v>4887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3730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4284</v>
      </c>
      <c r="J2960" s="23">
        <v>1</v>
      </c>
      <c r="K2960" s="23">
        <v>1</v>
      </c>
      <c r="L2960" s="23">
        <f t="shared" si="478"/>
        <v>0</v>
      </c>
      <c r="M2960" s="23" t="s">
        <v>4916</v>
      </c>
      <c r="N2960" s="32">
        <v>45929</v>
      </c>
      <c r="O2960" s="52">
        <v>35042.400000000001</v>
      </c>
      <c r="P2960" s="23" t="s">
        <v>3716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3730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3968</v>
      </c>
      <c r="J2961" s="23">
        <v>1</v>
      </c>
      <c r="K2961" s="23">
        <v>1</v>
      </c>
      <c r="L2961" s="23">
        <f t="shared" si="478"/>
        <v>0</v>
      </c>
      <c r="M2961" s="23" t="s">
        <v>4890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3730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4285</v>
      </c>
      <c r="J2962" s="23">
        <v>1</v>
      </c>
      <c r="K2962" s="23">
        <v>1</v>
      </c>
      <c r="L2962" s="23">
        <f t="shared" si="478"/>
        <v>0</v>
      </c>
      <c r="M2962" s="23" t="s">
        <v>4868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3730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4286</v>
      </c>
      <c r="J2963" s="23">
        <v>1</v>
      </c>
      <c r="K2963" s="23">
        <v>1</v>
      </c>
      <c r="L2963" s="23">
        <f t="shared" si="478"/>
        <v>0</v>
      </c>
      <c r="M2963" s="23" t="s">
        <v>4868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3730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4287</v>
      </c>
      <c r="J2964" s="23">
        <v>1</v>
      </c>
      <c r="K2964" s="23">
        <v>1</v>
      </c>
      <c r="L2964" s="23">
        <f t="shared" si="478"/>
        <v>0</v>
      </c>
      <c r="M2964" s="23" t="s">
        <v>4897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3730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4288</v>
      </c>
      <c r="J2965" s="23">
        <v>1</v>
      </c>
      <c r="K2965" s="23">
        <v>1</v>
      </c>
      <c r="L2965" s="23">
        <f t="shared" si="478"/>
        <v>0</v>
      </c>
      <c r="M2965" s="23" t="s">
        <v>4890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3730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4289</v>
      </c>
      <c r="J2966" s="23">
        <v>1</v>
      </c>
      <c r="K2966" s="23">
        <v>1</v>
      </c>
      <c r="L2966" s="23">
        <f t="shared" si="478"/>
        <v>0</v>
      </c>
      <c r="M2966" s="23" t="s">
        <v>4885</v>
      </c>
      <c r="N2966" s="32">
        <v>45927</v>
      </c>
      <c r="O2966" s="52">
        <v>38192</v>
      </c>
      <c r="P2966" s="23" t="s">
        <v>3717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3730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4290</v>
      </c>
      <c r="J2967" s="23">
        <v>1</v>
      </c>
      <c r="K2967" s="23">
        <v>1</v>
      </c>
      <c r="L2967" s="23">
        <f t="shared" si="478"/>
        <v>0</v>
      </c>
      <c r="M2967" s="23" t="s">
        <v>4922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3730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4291</v>
      </c>
      <c r="J2968" s="23">
        <v>1</v>
      </c>
      <c r="K2968" s="23">
        <v>1</v>
      </c>
      <c r="L2968" s="23">
        <f t="shared" si="478"/>
        <v>0</v>
      </c>
      <c r="M2968" s="23" t="s">
        <v>4867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3730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4292</v>
      </c>
      <c r="J2969" s="23">
        <v>1</v>
      </c>
      <c r="K2969" s="23">
        <v>1</v>
      </c>
      <c r="L2969" s="23">
        <f t="shared" si="478"/>
        <v>0</v>
      </c>
      <c r="M2969" s="23" t="s">
        <v>4930</v>
      </c>
      <c r="N2969" s="32">
        <v>45927</v>
      </c>
      <c r="O2969" s="52">
        <v>15072.2</v>
      </c>
      <c r="P2969" s="23" t="s">
        <v>191</v>
      </c>
      <c r="Q2969" s="23" t="s">
        <v>3727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3730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4293</v>
      </c>
      <c r="J2970" s="23">
        <v>1</v>
      </c>
      <c r="K2970" s="23">
        <v>1</v>
      </c>
      <c r="L2970" s="23">
        <f t="shared" si="478"/>
        <v>0</v>
      </c>
      <c r="M2970" s="23" t="s">
        <v>3733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3730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4294</v>
      </c>
      <c r="J2971" s="23">
        <v>1</v>
      </c>
      <c r="K2971" s="23">
        <v>1</v>
      </c>
      <c r="L2971" s="23">
        <f t="shared" si="478"/>
        <v>0</v>
      </c>
      <c r="M2971" s="23" t="s">
        <v>4867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3730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4355</v>
      </c>
      <c r="J2972" s="23">
        <v>1</v>
      </c>
      <c r="K2972" s="23">
        <v>1</v>
      </c>
      <c r="L2972" s="23">
        <f t="shared" si="478"/>
        <v>0</v>
      </c>
      <c r="M2972" s="23" t="s">
        <v>4890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3730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4295</v>
      </c>
      <c r="J2973" s="23">
        <v>1</v>
      </c>
      <c r="K2973" s="23">
        <v>1</v>
      </c>
      <c r="L2973" s="23">
        <f t="shared" si="478"/>
        <v>0</v>
      </c>
      <c r="M2973" s="23" t="s">
        <v>4910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3730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4296</v>
      </c>
      <c r="J2974" s="23">
        <v>1</v>
      </c>
      <c r="K2974" s="23">
        <v>1</v>
      </c>
      <c r="L2974" s="23">
        <f t="shared" si="478"/>
        <v>0</v>
      </c>
      <c r="M2974" s="23" t="s">
        <v>4884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3730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4297</v>
      </c>
      <c r="J2975" s="23">
        <v>1</v>
      </c>
      <c r="K2975" s="23">
        <v>1</v>
      </c>
      <c r="L2975" s="23">
        <f t="shared" si="478"/>
        <v>0</v>
      </c>
      <c r="M2975" s="23" t="s">
        <v>4940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3730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4298</v>
      </c>
      <c r="J2976" s="23">
        <v>3</v>
      </c>
      <c r="K2976" s="23">
        <v>3</v>
      </c>
      <c r="L2976" s="23">
        <f t="shared" si="478"/>
        <v>0</v>
      </c>
      <c r="M2976" s="23" t="s">
        <v>4868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3730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3749</v>
      </c>
      <c r="J2977" s="23">
        <v>1</v>
      </c>
      <c r="K2977" s="23">
        <v>1</v>
      </c>
      <c r="L2977" s="23">
        <f t="shared" si="478"/>
        <v>0</v>
      </c>
      <c r="M2977" s="23" t="s">
        <v>4867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3730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4299</v>
      </c>
      <c r="J2978" s="23">
        <v>3</v>
      </c>
      <c r="K2978" s="23">
        <v>3</v>
      </c>
      <c r="L2978" s="23">
        <f t="shared" si="478"/>
        <v>0</v>
      </c>
      <c r="M2978" s="23" t="s">
        <v>4914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3730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4069</v>
      </c>
      <c r="J2979" s="23">
        <v>1</v>
      </c>
      <c r="K2979" s="23">
        <v>1</v>
      </c>
      <c r="L2979" s="23">
        <f t="shared" si="478"/>
        <v>0</v>
      </c>
      <c r="M2979" s="23" t="s">
        <v>4867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3730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4300</v>
      </c>
      <c r="J2980" s="23">
        <v>3</v>
      </c>
      <c r="K2980" s="23">
        <v>3</v>
      </c>
      <c r="L2980" s="23">
        <f t="shared" si="478"/>
        <v>0</v>
      </c>
      <c r="M2980" s="23" t="s">
        <v>4890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3730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4301</v>
      </c>
      <c r="J2981" s="23">
        <v>1</v>
      </c>
      <c r="K2981" s="23">
        <v>1</v>
      </c>
      <c r="L2981" s="23">
        <f t="shared" si="478"/>
        <v>0</v>
      </c>
      <c r="M2981" s="23" t="s">
        <v>4897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3730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4302</v>
      </c>
      <c r="J2982" s="23">
        <v>1</v>
      </c>
      <c r="K2982" s="23">
        <v>1</v>
      </c>
      <c r="L2982" s="23">
        <f t="shared" si="478"/>
        <v>0</v>
      </c>
      <c r="M2982" s="23" t="s">
        <v>4866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3730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4303</v>
      </c>
      <c r="J2983" s="23">
        <v>1</v>
      </c>
      <c r="K2983" s="23">
        <v>1</v>
      </c>
      <c r="L2983" s="23">
        <f t="shared" si="478"/>
        <v>0</v>
      </c>
      <c r="M2983" s="23" t="s">
        <v>4897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3730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4304</v>
      </c>
      <c r="J2984" s="23">
        <v>1</v>
      </c>
      <c r="K2984" s="23">
        <v>1</v>
      </c>
      <c r="L2984" s="23">
        <f t="shared" si="478"/>
        <v>0</v>
      </c>
      <c r="M2984" s="23" t="s">
        <v>4897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3730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4305</v>
      </c>
      <c r="J2985" s="23">
        <v>1</v>
      </c>
      <c r="K2985" s="23">
        <v>1</v>
      </c>
      <c r="L2985" s="23">
        <f t="shared" si="478"/>
        <v>0</v>
      </c>
      <c r="M2985" s="23" t="s">
        <v>4868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3730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4099</v>
      </c>
      <c r="J2986" s="23">
        <v>1</v>
      </c>
      <c r="K2986" s="23">
        <v>1</v>
      </c>
      <c r="L2986" s="23">
        <f t="shared" si="478"/>
        <v>0</v>
      </c>
      <c r="M2986" s="23" t="s">
        <v>4867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3730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4306</v>
      </c>
      <c r="J2987" s="23">
        <v>1</v>
      </c>
      <c r="K2987" s="23">
        <v>1</v>
      </c>
      <c r="L2987" s="23">
        <f t="shared" si="478"/>
        <v>0</v>
      </c>
      <c r="M2987" s="23" t="s">
        <v>4922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3730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3958</v>
      </c>
      <c r="J2988" s="23">
        <v>1</v>
      </c>
      <c r="K2988" s="23">
        <v>1</v>
      </c>
      <c r="L2988" s="23">
        <f t="shared" si="478"/>
        <v>0</v>
      </c>
      <c r="M2988" s="23" t="s">
        <v>4866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3730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4307</v>
      </c>
      <c r="J2989" s="23">
        <v>1</v>
      </c>
      <c r="K2989" s="23">
        <v>1</v>
      </c>
      <c r="L2989" s="23">
        <f t="shared" si="478"/>
        <v>0</v>
      </c>
      <c r="M2989" s="23" t="s">
        <v>4866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3730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4308</v>
      </c>
      <c r="J2990" s="23">
        <v>1</v>
      </c>
      <c r="K2990" s="23">
        <v>1</v>
      </c>
      <c r="L2990" s="23">
        <f t="shared" si="478"/>
        <v>0</v>
      </c>
      <c r="M2990" s="23" t="s">
        <v>4890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3730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4309</v>
      </c>
      <c r="J2991" s="23">
        <v>1</v>
      </c>
      <c r="K2991" s="23">
        <v>1</v>
      </c>
      <c r="L2991" s="23">
        <f t="shared" si="478"/>
        <v>0</v>
      </c>
      <c r="M2991" s="23" t="s">
        <v>4867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3730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4310</v>
      </c>
      <c r="J2992" s="23">
        <v>1</v>
      </c>
      <c r="K2992" s="23">
        <v>1</v>
      </c>
      <c r="L2992" s="23">
        <f t="shared" si="478"/>
        <v>0</v>
      </c>
      <c r="M2992" s="23" t="s">
        <v>3732</v>
      </c>
      <c r="N2992" s="32">
        <v>45929</v>
      </c>
      <c r="O2992" s="52">
        <v>35045.5</v>
      </c>
      <c r="P2992" s="23" t="s">
        <v>3731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3730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4311</v>
      </c>
      <c r="J2993" s="23">
        <v>1</v>
      </c>
      <c r="K2993" s="23">
        <v>1</v>
      </c>
      <c r="L2993" s="23">
        <f t="shared" si="478"/>
        <v>0</v>
      </c>
      <c r="M2993" s="23" t="s">
        <v>4867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3730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3984</v>
      </c>
      <c r="J2994" s="23">
        <v>1</v>
      </c>
      <c r="K2994" s="23">
        <v>1</v>
      </c>
      <c r="L2994" s="23">
        <f t="shared" si="478"/>
        <v>0</v>
      </c>
      <c r="M2994" s="23" t="s">
        <v>4944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3730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4312</v>
      </c>
      <c r="J2995" s="23">
        <v>1</v>
      </c>
      <c r="K2995" s="23">
        <v>1</v>
      </c>
      <c r="L2995" s="23">
        <f t="shared" si="478"/>
        <v>0</v>
      </c>
      <c r="M2995" s="23" t="s">
        <v>4890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3730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4313</v>
      </c>
      <c r="J2996" s="23">
        <v>1</v>
      </c>
      <c r="K2996" s="23">
        <v>1</v>
      </c>
      <c r="L2996" s="23">
        <f t="shared" si="478"/>
        <v>0</v>
      </c>
      <c r="M2996" s="23" t="s">
        <v>4867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3730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3813</v>
      </c>
      <c r="J2997" s="23">
        <v>3</v>
      </c>
      <c r="K2997" s="23">
        <v>3</v>
      </c>
      <c r="L2997" s="23">
        <f t="shared" si="478"/>
        <v>0</v>
      </c>
      <c r="M2997" s="23" t="s">
        <v>4890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3730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4314</v>
      </c>
      <c r="J2998" s="23">
        <v>2</v>
      </c>
      <c r="K2998" s="23">
        <v>2</v>
      </c>
      <c r="L2998" s="23">
        <f t="shared" si="478"/>
        <v>0</v>
      </c>
      <c r="M2998" s="23" t="s">
        <v>4890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3730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4315</v>
      </c>
      <c r="J2999" s="23">
        <v>1</v>
      </c>
      <c r="K2999" s="23">
        <v>1</v>
      </c>
      <c r="L2999" s="23">
        <f t="shared" si="478"/>
        <v>0</v>
      </c>
      <c r="M2999" s="23" t="s">
        <v>4946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3730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4316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3733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3730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4317</v>
      </c>
      <c r="J3001" s="23">
        <v>1</v>
      </c>
      <c r="K3001" s="23">
        <v>1</v>
      </c>
      <c r="L3001" s="23">
        <f t="shared" si="491"/>
        <v>0</v>
      </c>
      <c r="M3001" s="23" t="s">
        <v>4946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3730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4318</v>
      </c>
      <c r="J3002" s="23">
        <v>1</v>
      </c>
      <c r="K3002" s="23">
        <v>1</v>
      </c>
      <c r="L3002" s="23">
        <f t="shared" si="491"/>
        <v>0</v>
      </c>
      <c r="M3002" s="23" t="s">
        <v>4946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3730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4319</v>
      </c>
      <c r="J3003" s="23">
        <v>1</v>
      </c>
      <c r="K3003" s="23">
        <v>1</v>
      </c>
      <c r="L3003" s="23">
        <f t="shared" si="491"/>
        <v>0</v>
      </c>
      <c r="M3003" s="23" t="s">
        <v>4873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3730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3757</v>
      </c>
      <c r="J3004" s="23">
        <v>2</v>
      </c>
      <c r="K3004" s="23">
        <v>2</v>
      </c>
      <c r="L3004" s="23">
        <f t="shared" si="491"/>
        <v>0</v>
      </c>
      <c r="M3004" s="23" t="s">
        <v>4913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3730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3821</v>
      </c>
      <c r="J3005" s="23">
        <v>2</v>
      </c>
      <c r="K3005" s="23">
        <v>2</v>
      </c>
      <c r="L3005" s="23">
        <f t="shared" si="491"/>
        <v>0</v>
      </c>
      <c r="M3005" s="23" t="s">
        <v>4874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3730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4320</v>
      </c>
      <c r="J3006" s="23">
        <v>1</v>
      </c>
      <c r="K3006" s="23">
        <v>1</v>
      </c>
      <c r="L3006" s="23">
        <f t="shared" si="491"/>
        <v>0</v>
      </c>
      <c r="M3006" s="23" t="s">
        <v>4882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3730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4321</v>
      </c>
      <c r="J3007" s="23">
        <v>1</v>
      </c>
      <c r="K3007" s="23">
        <v>1</v>
      </c>
      <c r="L3007" s="23">
        <f t="shared" si="491"/>
        <v>0</v>
      </c>
      <c r="M3007" s="23" t="s">
        <v>4906</v>
      </c>
      <c r="N3007" s="32">
        <v>45936</v>
      </c>
      <c r="O3007" s="52">
        <v>4557</v>
      </c>
      <c r="P3007" s="23" t="s">
        <v>2515</v>
      </c>
      <c r="Q3007" s="23" t="s">
        <v>4757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3730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4322</v>
      </c>
      <c r="J3008" s="23">
        <v>1</v>
      </c>
      <c r="K3008" s="23">
        <v>1</v>
      </c>
      <c r="L3008" s="23">
        <f t="shared" si="491"/>
        <v>0</v>
      </c>
      <c r="M3008" s="23" t="s">
        <v>4890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3730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4323</v>
      </c>
      <c r="J3009" s="23">
        <v>1</v>
      </c>
      <c r="K3009" s="23">
        <v>1</v>
      </c>
      <c r="L3009" s="23">
        <f t="shared" si="491"/>
        <v>0</v>
      </c>
      <c r="M3009" s="23" t="s">
        <v>4868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3730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4324</v>
      </c>
      <c r="J3010" s="23">
        <v>1</v>
      </c>
      <c r="K3010" s="23">
        <v>1</v>
      </c>
      <c r="L3010" s="23">
        <f t="shared" si="491"/>
        <v>0</v>
      </c>
      <c r="M3010" s="23" t="s">
        <v>4923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3730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4325</v>
      </c>
      <c r="J3011" s="23">
        <v>1</v>
      </c>
      <c r="K3011" s="23">
        <v>1</v>
      </c>
      <c r="L3011" s="23">
        <f t="shared" si="491"/>
        <v>0</v>
      </c>
      <c r="M3011" s="23" t="s">
        <v>4868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3730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4326</v>
      </c>
      <c r="J3012" s="23">
        <v>1</v>
      </c>
      <c r="K3012" s="23">
        <v>1</v>
      </c>
      <c r="L3012" s="23">
        <f t="shared" si="491"/>
        <v>0</v>
      </c>
      <c r="M3012" s="23" t="s">
        <v>4944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3730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4327</v>
      </c>
      <c r="J3013" s="23">
        <v>1</v>
      </c>
      <c r="K3013" s="23">
        <v>1</v>
      </c>
      <c r="L3013" s="23">
        <f t="shared" si="491"/>
        <v>0</v>
      </c>
      <c r="M3013" s="23" t="s">
        <v>4867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3730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4328</v>
      </c>
      <c r="J3014" s="23">
        <v>1</v>
      </c>
      <c r="K3014" s="23">
        <v>1</v>
      </c>
      <c r="L3014" s="23">
        <f t="shared" si="491"/>
        <v>0</v>
      </c>
      <c r="M3014" s="23" t="s">
        <v>4867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3730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4329</v>
      </c>
      <c r="J3015" s="23">
        <v>1</v>
      </c>
      <c r="K3015" s="23">
        <v>1</v>
      </c>
      <c r="L3015" s="23">
        <f t="shared" si="491"/>
        <v>0</v>
      </c>
      <c r="M3015" s="23" t="s">
        <v>4910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3730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4330</v>
      </c>
      <c r="J3016" s="23">
        <v>1</v>
      </c>
      <c r="K3016" s="23">
        <v>1</v>
      </c>
      <c r="L3016" s="23">
        <f t="shared" si="491"/>
        <v>0</v>
      </c>
      <c r="M3016" s="23" t="s">
        <v>4923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3730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4331</v>
      </c>
      <c r="J3017" s="23">
        <v>1</v>
      </c>
      <c r="K3017" s="23">
        <v>1</v>
      </c>
      <c r="L3017" s="23">
        <f t="shared" si="491"/>
        <v>0</v>
      </c>
      <c r="M3017" s="23" t="s">
        <v>4868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3730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4332</v>
      </c>
      <c r="J3018" s="23">
        <v>1</v>
      </c>
      <c r="K3018" s="23">
        <v>1</v>
      </c>
      <c r="L3018" s="23">
        <f t="shared" si="491"/>
        <v>0</v>
      </c>
      <c r="M3018" s="23" t="s">
        <v>4884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3730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3912</v>
      </c>
      <c r="J3019" s="23">
        <v>1</v>
      </c>
      <c r="K3019" s="23">
        <v>1</v>
      </c>
      <c r="L3019" s="23">
        <f t="shared" si="491"/>
        <v>0</v>
      </c>
      <c r="M3019" s="23" t="s">
        <v>4949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3730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3968</v>
      </c>
      <c r="J3020" s="23">
        <v>1</v>
      </c>
      <c r="K3020" s="23">
        <v>1</v>
      </c>
      <c r="L3020" s="23">
        <f t="shared" si="491"/>
        <v>0</v>
      </c>
      <c r="M3020" s="23" t="s">
        <v>4874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3730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4333</v>
      </c>
      <c r="J3021" s="23">
        <v>1</v>
      </c>
      <c r="K3021" s="23">
        <v>1</v>
      </c>
      <c r="L3021" s="23">
        <f t="shared" si="491"/>
        <v>0</v>
      </c>
      <c r="M3021" s="23" t="s">
        <v>4967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3734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3730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4112</v>
      </c>
      <c r="J3022" s="23">
        <v>2</v>
      </c>
      <c r="K3022" s="23">
        <v>2</v>
      </c>
      <c r="L3022" s="23">
        <f t="shared" si="491"/>
        <v>0</v>
      </c>
      <c r="M3022" s="23" t="s">
        <v>4874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3730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4334</v>
      </c>
      <c r="J3023" s="23">
        <v>1</v>
      </c>
      <c r="K3023" s="23">
        <v>1</v>
      </c>
      <c r="L3023" s="23">
        <f t="shared" si="491"/>
        <v>0</v>
      </c>
      <c r="M3023" s="23" t="s">
        <v>4957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3730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4335</v>
      </c>
      <c r="J3024" s="23">
        <v>1</v>
      </c>
      <c r="K3024" s="23">
        <v>1</v>
      </c>
      <c r="L3024" s="23">
        <f t="shared" si="491"/>
        <v>0</v>
      </c>
      <c r="M3024" s="23" t="s">
        <v>4867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3730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4336</v>
      </c>
      <c r="J3025" s="23">
        <v>1</v>
      </c>
      <c r="K3025" s="23">
        <v>1</v>
      </c>
      <c r="L3025" s="23">
        <f t="shared" si="491"/>
        <v>0</v>
      </c>
      <c r="M3025" s="23" t="s">
        <v>4946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3730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4337</v>
      </c>
      <c r="J3026" s="23">
        <v>2</v>
      </c>
      <c r="K3026" s="23">
        <v>2</v>
      </c>
      <c r="L3026" s="23">
        <f t="shared" si="491"/>
        <v>0</v>
      </c>
      <c r="M3026" s="23" t="s">
        <v>4939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3730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4338</v>
      </c>
      <c r="J3027" s="23">
        <v>2</v>
      </c>
      <c r="K3027" s="23">
        <v>2</v>
      </c>
      <c r="L3027" s="23">
        <f t="shared" si="491"/>
        <v>0</v>
      </c>
      <c r="M3027" s="23" t="s">
        <v>4939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3730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4339</v>
      </c>
      <c r="J3028" s="23">
        <v>2</v>
      </c>
      <c r="K3028" s="23">
        <v>2</v>
      </c>
      <c r="L3028" s="23">
        <f t="shared" si="491"/>
        <v>0</v>
      </c>
      <c r="M3028" s="23" t="s">
        <v>4939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3730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4340</v>
      </c>
      <c r="J3029" s="23">
        <v>2</v>
      </c>
      <c r="K3029" s="23">
        <v>2</v>
      </c>
      <c r="L3029" s="23">
        <f t="shared" si="491"/>
        <v>0</v>
      </c>
      <c r="M3029" s="23" t="s">
        <v>4939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3730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4341</v>
      </c>
      <c r="J3030" s="23">
        <v>1</v>
      </c>
      <c r="K3030" s="23">
        <v>1</v>
      </c>
      <c r="L3030" s="23">
        <f t="shared" si="491"/>
        <v>0</v>
      </c>
      <c r="M3030" s="23" t="s">
        <v>4959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4342</v>
      </c>
      <c r="J3031" s="23">
        <v>1</v>
      </c>
      <c r="K3031" s="23">
        <v>1</v>
      </c>
      <c r="L3031" s="23">
        <f t="shared" si="491"/>
        <v>0</v>
      </c>
      <c r="M3031" s="23" t="s">
        <v>4732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4131</v>
      </c>
      <c r="J3032" s="23">
        <v>1</v>
      </c>
      <c r="K3032" s="23">
        <v>1</v>
      </c>
      <c r="L3032" s="23">
        <f t="shared" si="491"/>
        <v>0</v>
      </c>
      <c r="M3032" s="23" t="s">
        <v>4732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3729</v>
      </c>
      <c r="I3033" s="23" t="s">
        <v>4343</v>
      </c>
      <c r="J3033" s="23">
        <v>1</v>
      </c>
      <c r="K3033" s="23">
        <v>1</v>
      </c>
      <c r="L3033" s="23">
        <f t="shared" si="491"/>
        <v>0</v>
      </c>
      <c r="M3033" s="23" t="s">
        <v>4927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4344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5261</v>
      </c>
      <c r="J3034" s="23">
        <v>1</v>
      </c>
      <c r="K3034" s="23">
        <v>1</v>
      </c>
      <c r="L3034" s="23">
        <f t="shared" si="491"/>
        <v>0</v>
      </c>
      <c r="M3034" s="23" t="s">
        <v>4941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4344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5262</v>
      </c>
      <c r="J3035" s="23">
        <v>1</v>
      </c>
      <c r="K3035" s="23">
        <v>1</v>
      </c>
      <c r="L3035" s="23">
        <f t="shared" si="491"/>
        <v>0</v>
      </c>
      <c r="M3035" s="23" t="s">
        <v>3733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4438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4345</v>
      </c>
      <c r="I3036" s="23" t="s">
        <v>4730</v>
      </c>
      <c r="J3036" s="23">
        <v>1</v>
      </c>
      <c r="K3036" s="23">
        <v>1</v>
      </c>
      <c r="L3036" s="23">
        <f t="shared" si="491"/>
        <v>0</v>
      </c>
      <c r="M3036" s="23" t="s">
        <v>4958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4346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4347</v>
      </c>
      <c r="I3037" s="23" t="s">
        <v>4731</v>
      </c>
      <c r="J3037" s="23">
        <v>1</v>
      </c>
      <c r="K3037" s="23">
        <v>1</v>
      </c>
      <c r="L3037" s="23">
        <f t="shared" si="491"/>
        <v>0</v>
      </c>
      <c r="M3037" s="23" t="s">
        <v>4918</v>
      </c>
      <c r="N3037" s="32">
        <v>45938</v>
      </c>
      <c r="O3037" s="52">
        <v>70927.5</v>
      </c>
      <c r="P3037" s="23" t="s">
        <v>4348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4350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4351</v>
      </c>
      <c r="I3038" s="23" t="s">
        <v>4353</v>
      </c>
      <c r="J3038" s="23">
        <v>2</v>
      </c>
      <c r="K3038" s="23">
        <v>2</v>
      </c>
      <c r="L3038" s="23">
        <f t="shared" si="491"/>
        <v>0</v>
      </c>
      <c r="M3038" s="23" t="s">
        <v>4977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4352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4431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4433</v>
      </c>
      <c r="I3039" s="23" t="s">
        <v>4434</v>
      </c>
      <c r="J3039" s="23">
        <v>1</v>
      </c>
      <c r="K3039" s="23">
        <v>1</v>
      </c>
      <c r="L3039" s="23">
        <f t="shared" si="491"/>
        <v>0</v>
      </c>
      <c r="M3039" s="23" t="s">
        <v>4947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3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4431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4435</v>
      </c>
      <c r="J3040" s="23">
        <v>1</v>
      </c>
      <c r="K3040" s="23">
        <v>1</v>
      </c>
      <c r="L3040" s="23">
        <f t="shared" si="491"/>
        <v>0</v>
      </c>
      <c r="M3040" s="23" t="s">
        <v>4947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4431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4436</v>
      </c>
      <c r="J3041" s="23">
        <v>1</v>
      </c>
      <c r="K3041" s="23">
        <v>1</v>
      </c>
      <c r="L3041" s="23">
        <f t="shared" si="491"/>
        <v>0</v>
      </c>
      <c r="M3041" s="23" t="s">
        <v>4888</v>
      </c>
      <c r="N3041" s="32">
        <v>45939</v>
      </c>
      <c r="O3041" s="52">
        <v>20212.5</v>
      </c>
      <c r="P3041" s="23" t="s">
        <v>4432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4696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4687</v>
      </c>
      <c r="I3042" s="23" t="s">
        <v>4700</v>
      </c>
      <c r="J3042" s="23">
        <v>1</v>
      </c>
      <c r="K3042" s="23">
        <v>1</v>
      </c>
      <c r="L3042" s="23">
        <f t="shared" si="491"/>
        <v>0</v>
      </c>
      <c r="M3042" s="23" t="s">
        <v>4933</v>
      </c>
      <c r="N3042" s="32">
        <v>45934</v>
      </c>
      <c r="O3042" s="52">
        <v>11875.5</v>
      </c>
      <c r="P3042" s="23" t="s">
        <v>3723</v>
      </c>
      <c r="Q3042" s="23">
        <v>58156475322</v>
      </c>
      <c r="R3042" s="23" t="s">
        <v>40</v>
      </c>
      <c r="S3042" s="3">
        <v>-20</v>
      </c>
      <c r="T3042" s="39"/>
      <c r="U3042" s="23" t="s">
        <v>4699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4696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4688</v>
      </c>
      <c r="I3043" s="23" t="s">
        <v>4701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4699</v>
      </c>
      <c r="V3043" s="23" t="str">
        <f>VLOOKUP(P3043,'Customer List'!B:C,2,)</f>
        <v>Banglore</v>
      </c>
      <c r="W3043" s="40" t="s">
        <v>4856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4696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4689</v>
      </c>
      <c r="I3044" s="23" t="s">
        <v>4702</v>
      </c>
      <c r="J3044" s="23">
        <v>1</v>
      </c>
      <c r="K3044" s="23">
        <v>1</v>
      </c>
      <c r="L3044" s="23">
        <f t="shared" si="491"/>
        <v>0</v>
      </c>
      <c r="M3044" s="23" t="s">
        <v>4933</v>
      </c>
      <c r="N3044" s="32">
        <v>45934</v>
      </c>
      <c r="O3044" s="52">
        <v>4712.5</v>
      </c>
      <c r="P3044" s="23" t="s">
        <v>3723</v>
      </c>
      <c r="Q3044" s="23">
        <v>58156475322</v>
      </c>
      <c r="R3044" s="23" t="s">
        <v>40</v>
      </c>
      <c r="S3044" s="3">
        <v>-20</v>
      </c>
      <c r="T3044" s="39"/>
      <c r="U3044" s="23" t="s">
        <v>4699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4696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4690</v>
      </c>
      <c r="I3045" s="23" t="s">
        <v>4703</v>
      </c>
      <c r="J3045" s="23">
        <v>1</v>
      </c>
      <c r="K3045" s="23">
        <v>1</v>
      </c>
      <c r="L3045" s="23">
        <f t="shared" si="491"/>
        <v>0</v>
      </c>
      <c r="M3045" s="23" t="s">
        <v>4933</v>
      </c>
      <c r="N3045" s="32">
        <v>45934</v>
      </c>
      <c r="O3045" s="52">
        <v>9236.5</v>
      </c>
      <c r="P3045" s="23" t="s">
        <v>3723</v>
      </c>
      <c r="Q3045" s="23">
        <v>58156475322</v>
      </c>
      <c r="R3045" s="23" t="s">
        <v>40</v>
      </c>
      <c r="S3045" s="3">
        <v>-20</v>
      </c>
      <c r="T3045" s="39"/>
      <c r="U3045" s="23" t="s">
        <v>4699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4696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4691</v>
      </c>
      <c r="I3046" s="23" t="s">
        <v>4704</v>
      </c>
      <c r="J3046" s="23">
        <v>1</v>
      </c>
      <c r="K3046" s="23">
        <v>1</v>
      </c>
      <c r="L3046" s="23">
        <f t="shared" si="491"/>
        <v>0</v>
      </c>
      <c r="M3046" s="23" t="s">
        <v>4933</v>
      </c>
      <c r="N3046" s="32">
        <v>45934</v>
      </c>
      <c r="O3046" s="52">
        <v>14703</v>
      </c>
      <c r="P3046" s="23" t="s">
        <v>3723</v>
      </c>
      <c r="Q3046" s="23">
        <v>58156475322</v>
      </c>
      <c r="R3046" s="23" t="s">
        <v>40</v>
      </c>
      <c r="S3046" s="3">
        <v>-20</v>
      </c>
      <c r="T3046" s="39"/>
      <c r="U3046" s="23" t="s">
        <v>4699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4696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4692</v>
      </c>
      <c r="I3047" s="23" t="s">
        <v>4705</v>
      </c>
      <c r="J3047" s="23">
        <v>1</v>
      </c>
      <c r="K3047" s="23">
        <v>1</v>
      </c>
      <c r="L3047" s="23">
        <f t="shared" si="491"/>
        <v>0</v>
      </c>
      <c r="M3047" s="23" t="s">
        <v>4933</v>
      </c>
      <c r="N3047" s="32">
        <v>45934</v>
      </c>
      <c r="O3047" s="52">
        <v>4712.5</v>
      </c>
      <c r="P3047" s="23" t="s">
        <v>3723</v>
      </c>
      <c r="Q3047" s="23">
        <v>58156475322</v>
      </c>
      <c r="R3047" s="23" t="s">
        <v>40</v>
      </c>
      <c r="S3047" s="3">
        <v>-20</v>
      </c>
      <c r="T3047" s="39"/>
      <c r="U3047" s="23" t="s">
        <v>4699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4696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4693</v>
      </c>
      <c r="I3048" s="23" t="s">
        <v>4706</v>
      </c>
      <c r="J3048" s="23">
        <v>1</v>
      </c>
      <c r="K3048" s="23">
        <v>1</v>
      </c>
      <c r="L3048" s="23">
        <f t="shared" si="491"/>
        <v>0</v>
      </c>
      <c r="M3048" s="23" t="s">
        <v>4962</v>
      </c>
      <c r="N3048" s="32">
        <v>45936</v>
      </c>
      <c r="O3048" s="52">
        <v>60119</v>
      </c>
      <c r="P3048" s="23" t="s">
        <v>4697</v>
      </c>
      <c r="Q3048" s="23">
        <v>58156535312</v>
      </c>
      <c r="R3048" s="23" t="s">
        <v>40</v>
      </c>
      <c r="S3048" s="3">
        <v>-20</v>
      </c>
      <c r="T3048" s="39"/>
      <c r="U3048" s="23" t="s">
        <v>4699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4696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4694</v>
      </c>
      <c r="I3049" s="23" t="s">
        <v>4707</v>
      </c>
      <c r="J3049" s="23">
        <v>1</v>
      </c>
      <c r="K3049" s="23">
        <v>1</v>
      </c>
      <c r="L3049" s="23">
        <f t="shared" si="491"/>
        <v>0</v>
      </c>
      <c r="M3049" s="23" t="s">
        <v>4962</v>
      </c>
      <c r="N3049" s="32">
        <v>45936</v>
      </c>
      <c r="O3049" s="52">
        <v>3016</v>
      </c>
      <c r="P3049" s="23" t="s">
        <v>4697</v>
      </c>
      <c r="Q3049" s="23">
        <v>58156535312</v>
      </c>
      <c r="R3049" s="23" t="s">
        <v>40</v>
      </c>
      <c r="S3049" s="3">
        <v>-20</v>
      </c>
      <c r="T3049" s="39"/>
      <c r="U3049" s="23" t="s">
        <v>4699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4696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4695</v>
      </c>
      <c r="I3050" s="23" t="s">
        <v>4708</v>
      </c>
      <c r="J3050" s="23">
        <v>2</v>
      </c>
      <c r="K3050" s="23">
        <v>2</v>
      </c>
      <c r="L3050" s="23">
        <f t="shared" si="491"/>
        <v>0</v>
      </c>
      <c r="M3050" s="23" t="s">
        <v>4896</v>
      </c>
      <c r="N3050" s="32">
        <v>45934</v>
      </c>
      <c r="O3050" s="52">
        <v>6902</v>
      </c>
      <c r="P3050" s="23" t="s">
        <v>4698</v>
      </c>
      <c r="Q3050" s="23">
        <v>58156477724</v>
      </c>
      <c r="R3050" s="23" t="s">
        <v>40</v>
      </c>
      <c r="S3050" s="3">
        <v>-20</v>
      </c>
      <c r="T3050" s="39"/>
      <c r="U3050" s="23" t="s">
        <v>4699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t="30" x14ac:dyDescent="0.25">
      <c r="A3051" s="23">
        <f t="shared" si="495"/>
        <v>3050</v>
      </c>
      <c r="B3051" s="53" t="s">
        <v>4715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4710</v>
      </c>
      <c r="I3051" s="23" t="s">
        <v>4711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4352</v>
      </c>
      <c r="V3051" s="23" t="str">
        <f>VLOOKUP(P3051,'Customer List'!B:C,2,)</f>
        <v>Delhi</v>
      </c>
      <c r="W3051" s="41" t="s">
        <v>5311</v>
      </c>
      <c r="X3051" s="32" t="str">
        <f t="shared" ref="X3051:X3053" si="500">IF(OR(R3051 = "PRIYANKA MADAM", R3051 = "DEEPAK", R3051 = "PORTER"),N3051,"")</f>
        <v/>
      </c>
      <c r="Y3051" s="23" t="str">
        <f t="shared" si="497"/>
        <v/>
      </c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4715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4712</v>
      </c>
      <c r="J3052" s="23">
        <v>1</v>
      </c>
      <c r="K3052" s="23">
        <v>1</v>
      </c>
      <c r="L3052" s="23">
        <f t="shared" si="491"/>
        <v>0</v>
      </c>
      <c r="M3052" s="23" t="s">
        <v>4978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4352</v>
      </c>
      <c r="V3052" s="23" t="e">
        <f>VLOOKUP(P3052,'Customer List'!B:C,2,)</f>
        <v>#N/A</v>
      </c>
      <c r="W3052" s="41"/>
      <c r="X3052" s="32">
        <f t="shared" si="500"/>
        <v>45939</v>
      </c>
      <c r="Y3052" s="23">
        <f t="shared" si="497"/>
        <v>0</v>
      </c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t="30" x14ac:dyDescent="0.25">
      <c r="A3053" s="23">
        <f t="shared" si="495"/>
        <v>3052</v>
      </c>
      <c r="B3053" s="53" t="s">
        <v>4715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4713</v>
      </c>
      <c r="I3053" s="23" t="s">
        <v>4714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4352</v>
      </c>
      <c r="V3053" s="23" t="str">
        <f>VLOOKUP(P3053,'Customer List'!B:C,2,)</f>
        <v>Delhi</v>
      </c>
      <c r="W3053" s="41" t="s">
        <v>5311</v>
      </c>
      <c r="X3053" s="32" t="str">
        <f t="shared" si="500"/>
        <v/>
      </c>
      <c r="Y3053" s="23" t="str">
        <f t="shared" si="497"/>
        <v/>
      </c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4734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4529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5037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4734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4240</v>
      </c>
      <c r="J3055" s="23">
        <v>1</v>
      </c>
      <c r="K3055" s="23">
        <v>1</v>
      </c>
      <c r="L3055" s="23">
        <f t="shared" si="503"/>
        <v>0</v>
      </c>
      <c r="M3055" s="23" t="s">
        <v>5037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4734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4530</v>
      </c>
      <c r="J3056" s="23">
        <v>1</v>
      </c>
      <c r="K3056" s="23">
        <v>1</v>
      </c>
      <c r="L3056" s="23">
        <f t="shared" si="503"/>
        <v>0</v>
      </c>
      <c r="M3056" s="23" t="s">
        <v>4878</v>
      </c>
      <c r="N3056" s="32">
        <v>45937</v>
      </c>
      <c r="O3056" s="52">
        <v>9532</v>
      </c>
      <c r="P3056" s="23" t="s">
        <v>4667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4734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4531</v>
      </c>
      <c r="J3057" s="23">
        <v>1</v>
      </c>
      <c r="K3057" s="23">
        <v>1</v>
      </c>
      <c r="L3057" s="23">
        <f t="shared" si="503"/>
        <v>0</v>
      </c>
      <c r="M3057" s="23" t="s">
        <v>4926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4734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4532</v>
      </c>
      <c r="J3058" s="23">
        <v>1</v>
      </c>
      <c r="K3058" s="23">
        <v>1</v>
      </c>
      <c r="L3058" s="23">
        <f t="shared" si="503"/>
        <v>0</v>
      </c>
      <c r="M3058" s="23" t="s">
        <v>4926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4734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3921</v>
      </c>
      <c r="J3059" s="23">
        <v>1</v>
      </c>
      <c r="K3059" s="23">
        <v>1</v>
      </c>
      <c r="L3059" s="23">
        <f t="shared" si="503"/>
        <v>0</v>
      </c>
      <c r="M3059" s="23" t="s">
        <v>4926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4734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4533</v>
      </c>
      <c r="J3060" s="23">
        <v>1</v>
      </c>
      <c r="K3060" s="23">
        <v>1</v>
      </c>
      <c r="L3060" s="23">
        <f t="shared" si="503"/>
        <v>0</v>
      </c>
      <c r="M3060" s="23" t="s">
        <v>4869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4734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4534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5232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4734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4535</v>
      </c>
      <c r="J3062" s="23">
        <v>1</v>
      </c>
      <c r="K3062" s="23">
        <v>1</v>
      </c>
      <c r="L3062" s="23">
        <f t="shared" si="503"/>
        <v>0</v>
      </c>
      <c r="M3062" s="23" t="s">
        <v>4926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4734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4536</v>
      </c>
      <c r="J3063" s="23">
        <v>1</v>
      </c>
      <c r="K3063" s="23">
        <v>1</v>
      </c>
      <c r="L3063" s="23">
        <f t="shared" si="503"/>
        <v>0</v>
      </c>
      <c r="M3063" s="23" t="s">
        <v>4926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4734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4537</v>
      </c>
      <c r="J3064" s="23">
        <v>1</v>
      </c>
      <c r="K3064" s="23">
        <v>1</v>
      </c>
      <c r="L3064" s="23">
        <f t="shared" si="503"/>
        <v>0</v>
      </c>
      <c r="M3064" s="23" t="s">
        <v>4878</v>
      </c>
      <c r="N3064" s="32">
        <v>45937</v>
      </c>
      <c r="O3064" s="52">
        <v>10927</v>
      </c>
      <c r="P3064" s="23" t="s">
        <v>4667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4734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4538</v>
      </c>
      <c r="J3065" s="23">
        <v>1</v>
      </c>
      <c r="K3065" s="23">
        <v>1</v>
      </c>
      <c r="L3065" s="23">
        <f t="shared" si="503"/>
        <v>0</v>
      </c>
      <c r="M3065" s="23" t="s">
        <v>4926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4734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4539</v>
      </c>
      <c r="J3066" s="23">
        <v>1</v>
      </c>
      <c r="K3066" s="23">
        <v>1</v>
      </c>
      <c r="L3066" s="23">
        <f t="shared" si="503"/>
        <v>0</v>
      </c>
      <c r="M3066" s="23" t="s">
        <v>4926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4734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4540</v>
      </c>
      <c r="J3067" s="23">
        <v>2</v>
      </c>
      <c r="K3067" s="23">
        <v>2</v>
      </c>
      <c r="L3067" s="23">
        <f t="shared" si="503"/>
        <v>0</v>
      </c>
      <c r="M3067" s="23" t="s">
        <v>5037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4734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4541</v>
      </c>
      <c r="J3068" s="23">
        <v>1</v>
      </c>
      <c r="K3068" s="23">
        <v>1</v>
      </c>
      <c r="L3068" s="23">
        <f t="shared" si="503"/>
        <v>0</v>
      </c>
      <c r="M3068" s="23" t="s">
        <v>4934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4734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4542</v>
      </c>
      <c r="J3069" s="23">
        <v>1</v>
      </c>
      <c r="K3069" s="23">
        <v>1</v>
      </c>
      <c r="L3069" s="23">
        <f t="shared" si="503"/>
        <v>0</v>
      </c>
      <c r="M3069" s="23" t="s">
        <v>4934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4734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4543</v>
      </c>
      <c r="J3070" s="23">
        <v>1</v>
      </c>
      <c r="K3070" s="23">
        <v>1</v>
      </c>
      <c r="L3070" s="23">
        <f t="shared" si="503"/>
        <v>0</v>
      </c>
      <c r="M3070" s="23" t="s">
        <v>4926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4734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4544</v>
      </c>
      <c r="J3071" s="23">
        <v>1</v>
      </c>
      <c r="K3071" s="23">
        <v>1</v>
      </c>
      <c r="L3071" s="23">
        <f t="shared" si="503"/>
        <v>0</v>
      </c>
      <c r="M3071" s="23" t="s">
        <v>4965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4734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4545</v>
      </c>
      <c r="J3072" s="23">
        <v>1</v>
      </c>
      <c r="K3072" s="23">
        <v>1</v>
      </c>
      <c r="L3072" s="23">
        <f t="shared" si="503"/>
        <v>0</v>
      </c>
      <c r="M3072" s="23" t="s">
        <v>4928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4734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4546</v>
      </c>
      <c r="J3073" s="23">
        <v>1</v>
      </c>
      <c r="K3073" s="23">
        <v>1</v>
      </c>
      <c r="L3073" s="23">
        <f t="shared" si="503"/>
        <v>0</v>
      </c>
      <c r="M3073" s="23" t="s">
        <v>4926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4734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4547</v>
      </c>
      <c r="J3074" s="23">
        <v>1</v>
      </c>
      <c r="K3074" s="23">
        <v>1</v>
      </c>
      <c r="L3074" s="23">
        <f t="shared" si="503"/>
        <v>0</v>
      </c>
      <c r="M3074" s="23" t="s">
        <v>5037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4734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4548</v>
      </c>
      <c r="J3075" s="23">
        <v>1</v>
      </c>
      <c r="K3075" s="23">
        <v>1</v>
      </c>
      <c r="L3075" s="23">
        <f t="shared" si="503"/>
        <v>0</v>
      </c>
      <c r="M3075" s="23" t="s">
        <v>5037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4734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4549</v>
      </c>
      <c r="J3076" s="23">
        <v>1</v>
      </c>
      <c r="K3076" s="23">
        <v>1</v>
      </c>
      <c r="L3076" s="23">
        <f t="shared" si="503"/>
        <v>0</v>
      </c>
      <c r="M3076" s="23" t="s">
        <v>4934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4734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4550</v>
      </c>
      <c r="J3077" s="23">
        <v>1</v>
      </c>
      <c r="K3077" s="23">
        <v>1</v>
      </c>
      <c r="L3077" s="23">
        <f t="shared" si="503"/>
        <v>0</v>
      </c>
      <c r="M3077" s="23" t="s">
        <v>5037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4734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4551</v>
      </c>
      <c r="J3078" s="23">
        <v>1</v>
      </c>
      <c r="K3078" s="23">
        <v>1</v>
      </c>
      <c r="L3078" s="23">
        <f t="shared" si="503"/>
        <v>0</v>
      </c>
      <c r="M3078" s="23" t="s">
        <v>4880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4734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4552</v>
      </c>
      <c r="J3079" s="23">
        <v>1</v>
      </c>
      <c r="K3079" s="23">
        <v>1</v>
      </c>
      <c r="L3079" s="23">
        <f t="shared" si="503"/>
        <v>0</v>
      </c>
      <c r="M3079" s="23" t="s">
        <v>4926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4734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4553</v>
      </c>
      <c r="J3080" s="23">
        <v>1</v>
      </c>
      <c r="K3080" s="23">
        <v>1</v>
      </c>
      <c r="L3080" s="23">
        <f t="shared" si="503"/>
        <v>0</v>
      </c>
      <c r="M3080" s="23" t="s">
        <v>5037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4734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4554</v>
      </c>
      <c r="J3081" s="23">
        <v>1</v>
      </c>
      <c r="K3081" s="23">
        <v>1</v>
      </c>
      <c r="L3081" s="23">
        <f t="shared" si="503"/>
        <v>0</v>
      </c>
      <c r="M3081" s="23" t="s">
        <v>5037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4734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4555</v>
      </c>
      <c r="J3082" s="23">
        <v>1</v>
      </c>
      <c r="K3082" s="23">
        <v>1</v>
      </c>
      <c r="L3082" s="23">
        <f t="shared" si="503"/>
        <v>0</v>
      </c>
      <c r="M3082" s="23" t="s">
        <v>4926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4734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4556</v>
      </c>
      <c r="J3083" s="23">
        <v>1</v>
      </c>
      <c r="K3083" s="23">
        <v>1</v>
      </c>
      <c r="L3083" s="23">
        <f t="shared" si="503"/>
        <v>0</v>
      </c>
      <c r="M3083" s="23" t="s">
        <v>4926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4734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4557</v>
      </c>
      <c r="J3084" s="23">
        <v>1</v>
      </c>
      <c r="K3084" s="23">
        <v>1</v>
      </c>
      <c r="L3084" s="23">
        <f t="shared" si="503"/>
        <v>0</v>
      </c>
      <c r="M3084" s="23" t="s">
        <v>5037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4734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4558</v>
      </c>
      <c r="J3085" s="23">
        <v>1</v>
      </c>
      <c r="K3085" s="23">
        <v>1</v>
      </c>
      <c r="L3085" s="23">
        <f t="shared" si="503"/>
        <v>0</v>
      </c>
      <c r="M3085" s="23" t="s">
        <v>5037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4734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4559</v>
      </c>
      <c r="J3086" s="23">
        <v>1</v>
      </c>
      <c r="K3086" s="23">
        <v>1</v>
      </c>
      <c r="L3086" s="23">
        <f t="shared" si="503"/>
        <v>0</v>
      </c>
      <c r="M3086" s="23" t="s">
        <v>5037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4734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4560</v>
      </c>
      <c r="J3087" s="23">
        <v>1</v>
      </c>
      <c r="K3087" s="23">
        <v>1</v>
      </c>
      <c r="L3087" s="23">
        <f t="shared" si="503"/>
        <v>0</v>
      </c>
      <c r="M3087" s="23" t="s">
        <v>5037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4734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4561</v>
      </c>
      <c r="J3088" s="23">
        <v>1</v>
      </c>
      <c r="K3088" s="23">
        <v>1</v>
      </c>
      <c r="L3088" s="23">
        <f t="shared" si="503"/>
        <v>0</v>
      </c>
      <c r="M3088" s="23" t="s">
        <v>4926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4734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4562</v>
      </c>
      <c r="I3089" s="23" t="s">
        <v>4676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5232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4734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3945</v>
      </c>
      <c r="J3090" s="23">
        <v>1</v>
      </c>
      <c r="K3090" s="23">
        <v>1</v>
      </c>
      <c r="L3090" s="23">
        <f t="shared" si="503"/>
        <v>0</v>
      </c>
      <c r="M3090" s="23" t="s">
        <v>4880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4734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4563</v>
      </c>
      <c r="J3091" s="23">
        <v>1</v>
      </c>
      <c r="K3091" s="23">
        <v>1</v>
      </c>
      <c r="L3091" s="23">
        <f t="shared" si="503"/>
        <v>0</v>
      </c>
      <c r="M3091" s="23" t="s">
        <v>5037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4734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4564</v>
      </c>
      <c r="J3092" s="23">
        <v>1</v>
      </c>
      <c r="K3092" s="23">
        <v>1</v>
      </c>
      <c r="L3092" s="23">
        <f t="shared" si="503"/>
        <v>0</v>
      </c>
      <c r="M3092" s="23" t="s">
        <v>4926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4734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4565</v>
      </c>
      <c r="J3093" s="23">
        <v>1</v>
      </c>
      <c r="K3093" s="23">
        <v>1</v>
      </c>
      <c r="L3093" s="23">
        <f t="shared" si="503"/>
        <v>0</v>
      </c>
      <c r="M3093" s="23" t="s">
        <v>5037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4734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4566</v>
      </c>
      <c r="J3094" s="23">
        <v>1</v>
      </c>
      <c r="K3094" s="23">
        <v>1</v>
      </c>
      <c r="L3094" s="23">
        <f t="shared" si="503"/>
        <v>0</v>
      </c>
      <c r="M3094" s="23" t="s">
        <v>4926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4734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4567</v>
      </c>
      <c r="J3095" s="23">
        <v>1</v>
      </c>
      <c r="K3095" s="23">
        <v>1</v>
      </c>
      <c r="L3095" s="23">
        <f t="shared" si="503"/>
        <v>0</v>
      </c>
      <c r="M3095" s="23" t="s">
        <v>4934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4734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4568</v>
      </c>
      <c r="J3096" s="23">
        <v>1</v>
      </c>
      <c r="K3096" s="23">
        <v>1</v>
      </c>
      <c r="L3096" s="23">
        <f t="shared" si="503"/>
        <v>0</v>
      </c>
      <c r="M3096" s="23" t="s">
        <v>4934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4734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3953</v>
      </c>
      <c r="J3097" s="23">
        <v>1</v>
      </c>
      <c r="K3097" s="23">
        <v>1</v>
      </c>
      <c r="L3097" s="23">
        <f t="shared" si="503"/>
        <v>0</v>
      </c>
      <c r="M3097" s="23" t="s">
        <v>4976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4734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4273</v>
      </c>
      <c r="J3098" s="23">
        <v>2</v>
      </c>
      <c r="K3098" s="23">
        <v>2</v>
      </c>
      <c r="L3098" s="23">
        <f t="shared" si="503"/>
        <v>0</v>
      </c>
      <c r="M3098" s="23" t="s">
        <v>4869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4734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4570</v>
      </c>
      <c r="J3099" s="23">
        <v>1</v>
      </c>
      <c r="K3099" s="23">
        <v>1</v>
      </c>
      <c r="L3099" s="23">
        <f t="shared" si="503"/>
        <v>0</v>
      </c>
      <c r="M3099" s="23" t="s">
        <v>4919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4734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4571</v>
      </c>
      <c r="J3100" s="23">
        <v>1</v>
      </c>
      <c r="K3100" s="23">
        <v>1</v>
      </c>
      <c r="L3100" s="23">
        <f t="shared" si="503"/>
        <v>0</v>
      </c>
      <c r="M3100" s="23" t="s">
        <v>4869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4734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4572</v>
      </c>
      <c r="J3101" s="23">
        <v>1</v>
      </c>
      <c r="K3101" s="23">
        <v>1</v>
      </c>
      <c r="L3101" s="23">
        <f t="shared" si="503"/>
        <v>0</v>
      </c>
      <c r="M3101" s="23" t="s">
        <v>4932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4734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4572</v>
      </c>
      <c r="J3102" s="23">
        <v>1</v>
      </c>
      <c r="K3102" s="23">
        <v>1</v>
      </c>
      <c r="L3102" s="23">
        <f t="shared" si="503"/>
        <v>0</v>
      </c>
      <c r="M3102" s="23" t="s">
        <v>4927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4734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4573</v>
      </c>
      <c r="J3103" s="23">
        <v>1</v>
      </c>
      <c r="K3103" s="23">
        <v>1</v>
      </c>
      <c r="L3103" s="23">
        <f t="shared" si="503"/>
        <v>0</v>
      </c>
      <c r="M3103" s="23" t="s">
        <v>4927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4734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4574</v>
      </c>
      <c r="J3104" s="23">
        <v>1</v>
      </c>
      <c r="K3104" s="23">
        <v>1</v>
      </c>
      <c r="L3104" s="23">
        <f t="shared" si="503"/>
        <v>0</v>
      </c>
      <c r="M3104" s="23" t="s">
        <v>4892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4734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4575</v>
      </c>
      <c r="J3105" s="23">
        <v>1</v>
      </c>
      <c r="K3105" s="23">
        <v>1</v>
      </c>
      <c r="L3105" s="23">
        <f t="shared" si="503"/>
        <v>0</v>
      </c>
      <c r="M3105" s="23" t="s">
        <v>4927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4734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4271</v>
      </c>
      <c r="J3106" s="23">
        <v>1</v>
      </c>
      <c r="K3106" s="23">
        <v>1</v>
      </c>
      <c r="L3106" s="23">
        <f t="shared" si="503"/>
        <v>0</v>
      </c>
      <c r="M3106" s="23" t="s">
        <v>4869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4734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4596</v>
      </c>
      <c r="J3107" s="23">
        <v>2</v>
      </c>
      <c r="K3107" s="23">
        <v>2</v>
      </c>
      <c r="L3107" s="23">
        <f t="shared" si="503"/>
        <v>0</v>
      </c>
      <c r="M3107" s="23" t="s">
        <v>4932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4734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4577</v>
      </c>
      <c r="J3108" s="23">
        <v>1</v>
      </c>
      <c r="K3108" s="23">
        <v>1</v>
      </c>
      <c r="L3108" s="23">
        <f t="shared" si="503"/>
        <v>0</v>
      </c>
      <c r="M3108" s="23" t="s">
        <v>4869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4734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4578</v>
      </c>
      <c r="J3109" s="23">
        <v>1</v>
      </c>
      <c r="K3109" s="23">
        <v>1</v>
      </c>
      <c r="L3109" s="23">
        <f t="shared" si="503"/>
        <v>0</v>
      </c>
      <c r="M3109" s="23" t="s">
        <v>4892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4734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4579</v>
      </c>
      <c r="J3110" s="23">
        <v>1</v>
      </c>
      <c r="K3110" s="23">
        <v>1</v>
      </c>
      <c r="L3110" s="23">
        <f t="shared" si="503"/>
        <v>0</v>
      </c>
      <c r="M3110" s="23" t="s">
        <v>4892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4734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4607</v>
      </c>
      <c r="J3111" s="23">
        <v>2</v>
      </c>
      <c r="K3111" s="23">
        <v>2</v>
      </c>
      <c r="L3111" s="23">
        <f t="shared" si="503"/>
        <v>0</v>
      </c>
      <c r="M3111" s="23" t="s">
        <v>4908</v>
      </c>
      <c r="N3111" s="32">
        <v>45937</v>
      </c>
      <c r="O3111" s="52">
        <v>76973</v>
      </c>
      <c r="P3111" s="23" t="s">
        <v>4443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4734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4612</v>
      </c>
      <c r="J3112" s="23">
        <v>2</v>
      </c>
      <c r="K3112" s="23">
        <v>2</v>
      </c>
      <c r="L3112" s="23">
        <f t="shared" si="503"/>
        <v>0</v>
      </c>
      <c r="M3112" s="23" t="s">
        <v>4879</v>
      </c>
      <c r="N3112" s="32">
        <v>45937</v>
      </c>
      <c r="O3112" s="52">
        <v>6975</v>
      </c>
      <c r="P3112" s="23" t="s">
        <v>3588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4734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4580</v>
      </c>
      <c r="J3113" s="23">
        <v>1</v>
      </c>
      <c r="K3113" s="23">
        <v>1</v>
      </c>
      <c r="L3113" s="23">
        <f t="shared" si="503"/>
        <v>0</v>
      </c>
      <c r="M3113" s="23" t="s">
        <v>4919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4734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4580</v>
      </c>
      <c r="J3114" s="23">
        <v>20</v>
      </c>
      <c r="K3114" s="23">
        <v>20</v>
      </c>
      <c r="L3114" s="23">
        <f t="shared" si="503"/>
        <v>0</v>
      </c>
      <c r="M3114" s="23" t="s">
        <v>4869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4734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4581</v>
      </c>
      <c r="J3115" s="23">
        <v>1</v>
      </c>
      <c r="K3115" s="23">
        <v>1</v>
      </c>
      <c r="L3115" s="23">
        <f t="shared" si="503"/>
        <v>0</v>
      </c>
      <c r="M3115" s="23" t="s">
        <v>4927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4734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4582</v>
      </c>
      <c r="J3116" s="23">
        <v>1</v>
      </c>
      <c r="K3116" s="23">
        <v>1</v>
      </c>
      <c r="L3116" s="23">
        <f t="shared" si="503"/>
        <v>0</v>
      </c>
      <c r="M3116" s="23" t="s">
        <v>4927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4734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4583</v>
      </c>
      <c r="J3117" s="23">
        <v>1</v>
      </c>
      <c r="K3117" s="23">
        <v>1</v>
      </c>
      <c r="L3117" s="23">
        <f t="shared" si="503"/>
        <v>0</v>
      </c>
      <c r="M3117" s="23" t="s">
        <v>4927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4734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4631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4936</v>
      </c>
      <c r="N3118" s="32">
        <v>45937</v>
      </c>
      <c r="O3118" s="52">
        <v>57253.9</v>
      </c>
      <c r="P3118" s="23" t="s">
        <v>491</v>
      </c>
      <c r="Q3118" s="52" t="s">
        <v>4756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4734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4584</v>
      </c>
      <c r="J3119" s="23">
        <v>1</v>
      </c>
      <c r="K3119" s="23">
        <v>1</v>
      </c>
      <c r="L3119" s="23">
        <f t="shared" si="510"/>
        <v>0</v>
      </c>
      <c r="M3119" s="23" t="s">
        <v>4937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4734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4585</v>
      </c>
      <c r="J3120" s="23">
        <v>1</v>
      </c>
      <c r="K3120" s="23">
        <v>1</v>
      </c>
      <c r="L3120" s="23">
        <f t="shared" si="510"/>
        <v>0</v>
      </c>
      <c r="M3120" s="23" t="s">
        <v>4891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4734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4586</v>
      </c>
      <c r="J3121" s="23">
        <v>1</v>
      </c>
      <c r="K3121" s="23">
        <v>1</v>
      </c>
      <c r="L3121" s="23">
        <f t="shared" si="510"/>
        <v>0</v>
      </c>
      <c r="M3121" s="23" t="s">
        <v>4926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4734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4248</v>
      </c>
      <c r="J3122" s="23">
        <v>1</v>
      </c>
      <c r="K3122" s="23">
        <v>1</v>
      </c>
      <c r="L3122" s="23">
        <f t="shared" si="510"/>
        <v>0</v>
      </c>
      <c r="M3122" s="23" t="s">
        <v>4871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4734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4587</v>
      </c>
      <c r="J3123" s="23">
        <v>1</v>
      </c>
      <c r="K3123" s="23">
        <v>1</v>
      </c>
      <c r="L3123" s="23">
        <f t="shared" si="510"/>
        <v>0</v>
      </c>
      <c r="M3123" s="23" t="s">
        <v>4966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4734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3762</v>
      </c>
      <c r="J3124" s="23">
        <v>2</v>
      </c>
      <c r="K3124" s="23">
        <v>2</v>
      </c>
      <c r="L3124" s="23">
        <f t="shared" si="510"/>
        <v>0</v>
      </c>
      <c r="M3124" s="23" t="s">
        <v>4956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4734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4588</v>
      </c>
      <c r="J3125" s="23">
        <v>1</v>
      </c>
      <c r="K3125" s="23">
        <v>1</v>
      </c>
      <c r="L3125" s="23">
        <f t="shared" si="510"/>
        <v>0</v>
      </c>
      <c r="M3125" s="23" t="s">
        <v>4965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4734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4589</v>
      </c>
      <c r="J3126" s="23">
        <v>1</v>
      </c>
      <c r="K3126" s="23">
        <v>1</v>
      </c>
      <c r="L3126" s="23">
        <f t="shared" si="510"/>
        <v>0</v>
      </c>
      <c r="M3126" s="23" t="s">
        <v>4891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4734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4590</v>
      </c>
      <c r="J3127" s="23">
        <v>1</v>
      </c>
      <c r="K3127" s="23">
        <v>1</v>
      </c>
      <c r="L3127" s="23">
        <f t="shared" si="510"/>
        <v>0</v>
      </c>
      <c r="M3127" s="23" t="s">
        <v>4891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4734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4591</v>
      </c>
      <c r="J3128" s="23">
        <v>1</v>
      </c>
      <c r="K3128" s="23">
        <v>1</v>
      </c>
      <c r="L3128" s="23">
        <f t="shared" si="510"/>
        <v>0</v>
      </c>
      <c r="M3128" s="23" t="s">
        <v>4891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4734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4592</v>
      </c>
      <c r="J3129" s="23">
        <v>1</v>
      </c>
      <c r="K3129" s="23">
        <v>1</v>
      </c>
      <c r="L3129" s="23">
        <f t="shared" si="510"/>
        <v>0</v>
      </c>
      <c r="M3129" s="23" t="s">
        <v>4954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4734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4593</v>
      </c>
      <c r="J3130" s="23">
        <v>1</v>
      </c>
      <c r="K3130" s="23">
        <v>1</v>
      </c>
      <c r="L3130" s="23">
        <f t="shared" si="510"/>
        <v>0</v>
      </c>
      <c r="M3130" s="23" t="s">
        <v>4979</v>
      </c>
      <c r="N3130" s="32">
        <v>45937</v>
      </c>
      <c r="O3130" s="52">
        <v>35495</v>
      </c>
      <c r="P3130" s="23" t="s">
        <v>4441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4734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4594</v>
      </c>
      <c r="J3131" s="23">
        <v>1</v>
      </c>
      <c r="K3131" s="23">
        <v>1</v>
      </c>
      <c r="L3131" s="23">
        <f t="shared" si="510"/>
        <v>0</v>
      </c>
      <c r="M3131" s="23" t="s">
        <v>4964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4734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4595</v>
      </c>
      <c r="J3132" s="23">
        <v>1</v>
      </c>
      <c r="K3132" s="23">
        <v>1</v>
      </c>
      <c r="L3132" s="23">
        <f t="shared" si="510"/>
        <v>0</v>
      </c>
      <c r="M3132" s="23" t="s">
        <v>4965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4734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4595</v>
      </c>
      <c r="J3133" s="23">
        <v>1</v>
      </c>
      <c r="K3133" s="23">
        <v>1</v>
      </c>
      <c r="L3133" s="23">
        <f t="shared" si="510"/>
        <v>0</v>
      </c>
      <c r="M3133" s="23" t="s">
        <v>4891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4735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4516</v>
      </c>
      <c r="J3134" s="23">
        <v>2</v>
      </c>
      <c r="K3134" s="23">
        <v>2</v>
      </c>
      <c r="L3134" s="23">
        <f t="shared" si="510"/>
        <v>0</v>
      </c>
      <c r="M3134" s="23" t="s">
        <v>4980</v>
      </c>
      <c r="N3134" s="32">
        <v>45937</v>
      </c>
      <c r="O3134" s="52">
        <v>96120</v>
      </c>
      <c r="P3134" s="23" t="s">
        <v>4440</v>
      </c>
      <c r="Q3134" s="23">
        <v>58156574420</v>
      </c>
      <c r="R3134" s="23" t="s">
        <v>40</v>
      </c>
      <c r="S3134" s="3">
        <v>-20</v>
      </c>
      <c r="T3134" s="39"/>
      <c r="U3134" s="23" t="s">
        <v>3589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4754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4736</v>
      </c>
      <c r="I3135" s="23" t="s">
        <v>4737</v>
      </c>
      <c r="J3135" s="23">
        <v>2</v>
      </c>
      <c r="K3135" s="23">
        <v>2</v>
      </c>
      <c r="L3135" s="23">
        <f t="shared" si="510"/>
        <v>0</v>
      </c>
      <c r="M3135" s="23" t="s">
        <v>4955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4734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4597</v>
      </c>
      <c r="J3136" s="23">
        <v>1</v>
      </c>
      <c r="K3136" s="23">
        <v>1</v>
      </c>
      <c r="L3136" s="23">
        <f t="shared" si="510"/>
        <v>0</v>
      </c>
      <c r="M3136" s="23" t="s">
        <v>4981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4734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4598</v>
      </c>
      <c r="J3137" s="23">
        <v>1</v>
      </c>
      <c r="K3137" s="23">
        <v>1</v>
      </c>
      <c r="L3137" s="23">
        <f t="shared" si="510"/>
        <v>0</v>
      </c>
      <c r="M3137" s="23" t="s">
        <v>4981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4734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4599</v>
      </c>
      <c r="J3138" s="23">
        <v>1</v>
      </c>
      <c r="K3138" s="23">
        <v>1</v>
      </c>
      <c r="L3138" s="23">
        <f t="shared" si="510"/>
        <v>0</v>
      </c>
      <c r="M3138" s="23" t="s">
        <v>4886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4734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4600</v>
      </c>
      <c r="J3139" s="23">
        <v>1</v>
      </c>
      <c r="K3139" s="23">
        <v>1</v>
      </c>
      <c r="L3139" s="23">
        <f t="shared" si="510"/>
        <v>0</v>
      </c>
      <c r="M3139" s="23" t="s">
        <v>4964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4734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4601</v>
      </c>
      <c r="J3140" s="23">
        <v>1</v>
      </c>
      <c r="K3140" s="23">
        <v>1</v>
      </c>
      <c r="L3140" s="23">
        <f t="shared" si="510"/>
        <v>0</v>
      </c>
      <c r="M3140" s="23" t="s">
        <v>4877</v>
      </c>
      <c r="N3140" s="32">
        <v>45937</v>
      </c>
      <c r="O3140" s="52">
        <v>389453</v>
      </c>
      <c r="P3140" s="23" t="s">
        <v>4442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4734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4602</v>
      </c>
      <c r="J3141" s="23">
        <v>1</v>
      </c>
      <c r="K3141" s="23">
        <v>1</v>
      </c>
      <c r="L3141" s="23">
        <f t="shared" si="510"/>
        <v>0</v>
      </c>
      <c r="M3141" s="23" t="s">
        <v>4892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4734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4297</v>
      </c>
      <c r="J3142" s="23">
        <v>1</v>
      </c>
      <c r="K3142" s="23">
        <v>1</v>
      </c>
      <c r="L3142" s="23">
        <f t="shared" si="510"/>
        <v>0</v>
      </c>
      <c r="M3142" s="23" t="s">
        <v>4869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4734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4298</v>
      </c>
      <c r="J3143" s="23">
        <v>1</v>
      </c>
      <c r="K3143" s="23">
        <v>1</v>
      </c>
      <c r="L3143" s="23">
        <f t="shared" si="510"/>
        <v>0</v>
      </c>
      <c r="M3143" s="23" t="s">
        <v>4869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4734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4603</v>
      </c>
      <c r="J3144" s="23">
        <v>1</v>
      </c>
      <c r="K3144" s="23">
        <v>1</v>
      </c>
      <c r="L3144" s="23">
        <f t="shared" si="510"/>
        <v>0</v>
      </c>
      <c r="M3144" s="23" t="s">
        <v>4973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4734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4572</v>
      </c>
      <c r="J3145" s="23">
        <v>1</v>
      </c>
      <c r="K3145" s="23">
        <v>1</v>
      </c>
      <c r="L3145" s="23">
        <f t="shared" si="510"/>
        <v>0</v>
      </c>
      <c r="M3145" s="23" t="s">
        <v>4969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4734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4604</v>
      </c>
      <c r="J3146" s="23">
        <v>1</v>
      </c>
      <c r="K3146" s="23">
        <v>1</v>
      </c>
      <c r="L3146" s="23">
        <f t="shared" si="510"/>
        <v>0</v>
      </c>
      <c r="M3146" s="23" t="s">
        <v>4954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4734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4605</v>
      </c>
      <c r="J3147" s="23">
        <v>1</v>
      </c>
      <c r="K3147" s="23">
        <v>1</v>
      </c>
      <c r="L3147" s="23">
        <f t="shared" si="510"/>
        <v>0</v>
      </c>
      <c r="M3147" s="23" t="s">
        <v>4927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4734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4606</v>
      </c>
      <c r="J3148" s="23">
        <v>1</v>
      </c>
      <c r="K3148" s="23">
        <v>1</v>
      </c>
      <c r="L3148" s="23">
        <f t="shared" si="510"/>
        <v>0</v>
      </c>
      <c r="M3148" s="23" t="s">
        <v>4872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4754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4738</v>
      </c>
      <c r="J3149" s="23">
        <v>2</v>
      </c>
      <c r="K3149" s="23">
        <v>2</v>
      </c>
      <c r="L3149" s="23">
        <f t="shared" si="510"/>
        <v>0</v>
      </c>
      <c r="M3149" s="23" t="s">
        <v>4955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4734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4608</v>
      </c>
      <c r="J3150" s="23">
        <v>1</v>
      </c>
      <c r="K3150" s="23">
        <v>1</v>
      </c>
      <c r="L3150" s="23">
        <f t="shared" si="510"/>
        <v>0</v>
      </c>
      <c r="M3150" s="23" t="s">
        <v>4964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4734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4609</v>
      </c>
      <c r="J3151" s="23">
        <v>1</v>
      </c>
      <c r="K3151" s="23">
        <v>1</v>
      </c>
      <c r="L3151" s="23">
        <f t="shared" si="510"/>
        <v>0</v>
      </c>
      <c r="M3151" s="23" t="s">
        <v>4965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4734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4610</v>
      </c>
      <c r="J3152" s="23">
        <v>1</v>
      </c>
      <c r="K3152" s="23">
        <v>1</v>
      </c>
      <c r="L3152" s="23">
        <f t="shared" si="510"/>
        <v>0</v>
      </c>
      <c r="M3152" s="23" t="s">
        <v>4926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4734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4611</v>
      </c>
      <c r="J3153" s="23">
        <v>1</v>
      </c>
      <c r="K3153" s="23">
        <v>1</v>
      </c>
      <c r="L3153" s="23">
        <f t="shared" si="510"/>
        <v>0</v>
      </c>
      <c r="M3153" s="23" t="s">
        <v>4869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4754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4739</v>
      </c>
      <c r="I3154" s="23" t="s">
        <v>4740</v>
      </c>
      <c r="J3154" s="23">
        <v>2</v>
      </c>
      <c r="K3154" s="23">
        <v>2</v>
      </c>
      <c r="L3154" s="23">
        <f t="shared" si="510"/>
        <v>0</v>
      </c>
      <c r="M3154" s="23" t="s">
        <v>4955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4734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3807</v>
      </c>
      <c r="J3155" s="23">
        <v>1</v>
      </c>
      <c r="K3155" s="23">
        <v>1</v>
      </c>
      <c r="L3155" s="23">
        <f t="shared" si="510"/>
        <v>0</v>
      </c>
      <c r="M3155" s="23" t="s">
        <v>4979</v>
      </c>
      <c r="N3155" s="32">
        <v>45937</v>
      </c>
      <c r="O3155" s="52">
        <v>16430</v>
      </c>
      <c r="P3155" s="23" t="s">
        <v>4441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4734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4613</v>
      </c>
      <c r="J3156" s="23">
        <v>1</v>
      </c>
      <c r="K3156" s="23">
        <v>1</v>
      </c>
      <c r="L3156" s="23">
        <f t="shared" si="510"/>
        <v>0</v>
      </c>
      <c r="M3156" s="23" t="s">
        <v>4871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4734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4614</v>
      </c>
      <c r="J3157" s="23">
        <v>1</v>
      </c>
      <c r="K3157" s="23">
        <v>1</v>
      </c>
      <c r="L3157" s="23">
        <f t="shared" si="510"/>
        <v>0</v>
      </c>
      <c r="M3157" s="23" t="s">
        <v>4872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4734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4615</v>
      </c>
      <c r="J3158" s="23">
        <v>1</v>
      </c>
      <c r="K3158" s="23">
        <v>1</v>
      </c>
      <c r="L3158" s="23">
        <f t="shared" si="510"/>
        <v>0</v>
      </c>
      <c r="M3158" s="23" t="s">
        <v>4965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4734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4616</v>
      </c>
      <c r="J3159" s="23">
        <v>1</v>
      </c>
      <c r="K3159" s="23">
        <v>1</v>
      </c>
      <c r="L3159" s="23">
        <f t="shared" si="510"/>
        <v>0</v>
      </c>
      <c r="M3159" s="23" t="s">
        <v>4965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4734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4617</v>
      </c>
      <c r="J3160" s="23">
        <v>1</v>
      </c>
      <c r="K3160" s="23">
        <v>1</v>
      </c>
      <c r="L3160" s="23">
        <f t="shared" si="510"/>
        <v>0</v>
      </c>
      <c r="M3160" s="23" t="s">
        <v>4893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4734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4618</v>
      </c>
      <c r="J3161" s="23">
        <v>1</v>
      </c>
      <c r="K3161" s="23">
        <v>1</v>
      </c>
      <c r="L3161" s="23">
        <f t="shared" si="510"/>
        <v>0</v>
      </c>
      <c r="M3161" s="23" t="s">
        <v>4926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4734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4619</v>
      </c>
      <c r="J3162" s="23">
        <v>1</v>
      </c>
      <c r="K3162" s="23">
        <v>1</v>
      </c>
      <c r="L3162" s="23">
        <f t="shared" si="510"/>
        <v>0</v>
      </c>
      <c r="M3162" s="23" t="s">
        <v>4934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4734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3903</v>
      </c>
      <c r="J3163" s="23">
        <v>1</v>
      </c>
      <c r="K3163" s="23">
        <v>1</v>
      </c>
      <c r="L3163" s="23">
        <f t="shared" si="510"/>
        <v>0</v>
      </c>
      <c r="M3163" s="23" t="s">
        <v>4877</v>
      </c>
      <c r="N3163" s="32">
        <v>45937</v>
      </c>
      <c r="O3163" s="52">
        <v>9380</v>
      </c>
      <c r="P3163" s="23" t="s">
        <v>4442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4734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4620</v>
      </c>
      <c r="J3164" s="23">
        <v>1</v>
      </c>
      <c r="K3164" s="23">
        <v>1</v>
      </c>
      <c r="L3164" s="23">
        <f t="shared" si="510"/>
        <v>0</v>
      </c>
      <c r="M3164" s="23" t="s">
        <v>4975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4734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4320</v>
      </c>
      <c r="J3165" s="23">
        <v>1</v>
      </c>
      <c r="K3165" s="23">
        <v>1</v>
      </c>
      <c r="L3165" s="23">
        <f t="shared" si="510"/>
        <v>0</v>
      </c>
      <c r="M3165" s="23" t="s">
        <v>5037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4734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3823</v>
      </c>
      <c r="J3166" s="23">
        <v>1</v>
      </c>
      <c r="K3166" s="23">
        <v>1</v>
      </c>
      <c r="L3166" s="23">
        <f t="shared" si="510"/>
        <v>0</v>
      </c>
      <c r="M3166" s="23" t="s">
        <v>4925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4734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3823</v>
      </c>
      <c r="J3167" s="23">
        <v>1</v>
      </c>
      <c r="K3167" s="23">
        <v>1</v>
      </c>
      <c r="L3167" s="23">
        <f t="shared" si="510"/>
        <v>0</v>
      </c>
      <c r="M3167" s="23" t="s">
        <v>4982</v>
      </c>
      <c r="N3167" s="32">
        <v>45939</v>
      </c>
      <c r="O3167" s="52">
        <v>11028.5</v>
      </c>
      <c r="P3167" s="23" t="s">
        <v>4983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4734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4621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4734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4621</v>
      </c>
      <c r="J3169" s="23">
        <v>1</v>
      </c>
      <c r="K3169" s="23">
        <v>1</v>
      </c>
      <c r="L3169" s="23">
        <f t="shared" si="510"/>
        <v>0</v>
      </c>
      <c r="M3169" s="23" t="s">
        <v>4889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4734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4622</v>
      </c>
      <c r="J3170" s="23">
        <v>1</v>
      </c>
      <c r="K3170" s="23">
        <v>1</v>
      </c>
      <c r="L3170" s="23">
        <f t="shared" si="510"/>
        <v>0</v>
      </c>
      <c r="M3170" s="23" t="s">
        <v>4963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4734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4623</v>
      </c>
      <c r="J3171" s="23">
        <v>1</v>
      </c>
      <c r="K3171" s="23">
        <v>1</v>
      </c>
      <c r="L3171" s="23">
        <f t="shared" si="510"/>
        <v>0</v>
      </c>
      <c r="M3171" s="23" t="s">
        <v>4965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4734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4624</v>
      </c>
      <c r="J3172" s="23">
        <v>1</v>
      </c>
      <c r="K3172" s="23">
        <v>1</v>
      </c>
      <c r="L3172" s="23">
        <f t="shared" si="510"/>
        <v>0</v>
      </c>
      <c r="M3172" s="23" t="s">
        <v>4926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4734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4625</v>
      </c>
      <c r="J3173" s="23">
        <v>1</v>
      </c>
      <c r="K3173" s="23">
        <v>1</v>
      </c>
      <c r="L3173" s="23">
        <f t="shared" si="510"/>
        <v>0</v>
      </c>
      <c r="M3173" s="23" t="s">
        <v>4926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4734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4626</v>
      </c>
      <c r="J3174" s="23">
        <v>1</v>
      </c>
      <c r="K3174" s="23">
        <v>1</v>
      </c>
      <c r="L3174" s="23">
        <f t="shared" si="510"/>
        <v>0</v>
      </c>
      <c r="M3174" s="23" t="s">
        <v>4969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4734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4627</v>
      </c>
      <c r="J3175" s="23">
        <v>1</v>
      </c>
      <c r="K3175" s="23">
        <v>1</v>
      </c>
      <c r="L3175" s="23">
        <f t="shared" si="510"/>
        <v>0</v>
      </c>
      <c r="M3175" s="23" t="s">
        <v>4952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4734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4021</v>
      </c>
      <c r="J3176" s="23">
        <v>1</v>
      </c>
      <c r="K3176" s="23">
        <v>1</v>
      </c>
      <c r="L3176" s="23">
        <f t="shared" si="510"/>
        <v>0</v>
      </c>
      <c r="M3176" s="23" t="s">
        <v>4878</v>
      </c>
      <c r="N3176" s="32">
        <v>45937</v>
      </c>
      <c r="O3176" s="52">
        <v>5115</v>
      </c>
      <c r="P3176" s="23" t="s">
        <v>4667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4734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4628</v>
      </c>
      <c r="J3177" s="23">
        <v>1</v>
      </c>
      <c r="K3177" s="23">
        <v>1</v>
      </c>
      <c r="L3177" s="23">
        <f t="shared" si="510"/>
        <v>0</v>
      </c>
      <c r="M3177" s="23" t="s">
        <v>4934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4734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4629</v>
      </c>
      <c r="J3178" s="23">
        <v>1</v>
      </c>
      <c r="K3178" s="23">
        <v>1</v>
      </c>
      <c r="L3178" s="23">
        <f t="shared" si="510"/>
        <v>0</v>
      </c>
      <c r="M3178" s="23" t="s">
        <v>4934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4734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4630</v>
      </c>
      <c r="J3179" s="23">
        <v>1</v>
      </c>
      <c r="K3179" s="23">
        <v>1</v>
      </c>
      <c r="L3179" s="23">
        <f t="shared" si="510"/>
        <v>0</v>
      </c>
      <c r="M3179" s="23" t="s">
        <v>4934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4754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4741</v>
      </c>
      <c r="I3180" s="23" t="s">
        <v>4742</v>
      </c>
      <c r="J3180" s="23">
        <v>2</v>
      </c>
      <c r="K3180" s="23">
        <v>2</v>
      </c>
      <c r="L3180" s="23">
        <f t="shared" si="510"/>
        <v>0</v>
      </c>
      <c r="M3180" s="23" t="s">
        <v>4955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4734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4632</v>
      </c>
      <c r="J3181" s="23">
        <v>1</v>
      </c>
      <c r="K3181" s="23">
        <v>1</v>
      </c>
      <c r="L3181" s="23">
        <f t="shared" si="510"/>
        <v>0</v>
      </c>
      <c r="M3181" s="23" t="s">
        <v>4880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4734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4633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4929</v>
      </c>
      <c r="N3182" s="32">
        <v>45937</v>
      </c>
      <c r="O3182" s="52">
        <v>30882.2</v>
      </c>
      <c r="P3182" s="23" t="s">
        <v>191</v>
      </c>
      <c r="Q3182" s="52" t="s">
        <v>4755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4734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4634</v>
      </c>
      <c r="J3183" s="23">
        <v>1</v>
      </c>
      <c r="K3183" s="23">
        <v>1</v>
      </c>
      <c r="L3183" s="23">
        <f t="shared" si="522"/>
        <v>0</v>
      </c>
      <c r="M3183" s="23" t="s">
        <v>4969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4734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4635</v>
      </c>
      <c r="J3184" s="23">
        <v>1</v>
      </c>
      <c r="K3184" s="23">
        <v>1</v>
      </c>
      <c r="L3184" s="23">
        <f t="shared" si="522"/>
        <v>0</v>
      </c>
      <c r="M3184" s="23" t="s">
        <v>4926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4734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4636</v>
      </c>
      <c r="J3185" s="23">
        <v>1</v>
      </c>
      <c r="K3185" s="23">
        <v>1</v>
      </c>
      <c r="L3185" s="23">
        <f t="shared" si="522"/>
        <v>0</v>
      </c>
      <c r="M3185" s="23" t="s">
        <v>4969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4734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4637</v>
      </c>
      <c r="J3186" s="23">
        <v>1</v>
      </c>
      <c r="K3186" s="23">
        <v>1</v>
      </c>
      <c r="L3186" s="23">
        <f t="shared" si="522"/>
        <v>0</v>
      </c>
      <c r="M3186" s="23" t="s">
        <v>4934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4734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4638</v>
      </c>
      <c r="J3187" s="23">
        <v>1</v>
      </c>
      <c r="K3187" s="23">
        <v>1</v>
      </c>
      <c r="L3187" s="23">
        <f t="shared" si="522"/>
        <v>0</v>
      </c>
      <c r="M3187" s="23" t="s">
        <v>4889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4734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4639</v>
      </c>
      <c r="J3188" s="23">
        <v>1</v>
      </c>
      <c r="K3188" s="23">
        <v>1</v>
      </c>
      <c r="L3188" s="23">
        <f t="shared" si="522"/>
        <v>0</v>
      </c>
      <c r="M3188" s="23" t="s">
        <v>4926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4734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4640</v>
      </c>
      <c r="J3189" s="23">
        <v>1</v>
      </c>
      <c r="K3189" s="23">
        <v>1</v>
      </c>
      <c r="L3189" s="23">
        <f t="shared" si="522"/>
        <v>0</v>
      </c>
      <c r="M3189" s="23" t="s">
        <v>5037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4734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4641</v>
      </c>
      <c r="J3190" s="23">
        <v>1</v>
      </c>
      <c r="K3190" s="23">
        <v>1</v>
      </c>
      <c r="L3190" s="23">
        <f t="shared" si="522"/>
        <v>0</v>
      </c>
      <c r="M3190" s="23" t="s">
        <v>4956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4734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4642</v>
      </c>
      <c r="J3191" s="23">
        <v>1</v>
      </c>
      <c r="K3191" s="23">
        <v>1</v>
      </c>
      <c r="L3191" s="23">
        <f t="shared" si="522"/>
        <v>0</v>
      </c>
      <c r="M3191" s="23" t="s">
        <v>4956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4734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4643</v>
      </c>
      <c r="J3192" s="23">
        <v>1</v>
      </c>
      <c r="K3192" s="23">
        <v>1</v>
      </c>
      <c r="L3192" s="23">
        <f t="shared" si="522"/>
        <v>0</v>
      </c>
      <c r="M3192" s="23" t="s">
        <v>4956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4734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4644</v>
      </c>
      <c r="J3193" s="23">
        <v>1</v>
      </c>
      <c r="K3193" s="23">
        <v>1</v>
      </c>
      <c r="L3193" s="23">
        <f t="shared" si="522"/>
        <v>0</v>
      </c>
      <c r="M3193" s="23" t="s">
        <v>4956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4734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4645</v>
      </c>
      <c r="J3194" s="23">
        <v>1</v>
      </c>
      <c r="K3194" s="23">
        <v>1</v>
      </c>
      <c r="L3194" s="23">
        <f t="shared" si="522"/>
        <v>0</v>
      </c>
      <c r="M3194" s="23" t="s">
        <v>4956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4734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4646</v>
      </c>
      <c r="J3195" s="23">
        <v>1</v>
      </c>
      <c r="K3195" s="23">
        <v>1</v>
      </c>
      <c r="L3195" s="23">
        <f t="shared" si="522"/>
        <v>0</v>
      </c>
      <c r="M3195" s="23" t="s">
        <v>4956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4734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4647</v>
      </c>
      <c r="J3196" s="23">
        <v>1</v>
      </c>
      <c r="K3196" s="23">
        <v>1</v>
      </c>
      <c r="L3196" s="23">
        <f t="shared" si="522"/>
        <v>0</v>
      </c>
      <c r="M3196" s="23" t="s">
        <v>4956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4734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4648</v>
      </c>
      <c r="J3197" s="23">
        <v>1</v>
      </c>
      <c r="K3197" s="23">
        <v>1</v>
      </c>
      <c r="L3197" s="23">
        <f t="shared" si="522"/>
        <v>0</v>
      </c>
      <c r="M3197" s="23" t="s">
        <v>4956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4734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4649</v>
      </c>
      <c r="J3198" s="23">
        <v>1</v>
      </c>
      <c r="K3198" s="23">
        <v>1</v>
      </c>
      <c r="L3198" s="23">
        <f t="shared" si="522"/>
        <v>0</v>
      </c>
      <c r="M3198" s="23" t="s">
        <v>4956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4734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4121</v>
      </c>
      <c r="J3199" s="23">
        <v>1</v>
      </c>
      <c r="K3199" s="23">
        <v>1</v>
      </c>
      <c r="L3199" s="23">
        <f t="shared" si="522"/>
        <v>0</v>
      </c>
      <c r="M3199" s="23" t="s">
        <v>4956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4734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4650</v>
      </c>
      <c r="J3200" s="23">
        <v>1</v>
      </c>
      <c r="K3200" s="23">
        <v>1</v>
      </c>
      <c r="L3200" s="23">
        <f t="shared" si="522"/>
        <v>0</v>
      </c>
      <c r="M3200" s="23" t="s">
        <v>4956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4734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4651</v>
      </c>
      <c r="J3201" s="23">
        <v>1</v>
      </c>
      <c r="K3201" s="23">
        <v>1</v>
      </c>
      <c r="L3201" s="23">
        <f t="shared" si="522"/>
        <v>0</v>
      </c>
      <c r="M3201" s="23" t="s">
        <v>4956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4754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4743</v>
      </c>
      <c r="J3202" s="23">
        <v>2</v>
      </c>
      <c r="K3202" s="23">
        <v>2</v>
      </c>
      <c r="L3202" s="23">
        <f t="shared" si="522"/>
        <v>0</v>
      </c>
      <c r="M3202" s="23" t="s">
        <v>4955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4734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3762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3697</v>
      </c>
      <c r="Q3203" s="23"/>
      <c r="R3203" s="23"/>
      <c r="S3203" s="3" t="s">
        <v>299</v>
      </c>
      <c r="T3203" s="39" t="s">
        <v>4855</v>
      </c>
      <c r="U3203" s="23" t="s">
        <v>18</v>
      </c>
      <c r="V3203" s="23" t="str">
        <f>VLOOKUP(P3203,'Customer List'!B:C,2,)</f>
        <v>Unknown</v>
      </c>
      <c r="W3203" s="39" t="s">
        <v>4857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4734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4652</v>
      </c>
      <c r="J3204" s="23">
        <v>1</v>
      </c>
      <c r="K3204" s="23">
        <v>1</v>
      </c>
      <c r="L3204" s="23">
        <f t="shared" si="522"/>
        <v>0</v>
      </c>
      <c r="M3204" s="23" t="s">
        <v>4956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4734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4653</v>
      </c>
      <c r="J3205" s="23">
        <v>1</v>
      </c>
      <c r="K3205" s="23">
        <v>1</v>
      </c>
      <c r="L3205" s="23">
        <f t="shared" si="522"/>
        <v>0</v>
      </c>
      <c r="M3205" s="23" t="s">
        <v>4956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4734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4654</v>
      </c>
      <c r="J3206" s="23">
        <v>1</v>
      </c>
      <c r="K3206" s="23">
        <v>1</v>
      </c>
      <c r="L3206" s="23">
        <f t="shared" si="522"/>
        <v>0</v>
      </c>
      <c r="M3206" s="23" t="s">
        <v>4956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4734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4655</v>
      </c>
      <c r="J3207" s="23">
        <v>1</v>
      </c>
      <c r="K3207" s="23">
        <v>1</v>
      </c>
      <c r="L3207" s="23">
        <f t="shared" si="522"/>
        <v>0</v>
      </c>
      <c r="M3207" s="23" t="s">
        <v>4956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4734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4656</v>
      </c>
      <c r="J3208" s="23">
        <v>1</v>
      </c>
      <c r="K3208" s="23">
        <v>1</v>
      </c>
      <c r="L3208" s="23">
        <f t="shared" si="522"/>
        <v>0</v>
      </c>
      <c r="M3208" s="23" t="s">
        <v>4956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4734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4657</v>
      </c>
      <c r="J3209" s="23">
        <v>1</v>
      </c>
      <c r="K3209" s="23">
        <v>1</v>
      </c>
      <c r="L3209" s="23">
        <f t="shared" si="522"/>
        <v>0</v>
      </c>
      <c r="M3209" s="23" t="s">
        <v>4956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4734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4658</v>
      </c>
      <c r="J3210" s="23">
        <v>1</v>
      </c>
      <c r="K3210" s="23">
        <v>1</v>
      </c>
      <c r="L3210" s="23">
        <f t="shared" si="522"/>
        <v>0</v>
      </c>
      <c r="M3210" s="23" t="s">
        <v>4956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4734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4659</v>
      </c>
      <c r="J3211" s="23">
        <v>1</v>
      </c>
      <c r="K3211" s="23">
        <v>1</v>
      </c>
      <c r="L3211" s="23">
        <f t="shared" si="522"/>
        <v>0</v>
      </c>
      <c r="M3211" s="23" t="s">
        <v>4956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4734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4660</v>
      </c>
      <c r="J3212" s="23">
        <v>1</v>
      </c>
      <c r="K3212" s="23">
        <v>1</v>
      </c>
      <c r="L3212" s="23">
        <f t="shared" si="522"/>
        <v>0</v>
      </c>
      <c r="M3212" s="23" t="s">
        <v>4956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4734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4661</v>
      </c>
      <c r="J3213" s="23">
        <v>1</v>
      </c>
      <c r="K3213" s="23">
        <v>1</v>
      </c>
      <c r="L3213" s="23">
        <f t="shared" si="522"/>
        <v>0</v>
      </c>
      <c r="M3213" s="23" t="s">
        <v>4956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4734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4662</v>
      </c>
      <c r="J3214" s="23">
        <v>1</v>
      </c>
      <c r="K3214" s="23">
        <v>1</v>
      </c>
      <c r="L3214" s="23">
        <f t="shared" si="522"/>
        <v>0</v>
      </c>
      <c r="M3214" s="23" t="s">
        <v>4953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4734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3775</v>
      </c>
      <c r="J3215" s="23">
        <v>1</v>
      </c>
      <c r="K3215" s="23">
        <v>1</v>
      </c>
      <c r="L3215" s="23">
        <f t="shared" si="522"/>
        <v>0</v>
      </c>
      <c r="M3215" s="23" t="s">
        <v>4872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4734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4663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3697</v>
      </c>
      <c r="Q3216" s="23"/>
      <c r="R3216" s="23"/>
      <c r="S3216" s="3">
        <v>4</v>
      </c>
      <c r="T3216" s="39" t="s">
        <v>4855</v>
      </c>
      <c r="U3216" s="23" t="s">
        <v>18</v>
      </c>
      <c r="V3216" s="23" t="str">
        <f>VLOOKUP(P3216,'Customer List'!B:C,2,)</f>
        <v>Unknown</v>
      </c>
      <c r="W3216" s="39" t="s">
        <v>4857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4734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4664</v>
      </c>
      <c r="J3217" s="23">
        <v>1</v>
      </c>
      <c r="K3217" s="23">
        <v>1</v>
      </c>
      <c r="L3217" s="23">
        <f t="shared" si="522"/>
        <v>0</v>
      </c>
      <c r="M3217" s="23" t="s">
        <v>4934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4734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4665</v>
      </c>
      <c r="J3218" s="23">
        <v>1</v>
      </c>
      <c r="K3218" s="23">
        <v>1</v>
      </c>
      <c r="L3218" s="23">
        <f t="shared" si="522"/>
        <v>0</v>
      </c>
      <c r="M3218" s="23" t="s">
        <v>4934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4734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4666</v>
      </c>
      <c r="J3219" s="23">
        <v>1</v>
      </c>
      <c r="K3219" s="23">
        <v>1</v>
      </c>
      <c r="L3219" s="23">
        <f t="shared" si="522"/>
        <v>0</v>
      </c>
      <c r="M3219" s="23" t="s">
        <v>4927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4735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4445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3589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4735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4446</v>
      </c>
      <c r="I3221" s="23" t="s">
        <v>4447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3589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4735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4448</v>
      </c>
      <c r="I3222" s="23" t="s">
        <v>4449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3589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4735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4450</v>
      </c>
      <c r="I3223" s="23" t="s">
        <v>4451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3589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4735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4452</v>
      </c>
      <c r="I3224" s="23" t="s">
        <v>4453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3589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4735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4454</v>
      </c>
      <c r="I3225" s="23" t="s">
        <v>4455</v>
      </c>
      <c r="J3225" s="23">
        <v>1</v>
      </c>
      <c r="K3225" s="23">
        <v>1</v>
      </c>
      <c r="L3225" s="23">
        <f t="shared" si="522"/>
        <v>0</v>
      </c>
      <c r="M3225" s="23" t="s">
        <v>4905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3589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4735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4456</v>
      </c>
      <c r="I3226" s="23" t="s">
        <v>4457</v>
      </c>
      <c r="J3226" s="23">
        <v>1</v>
      </c>
      <c r="K3226" s="23">
        <v>1</v>
      </c>
      <c r="L3226" s="23">
        <f t="shared" si="522"/>
        <v>0</v>
      </c>
      <c r="M3226" s="23" t="s">
        <v>4911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3589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4735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4458</v>
      </c>
      <c r="I3227" s="23" t="s">
        <v>4459</v>
      </c>
      <c r="J3227" s="23">
        <v>1</v>
      </c>
      <c r="K3227" s="23">
        <v>1</v>
      </c>
      <c r="L3227" s="23">
        <f t="shared" si="522"/>
        <v>0</v>
      </c>
      <c r="M3227" s="23" t="s">
        <v>4911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3589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4735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4460</v>
      </c>
      <c r="I3228" s="23" t="s">
        <v>4461</v>
      </c>
      <c r="J3228" s="23">
        <v>1</v>
      </c>
      <c r="K3228" s="23">
        <v>1</v>
      </c>
      <c r="L3228" s="23">
        <f t="shared" si="522"/>
        <v>0</v>
      </c>
      <c r="M3228" s="23" t="s">
        <v>4911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3589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4735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4462</v>
      </c>
      <c r="I3229" s="23" t="s">
        <v>4463</v>
      </c>
      <c r="J3229" s="23">
        <v>1</v>
      </c>
      <c r="K3229" s="23">
        <v>1</v>
      </c>
      <c r="L3229" s="23">
        <f t="shared" si="522"/>
        <v>0</v>
      </c>
      <c r="M3229" s="23" t="s">
        <v>4911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3589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4735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4464</v>
      </c>
      <c r="I3230" s="23" t="s">
        <v>4465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3589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4735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4466</v>
      </c>
      <c r="I3231" s="23" t="s">
        <v>4467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3589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4735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4468</v>
      </c>
      <c r="I3232" s="23" t="s">
        <v>4469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3589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4735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4470</v>
      </c>
      <c r="I3233" s="23" t="s">
        <v>4471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3589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4735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4472</v>
      </c>
      <c r="I3234" s="23" t="s">
        <v>4473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3589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4735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4474</v>
      </c>
      <c r="I3235" s="23" t="s">
        <v>4475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3589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4735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4132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3589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4735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4476</v>
      </c>
      <c r="I3237" s="23" t="s">
        <v>4477</v>
      </c>
      <c r="J3237" s="23">
        <v>1</v>
      </c>
      <c r="K3237" s="23">
        <v>1</v>
      </c>
      <c r="L3237" s="23">
        <f t="shared" si="522"/>
        <v>0</v>
      </c>
      <c r="M3237" s="23" t="s">
        <v>4912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3589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4735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4478</v>
      </c>
      <c r="I3238" s="23" t="s">
        <v>4479</v>
      </c>
      <c r="J3238" s="23">
        <v>1</v>
      </c>
      <c r="K3238" s="23">
        <v>1</v>
      </c>
      <c r="L3238" s="23">
        <f t="shared" si="522"/>
        <v>0</v>
      </c>
      <c r="M3238" s="23" t="s">
        <v>4912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3589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4735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4480</v>
      </c>
      <c r="I3239" s="23" t="s">
        <v>4481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3589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4735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4482</v>
      </c>
      <c r="I3240" s="23" t="s">
        <v>4483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3589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4735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4484</v>
      </c>
      <c r="I3241" s="23" t="s">
        <v>4485</v>
      </c>
      <c r="J3241" s="23">
        <v>1</v>
      </c>
      <c r="K3241" s="23">
        <v>1</v>
      </c>
      <c r="L3241" s="23">
        <f t="shared" si="522"/>
        <v>0</v>
      </c>
      <c r="M3241" s="23" t="s">
        <v>4960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3589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4735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4486</v>
      </c>
      <c r="I3242" s="23" t="s">
        <v>4487</v>
      </c>
      <c r="J3242" s="23">
        <v>1</v>
      </c>
      <c r="K3242" s="23">
        <v>1</v>
      </c>
      <c r="L3242" s="23">
        <f t="shared" si="522"/>
        <v>0</v>
      </c>
      <c r="M3242" s="23" t="s">
        <v>4943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3589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4735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4488</v>
      </c>
      <c r="I3243" s="23" t="s">
        <v>4489</v>
      </c>
      <c r="J3243" s="23">
        <v>1</v>
      </c>
      <c r="K3243" s="23">
        <v>1</v>
      </c>
      <c r="L3243" s="23">
        <f t="shared" si="522"/>
        <v>0</v>
      </c>
      <c r="M3243" s="23" t="s">
        <v>4903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3589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4735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4490</v>
      </c>
      <c r="I3244" s="23" t="s">
        <v>4491</v>
      </c>
      <c r="J3244" s="23">
        <v>1</v>
      </c>
      <c r="K3244" s="23">
        <v>1</v>
      </c>
      <c r="L3244" s="23">
        <f t="shared" si="522"/>
        <v>0</v>
      </c>
      <c r="M3244" s="23" t="s">
        <v>4899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3589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4735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4492</v>
      </c>
      <c r="I3245" s="23" t="s">
        <v>4493</v>
      </c>
      <c r="J3245" s="23">
        <v>1</v>
      </c>
      <c r="K3245" s="23">
        <v>1</v>
      </c>
      <c r="L3245" s="23">
        <f t="shared" si="522"/>
        <v>0</v>
      </c>
      <c r="M3245" s="23" t="s">
        <v>4899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3589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4735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4494</v>
      </c>
      <c r="I3246" s="23" t="s">
        <v>4495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5025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3589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4735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4496</v>
      </c>
      <c r="I3247" s="23" t="s">
        <v>4497</v>
      </c>
      <c r="J3247" s="23">
        <v>1</v>
      </c>
      <c r="K3247" s="23">
        <v>1</v>
      </c>
      <c r="L3247" s="23">
        <f t="shared" si="532"/>
        <v>0</v>
      </c>
      <c r="M3247" s="23" t="s">
        <v>4903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3589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4735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4498</v>
      </c>
      <c r="I3248" s="23" t="s">
        <v>4499</v>
      </c>
      <c r="J3248" s="23">
        <v>1</v>
      </c>
      <c r="K3248" s="23">
        <v>1</v>
      </c>
      <c r="L3248" s="23">
        <f t="shared" si="532"/>
        <v>0</v>
      </c>
      <c r="M3248" s="23" t="s">
        <v>4903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3589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4735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4500</v>
      </c>
      <c r="I3249" s="23" t="s">
        <v>4501</v>
      </c>
      <c r="J3249" s="23">
        <v>1</v>
      </c>
      <c r="K3249" s="23">
        <v>1</v>
      </c>
      <c r="L3249" s="23">
        <f t="shared" si="532"/>
        <v>0</v>
      </c>
      <c r="M3249" s="23" t="s">
        <v>4903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3589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4735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4136</v>
      </c>
      <c r="J3250" s="23">
        <v>1</v>
      </c>
      <c r="K3250" s="23">
        <v>1</v>
      </c>
      <c r="L3250" s="23">
        <f t="shared" si="532"/>
        <v>0</v>
      </c>
      <c r="M3250" s="23" t="s">
        <v>4972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4758</v>
      </c>
      <c r="U3250" s="23" t="s">
        <v>3589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4735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4502</v>
      </c>
      <c r="I3251" s="23" t="s">
        <v>4503</v>
      </c>
      <c r="J3251" s="23">
        <v>1</v>
      </c>
      <c r="K3251" s="23">
        <v>1</v>
      </c>
      <c r="L3251" s="23">
        <f t="shared" si="532"/>
        <v>0</v>
      </c>
      <c r="M3251" s="23" t="s">
        <v>4901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3589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4735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4504</v>
      </c>
      <c r="I3252" s="23" t="s">
        <v>4505</v>
      </c>
      <c r="J3252" s="23">
        <v>1</v>
      </c>
      <c r="K3252" s="23">
        <v>1</v>
      </c>
      <c r="L3252" s="23">
        <f t="shared" si="532"/>
        <v>0</v>
      </c>
      <c r="M3252" s="23" t="s">
        <v>4901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3589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4735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4506</v>
      </c>
      <c r="I3253" s="23" t="s">
        <v>4507</v>
      </c>
      <c r="J3253" s="23">
        <v>1</v>
      </c>
      <c r="K3253" s="23">
        <v>1</v>
      </c>
      <c r="L3253" s="23">
        <f t="shared" si="532"/>
        <v>0</v>
      </c>
      <c r="M3253" s="23" t="s">
        <v>4901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3589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4735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4132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3589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4735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4508</v>
      </c>
      <c r="I3255" s="23" t="s">
        <v>4509</v>
      </c>
      <c r="J3255" s="23">
        <v>1</v>
      </c>
      <c r="K3255" s="23">
        <v>1</v>
      </c>
      <c r="L3255" s="23">
        <f t="shared" si="532"/>
        <v>0</v>
      </c>
      <c r="M3255" s="23" t="s">
        <v>4902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3589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4735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4510</v>
      </c>
      <c r="I3256" s="23" t="s">
        <v>4511</v>
      </c>
      <c r="J3256" s="23">
        <v>1</v>
      </c>
      <c r="K3256" s="23">
        <v>1</v>
      </c>
      <c r="L3256" s="23">
        <f t="shared" si="532"/>
        <v>0</v>
      </c>
      <c r="M3256" s="23" t="s">
        <v>4900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3589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4735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4512</v>
      </c>
      <c r="I3257" s="23" t="s">
        <v>4513</v>
      </c>
      <c r="J3257" s="23">
        <v>1</v>
      </c>
      <c r="K3257" s="23">
        <v>1</v>
      </c>
      <c r="L3257" s="23">
        <f t="shared" si="532"/>
        <v>0</v>
      </c>
      <c r="M3257" s="23" t="s">
        <v>4900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3589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4735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4514</v>
      </c>
      <c r="I3258" s="23" t="s">
        <v>4515</v>
      </c>
      <c r="J3258" s="23">
        <v>1</v>
      </c>
      <c r="K3258" s="23">
        <v>1</v>
      </c>
      <c r="L3258" s="23">
        <f t="shared" si="532"/>
        <v>0</v>
      </c>
      <c r="M3258" s="23" t="s">
        <v>4870</v>
      </c>
      <c r="N3258" s="32">
        <v>45938</v>
      </c>
      <c r="O3258" s="52">
        <v>34440</v>
      </c>
      <c r="P3258" s="23" t="s">
        <v>4439</v>
      </c>
      <c r="Q3258" s="23" t="s">
        <v>1128</v>
      </c>
      <c r="R3258" s="23" t="s">
        <v>1128</v>
      </c>
      <c r="S3258" s="3">
        <v>-20</v>
      </c>
      <c r="T3258" s="39"/>
      <c r="U3258" s="23" t="s">
        <v>3589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4754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4744</v>
      </c>
      <c r="I3259" s="23" t="s">
        <v>4745</v>
      </c>
      <c r="J3259" s="23">
        <v>2</v>
      </c>
      <c r="K3259" s="23">
        <v>2</v>
      </c>
      <c r="L3259" s="23">
        <f t="shared" si="532"/>
        <v>0</v>
      </c>
      <c r="M3259" s="23" t="s">
        <v>4955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4735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4517</v>
      </c>
      <c r="I3260" s="23" t="s">
        <v>4518</v>
      </c>
      <c r="J3260" s="23">
        <v>1</v>
      </c>
      <c r="K3260" s="23">
        <v>1</v>
      </c>
      <c r="L3260" s="23">
        <f t="shared" si="532"/>
        <v>0</v>
      </c>
      <c r="M3260" s="23" t="s">
        <v>5172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3589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4735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4519</v>
      </c>
      <c r="I3261" s="23" t="s">
        <v>4520</v>
      </c>
      <c r="J3261" s="23">
        <v>1</v>
      </c>
      <c r="K3261" s="23">
        <v>1</v>
      </c>
      <c r="L3261" s="23">
        <f t="shared" si="532"/>
        <v>0</v>
      </c>
      <c r="M3261" s="23" t="s">
        <v>4904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3589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4735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4521</v>
      </c>
      <c r="I3262" s="23" t="s">
        <v>4522</v>
      </c>
      <c r="J3262" s="23">
        <v>1</v>
      </c>
      <c r="K3262" s="23">
        <v>1</v>
      </c>
      <c r="L3262" s="23">
        <f t="shared" si="532"/>
        <v>0</v>
      </c>
      <c r="M3262" s="23" t="s">
        <v>4911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3589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4735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4523</v>
      </c>
      <c r="I3263" s="23" t="s">
        <v>4524</v>
      </c>
      <c r="J3263" s="23">
        <v>1</v>
      </c>
      <c r="K3263" s="23">
        <v>1</v>
      </c>
      <c r="L3263" s="23">
        <f t="shared" si="532"/>
        <v>0</v>
      </c>
      <c r="M3263" s="23" t="s">
        <v>4911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3589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4735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4525</v>
      </c>
      <c r="I3264" s="23" t="s">
        <v>4526</v>
      </c>
      <c r="J3264" s="23">
        <v>1</v>
      </c>
      <c r="K3264" s="23">
        <v>1</v>
      </c>
      <c r="L3264" s="23">
        <f t="shared" si="532"/>
        <v>0</v>
      </c>
      <c r="M3264" s="23" t="s">
        <v>4899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3589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4735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4527</v>
      </c>
      <c r="I3265" s="23" t="s">
        <v>4528</v>
      </c>
      <c r="J3265" s="23">
        <v>1</v>
      </c>
      <c r="K3265" s="23">
        <v>1</v>
      </c>
      <c r="L3265" s="23">
        <f t="shared" si="532"/>
        <v>0</v>
      </c>
      <c r="M3265" s="23" t="s">
        <v>4894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3589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4735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4133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3589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4735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4141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3589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4735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4140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3589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4754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4746</v>
      </c>
      <c r="J3269" s="23">
        <v>2</v>
      </c>
      <c r="K3269" s="23">
        <v>2</v>
      </c>
      <c r="L3269" s="23">
        <f t="shared" si="532"/>
        <v>0</v>
      </c>
      <c r="M3269" s="23" t="s">
        <v>4955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4754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4747</v>
      </c>
      <c r="I3270" s="23" t="s">
        <v>4748</v>
      </c>
      <c r="J3270" s="23">
        <v>2</v>
      </c>
      <c r="K3270" s="23">
        <v>2</v>
      </c>
      <c r="L3270" s="23">
        <f t="shared" si="532"/>
        <v>0</v>
      </c>
      <c r="M3270" s="23" t="s">
        <v>4955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4754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4749</v>
      </c>
      <c r="J3271" s="23">
        <v>2</v>
      </c>
      <c r="K3271" s="23">
        <v>2</v>
      </c>
      <c r="L3271" s="23">
        <f t="shared" si="532"/>
        <v>0</v>
      </c>
      <c r="M3271" s="23" t="s">
        <v>4955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4754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4750</v>
      </c>
      <c r="J3272" s="23">
        <v>2</v>
      </c>
      <c r="K3272" s="23">
        <v>2</v>
      </c>
      <c r="L3272" s="23">
        <f t="shared" si="532"/>
        <v>0</v>
      </c>
      <c r="M3272" s="23" t="s">
        <v>4955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5032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4991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4734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4580</v>
      </c>
      <c r="J3274" s="23">
        <v>3</v>
      </c>
      <c r="K3274" s="23">
        <v>3</v>
      </c>
      <c r="L3274" s="23">
        <f t="shared" si="532"/>
        <v>0</v>
      </c>
      <c r="M3274" s="23" t="s">
        <v>4937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4734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3883</v>
      </c>
      <c r="J3275" s="23">
        <v>3</v>
      </c>
      <c r="K3275" s="23">
        <v>3</v>
      </c>
      <c r="L3275" s="23">
        <f t="shared" si="532"/>
        <v>0</v>
      </c>
      <c r="M3275" s="23" t="s">
        <v>4937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4734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3888</v>
      </c>
      <c r="J3276" s="23">
        <v>3</v>
      </c>
      <c r="K3276" s="23">
        <v>3</v>
      </c>
      <c r="L3276" s="23">
        <f t="shared" si="532"/>
        <v>0</v>
      </c>
      <c r="M3276" s="23" t="s">
        <v>4869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4734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4576</v>
      </c>
      <c r="J3277" s="23">
        <v>4</v>
      </c>
      <c r="K3277" s="23">
        <v>4</v>
      </c>
      <c r="L3277" s="23">
        <f t="shared" si="532"/>
        <v>0</v>
      </c>
      <c r="M3277" s="23" t="s">
        <v>4869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4734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3793</v>
      </c>
      <c r="J3278" s="23">
        <v>7</v>
      </c>
      <c r="K3278" s="23">
        <v>7</v>
      </c>
      <c r="L3278" s="23">
        <f t="shared" si="532"/>
        <v>0</v>
      </c>
      <c r="M3278" s="23" t="s">
        <v>4869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4754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4751</v>
      </c>
      <c r="J3279" s="23">
        <v>1</v>
      </c>
      <c r="K3279" s="23">
        <v>1</v>
      </c>
      <c r="L3279" s="23">
        <f t="shared" si="532"/>
        <v>0</v>
      </c>
      <c r="M3279" s="23" t="s">
        <v>4955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4754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4752</v>
      </c>
      <c r="I3280" s="23" t="s">
        <v>4753</v>
      </c>
      <c r="J3280" s="23">
        <v>1</v>
      </c>
      <c r="K3280" s="23">
        <v>1</v>
      </c>
      <c r="L3280" s="23">
        <f t="shared" si="532"/>
        <v>0</v>
      </c>
      <c r="M3280" s="23" t="s">
        <v>4955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4854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4760</v>
      </c>
      <c r="J3281" s="23">
        <v>1</v>
      </c>
      <c r="K3281" s="23">
        <v>1</v>
      </c>
      <c r="L3281" s="23">
        <f t="shared" si="532"/>
        <v>0</v>
      </c>
      <c r="M3281" s="23" t="s">
        <v>5036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4854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4760</v>
      </c>
      <c r="J3282" s="23">
        <v>1</v>
      </c>
      <c r="K3282" s="23">
        <v>1</v>
      </c>
      <c r="L3282" s="23">
        <f t="shared" si="532"/>
        <v>0</v>
      </c>
      <c r="M3282" s="23" t="s">
        <v>5036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4854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4760</v>
      </c>
      <c r="J3283" s="23">
        <v>1</v>
      </c>
      <c r="K3283" s="23">
        <v>1</v>
      </c>
      <c r="L3283" s="23">
        <f t="shared" si="532"/>
        <v>0</v>
      </c>
      <c r="M3283" s="23" t="s">
        <v>5005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4854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4761</v>
      </c>
      <c r="J3284" s="23">
        <v>1</v>
      </c>
      <c r="K3284" s="23">
        <v>1</v>
      </c>
      <c r="L3284" s="23">
        <f t="shared" si="532"/>
        <v>0</v>
      </c>
      <c r="M3284" s="23" t="s">
        <v>5036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4854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4762</v>
      </c>
      <c r="J3285" s="23">
        <v>1</v>
      </c>
      <c r="K3285" s="23">
        <v>1</v>
      </c>
      <c r="L3285" s="23">
        <f t="shared" si="532"/>
        <v>0</v>
      </c>
      <c r="M3285" s="23" t="s">
        <v>4996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4854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4762</v>
      </c>
      <c r="J3286" s="23">
        <v>1</v>
      </c>
      <c r="K3286" s="23">
        <v>1</v>
      </c>
      <c r="L3286" s="23">
        <f t="shared" si="532"/>
        <v>0</v>
      </c>
      <c r="M3286" s="23" t="s">
        <v>5036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4854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4762</v>
      </c>
      <c r="J3287" s="23">
        <v>1</v>
      </c>
      <c r="K3287" s="23">
        <v>1</v>
      </c>
      <c r="L3287" s="23">
        <f t="shared" si="532"/>
        <v>0</v>
      </c>
      <c r="M3287" s="23" t="s">
        <v>4986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4854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4763</v>
      </c>
      <c r="J3288" s="23">
        <v>1</v>
      </c>
      <c r="K3288" s="23">
        <v>1</v>
      </c>
      <c r="L3288" s="23">
        <f t="shared" si="532"/>
        <v>0</v>
      </c>
      <c r="M3288" s="23" t="s">
        <v>5036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4854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4764</v>
      </c>
      <c r="J3289" s="23">
        <v>1</v>
      </c>
      <c r="K3289" s="23">
        <v>1</v>
      </c>
      <c r="L3289" s="23">
        <f t="shared" si="532"/>
        <v>0</v>
      </c>
      <c r="M3289" s="23" t="s">
        <v>5036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4854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4764</v>
      </c>
      <c r="J3290" s="23">
        <v>2</v>
      </c>
      <c r="K3290" s="23">
        <v>2</v>
      </c>
      <c r="L3290" s="23">
        <f t="shared" si="532"/>
        <v>0</v>
      </c>
      <c r="M3290" s="23" t="s">
        <v>5026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4854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4765</v>
      </c>
      <c r="J3291" s="23">
        <v>1</v>
      </c>
      <c r="K3291" s="23">
        <v>1</v>
      </c>
      <c r="L3291" s="23">
        <f t="shared" si="532"/>
        <v>0</v>
      </c>
      <c r="M3291" s="23" t="s">
        <v>5036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4854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4765</v>
      </c>
      <c r="J3292" s="23">
        <v>1</v>
      </c>
      <c r="K3292" s="23">
        <v>1</v>
      </c>
      <c r="L3292" s="23">
        <f t="shared" si="532"/>
        <v>0</v>
      </c>
      <c r="M3292" s="23" t="s">
        <v>5024</v>
      </c>
      <c r="N3292" s="32">
        <v>45941</v>
      </c>
      <c r="O3292" s="52">
        <v>12226.4</v>
      </c>
      <c r="P3292" s="23" t="s">
        <v>4852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4854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4766</v>
      </c>
      <c r="J3293" s="23">
        <v>1</v>
      </c>
      <c r="K3293" s="23">
        <v>1</v>
      </c>
      <c r="L3293" s="23">
        <f t="shared" si="532"/>
        <v>0</v>
      </c>
      <c r="M3293" s="23" t="s">
        <v>5036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4854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4767</v>
      </c>
      <c r="J3294" s="23">
        <v>1</v>
      </c>
      <c r="K3294" s="23">
        <v>1</v>
      </c>
      <c r="L3294" s="23">
        <f t="shared" si="532"/>
        <v>0</v>
      </c>
      <c r="M3294" s="23" t="s">
        <v>5036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4854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4768</v>
      </c>
      <c r="J3295" s="23">
        <v>1</v>
      </c>
      <c r="K3295" s="23">
        <v>1</v>
      </c>
      <c r="L3295" s="23">
        <f t="shared" si="532"/>
        <v>0</v>
      </c>
      <c r="M3295" s="23" t="s">
        <v>5036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4854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4769</v>
      </c>
      <c r="J3296" s="23">
        <v>1</v>
      </c>
      <c r="K3296" s="23">
        <v>1</v>
      </c>
      <c r="L3296" s="23">
        <f t="shared" si="532"/>
        <v>0</v>
      </c>
      <c r="M3296" s="23" t="s">
        <v>5036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4854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4770</v>
      </c>
      <c r="J3297" s="23">
        <v>1</v>
      </c>
      <c r="K3297" s="23">
        <v>1</v>
      </c>
      <c r="L3297" s="23">
        <f t="shared" si="532"/>
        <v>0</v>
      </c>
      <c r="M3297" s="23" t="s">
        <v>5036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4854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4771</v>
      </c>
      <c r="J3298" s="23">
        <v>1</v>
      </c>
      <c r="K3298" s="23">
        <v>1</v>
      </c>
      <c r="L3298" s="23">
        <f t="shared" si="532"/>
        <v>0</v>
      </c>
      <c r="M3298" s="23" t="s">
        <v>5036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4854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4772</v>
      </c>
      <c r="J3299" s="23">
        <v>1</v>
      </c>
      <c r="K3299" s="23">
        <v>1</v>
      </c>
      <c r="L3299" s="23">
        <f t="shared" si="532"/>
        <v>0</v>
      </c>
      <c r="M3299" s="23" t="s">
        <v>5005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4854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4772</v>
      </c>
      <c r="J3300" s="23">
        <v>1</v>
      </c>
      <c r="K3300" s="23">
        <v>1</v>
      </c>
      <c r="L3300" s="23">
        <f t="shared" si="532"/>
        <v>0</v>
      </c>
      <c r="M3300" s="23" t="s">
        <v>5036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4854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4773</v>
      </c>
      <c r="J3301" s="23">
        <v>1</v>
      </c>
      <c r="K3301" s="23">
        <v>1</v>
      </c>
      <c r="L3301" s="23">
        <f t="shared" si="532"/>
        <v>0</v>
      </c>
      <c r="M3301" s="23" t="s">
        <v>5005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4854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4774</v>
      </c>
      <c r="J3302" s="23">
        <v>1</v>
      </c>
      <c r="K3302" s="23">
        <v>1</v>
      </c>
      <c r="L3302" s="23">
        <f t="shared" si="532"/>
        <v>0</v>
      </c>
      <c r="M3302" s="23" t="s">
        <v>4996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4854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4774</v>
      </c>
      <c r="J3303" s="23">
        <v>1</v>
      </c>
      <c r="K3303" s="23">
        <v>1</v>
      </c>
      <c r="L3303" s="23">
        <f t="shared" si="532"/>
        <v>0</v>
      </c>
      <c r="M3303" s="23" t="s">
        <v>4986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4854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4774</v>
      </c>
      <c r="J3304" s="23">
        <v>2</v>
      </c>
      <c r="K3304" s="23">
        <v>2</v>
      </c>
      <c r="L3304" s="23">
        <f t="shared" si="532"/>
        <v>0</v>
      </c>
      <c r="M3304" s="23" t="s">
        <v>5036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4854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4774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5009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4854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4775</v>
      </c>
      <c r="J3306" s="23">
        <v>1</v>
      </c>
      <c r="K3306" s="23">
        <v>1</v>
      </c>
      <c r="L3306" s="23">
        <f t="shared" si="547"/>
        <v>0</v>
      </c>
      <c r="M3306" s="23" t="s">
        <v>5024</v>
      </c>
      <c r="N3306" s="32">
        <v>45941</v>
      </c>
      <c r="O3306" s="52">
        <v>11172.4</v>
      </c>
      <c r="P3306" s="23" t="s">
        <v>4852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4854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4776</v>
      </c>
      <c r="J3307" s="23">
        <v>1</v>
      </c>
      <c r="K3307" s="23">
        <v>1</v>
      </c>
      <c r="L3307" s="23">
        <f t="shared" si="547"/>
        <v>0</v>
      </c>
      <c r="M3307" s="23" t="s">
        <v>5036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4854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4776</v>
      </c>
      <c r="J3308" s="23">
        <v>1</v>
      </c>
      <c r="K3308" s="23">
        <v>1</v>
      </c>
      <c r="L3308" s="23">
        <f t="shared" si="547"/>
        <v>0</v>
      </c>
      <c r="M3308" s="23" t="s">
        <v>5036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4854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4777</v>
      </c>
      <c r="J3309" s="23">
        <v>1</v>
      </c>
      <c r="K3309" s="23">
        <v>1</v>
      </c>
      <c r="L3309" s="23">
        <f t="shared" si="547"/>
        <v>0</v>
      </c>
      <c r="M3309" s="23" t="s">
        <v>5036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4854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4770</v>
      </c>
      <c r="J3310" s="23">
        <v>1</v>
      </c>
      <c r="K3310" s="23">
        <v>1</v>
      </c>
      <c r="L3310" s="23">
        <f t="shared" si="547"/>
        <v>0</v>
      </c>
      <c r="M3310" s="23" t="s">
        <v>5011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4854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4778</v>
      </c>
      <c r="J3311" s="23">
        <v>1</v>
      </c>
      <c r="K3311" s="23">
        <v>1</v>
      </c>
      <c r="L3311" s="23">
        <f t="shared" si="547"/>
        <v>0</v>
      </c>
      <c r="M3311" s="23" t="s">
        <v>5005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4854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4779</v>
      </c>
      <c r="J3312" s="23">
        <v>1</v>
      </c>
      <c r="K3312" s="23">
        <v>1</v>
      </c>
      <c r="L3312" s="23">
        <f t="shared" si="547"/>
        <v>0</v>
      </c>
      <c r="M3312" s="23" t="s">
        <v>5011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4854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4766</v>
      </c>
      <c r="J3313" s="23">
        <v>1</v>
      </c>
      <c r="K3313" s="23">
        <v>1</v>
      </c>
      <c r="L3313" s="23">
        <f t="shared" si="547"/>
        <v>0</v>
      </c>
      <c r="M3313" s="23" t="s">
        <v>5036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4854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4780</v>
      </c>
      <c r="J3314" s="23">
        <v>1</v>
      </c>
      <c r="K3314" s="23">
        <v>1</v>
      </c>
      <c r="L3314" s="23">
        <f t="shared" si="547"/>
        <v>0</v>
      </c>
      <c r="M3314" s="23" t="s">
        <v>5036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4854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4781</v>
      </c>
      <c r="J3315" s="23">
        <v>2</v>
      </c>
      <c r="K3315" s="23">
        <v>2</v>
      </c>
      <c r="L3315" s="23">
        <f t="shared" si="547"/>
        <v>0</v>
      </c>
      <c r="M3315" s="23" t="s">
        <v>5026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4854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4782</v>
      </c>
      <c r="J3316" s="23">
        <v>1</v>
      </c>
      <c r="K3316" s="23">
        <v>1</v>
      </c>
      <c r="L3316" s="23">
        <f t="shared" si="547"/>
        <v>0</v>
      </c>
      <c r="M3316" s="23" t="s">
        <v>5009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4854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4783</v>
      </c>
      <c r="J3317" s="23">
        <v>3</v>
      </c>
      <c r="K3317" s="23">
        <v>3</v>
      </c>
      <c r="L3317" s="23">
        <f t="shared" si="547"/>
        <v>0</v>
      </c>
      <c r="M3317" s="23" t="s">
        <v>5019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4854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4784</v>
      </c>
      <c r="J3318" s="23">
        <v>1</v>
      </c>
      <c r="K3318" s="23">
        <v>1</v>
      </c>
      <c r="L3318" s="23">
        <f t="shared" si="547"/>
        <v>0</v>
      </c>
      <c r="M3318" s="23" t="s">
        <v>5132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4854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4785</v>
      </c>
      <c r="J3319" s="23">
        <v>1</v>
      </c>
      <c r="K3319" s="23">
        <v>1</v>
      </c>
      <c r="L3319" s="23">
        <f t="shared" si="547"/>
        <v>0</v>
      </c>
      <c r="M3319" s="23" t="s">
        <v>5002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4854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4786</v>
      </c>
      <c r="J3320" s="23">
        <v>1</v>
      </c>
      <c r="K3320" s="23">
        <v>1</v>
      </c>
      <c r="L3320" s="23">
        <f t="shared" si="547"/>
        <v>0</v>
      </c>
      <c r="M3320" s="23" t="s">
        <v>5036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4854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4787</v>
      </c>
      <c r="J3321" s="23">
        <v>3</v>
      </c>
      <c r="K3321" s="23">
        <v>3</v>
      </c>
      <c r="L3321" s="23">
        <f t="shared" si="547"/>
        <v>0</v>
      </c>
      <c r="M3321" s="23" t="s">
        <v>5020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4854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4788</v>
      </c>
      <c r="J3322" s="23">
        <v>1</v>
      </c>
      <c r="K3322" s="23">
        <v>1</v>
      </c>
      <c r="L3322" s="23">
        <f t="shared" si="547"/>
        <v>0</v>
      </c>
      <c r="M3322" s="23" t="s">
        <v>4998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4854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4789</v>
      </c>
      <c r="J3323" s="23">
        <v>1</v>
      </c>
      <c r="K3323" s="23">
        <v>1</v>
      </c>
      <c r="L3323" s="23">
        <f t="shared" si="547"/>
        <v>0</v>
      </c>
      <c r="M3323" s="23" t="s">
        <v>5132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4854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4790</v>
      </c>
      <c r="J3324" s="23">
        <v>1</v>
      </c>
      <c r="K3324" s="23">
        <v>1</v>
      </c>
      <c r="L3324" s="23">
        <f t="shared" si="547"/>
        <v>0</v>
      </c>
      <c r="M3324" s="23" t="s">
        <v>4984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4854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4791</v>
      </c>
      <c r="J3325" s="23">
        <v>5</v>
      </c>
      <c r="K3325" s="23">
        <v>5</v>
      </c>
      <c r="L3325" s="23">
        <f t="shared" si="547"/>
        <v>0</v>
      </c>
      <c r="M3325" s="23" t="s">
        <v>5014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4854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4792</v>
      </c>
      <c r="J3326" s="23">
        <v>1</v>
      </c>
      <c r="K3326" s="23">
        <v>1</v>
      </c>
      <c r="L3326" s="23">
        <f t="shared" si="547"/>
        <v>0</v>
      </c>
      <c r="M3326" s="23" t="s">
        <v>5009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4854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4793</v>
      </c>
      <c r="J3327" s="23">
        <v>1</v>
      </c>
      <c r="K3327" s="23">
        <v>1</v>
      </c>
      <c r="L3327" s="23">
        <f t="shared" si="547"/>
        <v>0</v>
      </c>
      <c r="M3327" s="23" t="s">
        <v>5026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4854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4794</v>
      </c>
      <c r="J3328" s="23">
        <v>2</v>
      </c>
      <c r="K3328" s="23">
        <v>2</v>
      </c>
      <c r="L3328" s="23">
        <f t="shared" si="547"/>
        <v>0</v>
      </c>
      <c r="M3328" s="23" t="s">
        <v>5020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4854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4795</v>
      </c>
      <c r="J3329" s="23">
        <v>1</v>
      </c>
      <c r="K3329" s="23">
        <v>1</v>
      </c>
      <c r="L3329" s="23">
        <f t="shared" si="547"/>
        <v>0</v>
      </c>
      <c r="M3329" s="23" t="s">
        <v>5132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4854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4796</v>
      </c>
      <c r="J3330" s="23">
        <v>1</v>
      </c>
      <c r="K3330" s="23">
        <v>1</v>
      </c>
      <c r="L3330" s="23">
        <f t="shared" si="547"/>
        <v>0</v>
      </c>
      <c r="M3330" s="23" t="s">
        <v>4998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4854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4797</v>
      </c>
      <c r="J3331" s="23">
        <v>1</v>
      </c>
      <c r="K3331" s="23">
        <v>1</v>
      </c>
      <c r="L3331" s="23">
        <f t="shared" si="547"/>
        <v>0</v>
      </c>
      <c r="M3331" s="23" t="s">
        <v>5132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4854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4798</v>
      </c>
      <c r="J3332" s="23">
        <v>1</v>
      </c>
      <c r="K3332" s="23">
        <v>1</v>
      </c>
      <c r="L3332" s="23">
        <f t="shared" si="547"/>
        <v>0</v>
      </c>
      <c r="M3332" s="23" t="s">
        <v>5036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4854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4799</v>
      </c>
      <c r="J3333" s="23">
        <v>1</v>
      </c>
      <c r="K3333" s="23">
        <v>1</v>
      </c>
      <c r="L3333" s="23">
        <f t="shared" si="547"/>
        <v>0</v>
      </c>
      <c r="M3333" s="23" t="s">
        <v>5167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4992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4854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4800</v>
      </c>
      <c r="J3334" s="23">
        <v>5</v>
      </c>
      <c r="K3334" s="23">
        <v>5</v>
      </c>
      <c r="L3334" s="23">
        <f t="shared" si="547"/>
        <v>0</v>
      </c>
      <c r="M3334" s="23" t="s">
        <v>5020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4854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4792</v>
      </c>
      <c r="J3335" s="23">
        <v>1</v>
      </c>
      <c r="K3335" s="23">
        <v>1</v>
      </c>
      <c r="L3335" s="23">
        <f t="shared" si="547"/>
        <v>0</v>
      </c>
      <c r="M3335" s="23" t="s">
        <v>4883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4854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4801</v>
      </c>
      <c r="J3336" s="23">
        <v>1</v>
      </c>
      <c r="K3336" s="23">
        <v>1</v>
      </c>
      <c r="L3336" s="23">
        <f t="shared" si="547"/>
        <v>0</v>
      </c>
      <c r="M3336" s="23" t="s">
        <v>5007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4854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4801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5023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4854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4802</v>
      </c>
      <c r="J3338" s="23">
        <v>1</v>
      </c>
      <c r="K3338" s="23">
        <v>1</v>
      </c>
      <c r="L3338" s="23">
        <f t="shared" si="555"/>
        <v>0</v>
      </c>
      <c r="M3338" s="23" t="s">
        <v>5036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4854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4803</v>
      </c>
      <c r="J3339" s="23">
        <v>1</v>
      </c>
      <c r="K3339" s="23">
        <v>1</v>
      </c>
      <c r="L3339" s="23">
        <f t="shared" si="555"/>
        <v>0</v>
      </c>
      <c r="M3339" s="23" t="s">
        <v>5132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4854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4804</v>
      </c>
      <c r="J3340" s="23">
        <v>1</v>
      </c>
      <c r="K3340" s="23">
        <v>1</v>
      </c>
      <c r="L3340" s="23">
        <f t="shared" si="555"/>
        <v>0</v>
      </c>
      <c r="M3340" s="23" t="s">
        <v>5132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4854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4805</v>
      </c>
      <c r="J3341" s="23">
        <v>1</v>
      </c>
      <c r="K3341" s="23">
        <v>1</v>
      </c>
      <c r="L3341" s="23">
        <f t="shared" si="555"/>
        <v>0</v>
      </c>
      <c r="M3341" s="23" t="s">
        <v>5132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4854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4806</v>
      </c>
      <c r="J3342" s="23">
        <v>1</v>
      </c>
      <c r="K3342" s="23">
        <v>1</v>
      </c>
      <c r="L3342" s="23">
        <f t="shared" si="555"/>
        <v>0</v>
      </c>
      <c r="M3342" s="23" t="s">
        <v>5168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4992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4854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4807</v>
      </c>
      <c r="J3343" s="23">
        <v>1</v>
      </c>
      <c r="K3343" s="23">
        <v>1</v>
      </c>
      <c r="L3343" s="23">
        <f t="shared" si="555"/>
        <v>0</v>
      </c>
      <c r="M3343" s="23" t="s">
        <v>5018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4854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4783</v>
      </c>
      <c r="J3344" s="23">
        <v>1</v>
      </c>
      <c r="K3344" s="23">
        <v>1</v>
      </c>
      <c r="L3344" s="23">
        <f t="shared" si="555"/>
        <v>0</v>
      </c>
      <c r="M3344" s="23" t="s">
        <v>5034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4854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4786</v>
      </c>
      <c r="J3345" s="23">
        <v>3</v>
      </c>
      <c r="K3345" s="23">
        <v>3</v>
      </c>
      <c r="L3345" s="23">
        <f t="shared" si="555"/>
        <v>0</v>
      </c>
      <c r="M3345" s="23" t="s">
        <v>5019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4854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4808</v>
      </c>
      <c r="J3346" s="23">
        <v>1</v>
      </c>
      <c r="K3346" s="23">
        <v>1</v>
      </c>
      <c r="L3346" s="23">
        <f t="shared" si="555"/>
        <v>0</v>
      </c>
      <c r="M3346" s="23" t="s">
        <v>5008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4854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4809</v>
      </c>
      <c r="J3347" s="23">
        <v>2</v>
      </c>
      <c r="K3347" s="23">
        <v>2</v>
      </c>
      <c r="L3347" s="23">
        <f t="shared" si="555"/>
        <v>0</v>
      </c>
      <c r="M3347" s="23" t="s">
        <v>4883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4854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4810</v>
      </c>
      <c r="J3348" s="23">
        <v>1</v>
      </c>
      <c r="K3348" s="23">
        <v>1</v>
      </c>
      <c r="L3348" s="23">
        <f t="shared" si="555"/>
        <v>0</v>
      </c>
      <c r="M3348" s="23" t="s">
        <v>5036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4854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4811</v>
      </c>
      <c r="J3349" s="23">
        <v>1</v>
      </c>
      <c r="K3349" s="23">
        <v>1</v>
      </c>
      <c r="L3349" s="23">
        <f t="shared" si="555"/>
        <v>0</v>
      </c>
      <c r="M3349" s="23" t="s">
        <v>5036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4854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4812</v>
      </c>
      <c r="J3350" s="23">
        <v>1</v>
      </c>
      <c r="K3350" s="23">
        <v>1</v>
      </c>
      <c r="L3350" s="23">
        <f t="shared" si="555"/>
        <v>0</v>
      </c>
      <c r="M3350" s="23" t="s">
        <v>5007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4854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4812</v>
      </c>
      <c r="J3351" s="23">
        <v>2</v>
      </c>
      <c r="K3351" s="23">
        <v>2</v>
      </c>
      <c r="L3351" s="23">
        <f t="shared" si="555"/>
        <v>0</v>
      </c>
      <c r="M3351" s="23" t="s">
        <v>5016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4854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4812</v>
      </c>
      <c r="J3352" s="23">
        <v>2</v>
      </c>
      <c r="K3352" s="23">
        <v>2</v>
      </c>
      <c r="L3352" s="23">
        <f t="shared" si="555"/>
        <v>0</v>
      </c>
      <c r="M3352" s="23" t="s">
        <v>5021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4854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4812</v>
      </c>
      <c r="J3353" s="23">
        <v>1</v>
      </c>
      <c r="K3353" s="23">
        <v>1</v>
      </c>
      <c r="L3353" s="23">
        <f t="shared" si="555"/>
        <v>0</v>
      </c>
      <c r="M3353" s="23" t="s">
        <v>5026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4854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4813</v>
      </c>
      <c r="J3354" s="23">
        <v>2</v>
      </c>
      <c r="K3354" s="23">
        <v>2</v>
      </c>
      <c r="L3354" s="23">
        <f t="shared" si="555"/>
        <v>0</v>
      </c>
      <c r="M3354" s="23" t="s">
        <v>5021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4854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4813</v>
      </c>
      <c r="J3355" s="23">
        <v>2</v>
      </c>
      <c r="K3355" s="23">
        <v>2</v>
      </c>
      <c r="L3355" s="23">
        <f t="shared" si="555"/>
        <v>0</v>
      </c>
      <c r="M3355" s="23" t="s">
        <v>5021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4854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4813</v>
      </c>
      <c r="J3356" s="23">
        <v>2</v>
      </c>
      <c r="K3356" s="23">
        <v>2</v>
      </c>
      <c r="L3356" s="23">
        <f t="shared" si="555"/>
        <v>0</v>
      </c>
      <c r="M3356" s="23" t="s">
        <v>5021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4854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4814</v>
      </c>
      <c r="J3357" s="23">
        <v>2</v>
      </c>
      <c r="K3357" s="23">
        <v>2</v>
      </c>
      <c r="L3357" s="23">
        <f t="shared" si="555"/>
        <v>0</v>
      </c>
      <c r="M3357" s="23" t="s">
        <v>5021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4854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4815</v>
      </c>
      <c r="J3358" s="23">
        <v>1</v>
      </c>
      <c r="K3358" s="23">
        <v>1</v>
      </c>
      <c r="L3358" s="23">
        <f t="shared" si="555"/>
        <v>0</v>
      </c>
      <c r="M3358" s="23" t="s">
        <v>5036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4854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4815</v>
      </c>
      <c r="J3359" s="23">
        <v>1</v>
      </c>
      <c r="K3359" s="23">
        <v>1</v>
      </c>
      <c r="L3359" s="23">
        <f t="shared" si="555"/>
        <v>0</v>
      </c>
      <c r="M3359" s="23" t="s">
        <v>5026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4854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4816</v>
      </c>
      <c r="J3360" s="23">
        <v>2</v>
      </c>
      <c r="K3360" s="23">
        <v>2</v>
      </c>
      <c r="L3360" s="23">
        <f t="shared" si="555"/>
        <v>0</v>
      </c>
      <c r="M3360" s="23" t="s">
        <v>5021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4854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4817</v>
      </c>
      <c r="J3361" s="23">
        <v>2</v>
      </c>
      <c r="K3361" s="23">
        <v>2</v>
      </c>
      <c r="L3361" s="23">
        <f t="shared" si="555"/>
        <v>0</v>
      </c>
      <c r="M3361" s="23" t="s">
        <v>5021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4854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4818</v>
      </c>
      <c r="J3362" s="23">
        <v>1</v>
      </c>
      <c r="K3362" s="23">
        <v>1</v>
      </c>
      <c r="L3362" s="23">
        <f t="shared" si="555"/>
        <v>0</v>
      </c>
      <c r="M3362" s="23" t="s">
        <v>5031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4854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4819</v>
      </c>
      <c r="J3363" s="23">
        <v>1</v>
      </c>
      <c r="K3363" s="23">
        <v>1</v>
      </c>
      <c r="L3363" s="23">
        <f t="shared" si="555"/>
        <v>0</v>
      </c>
      <c r="M3363" s="23" t="s">
        <v>5036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4854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4819</v>
      </c>
      <c r="J3364" s="23">
        <v>2</v>
      </c>
      <c r="K3364" s="23">
        <v>2</v>
      </c>
      <c r="L3364" s="23">
        <f t="shared" si="555"/>
        <v>0</v>
      </c>
      <c r="M3364" s="23" t="s">
        <v>5028</v>
      </c>
      <c r="N3364" s="32">
        <v>45941</v>
      </c>
      <c r="O3364" s="52">
        <v>43003.199999999997</v>
      </c>
      <c r="P3364" s="23" t="s">
        <v>4853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4854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4820</v>
      </c>
      <c r="J3365" s="23">
        <v>1</v>
      </c>
      <c r="K3365" s="23">
        <v>1</v>
      </c>
      <c r="L3365" s="23">
        <f t="shared" si="555"/>
        <v>0</v>
      </c>
      <c r="M3365" s="23" t="s">
        <v>4985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4854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4820</v>
      </c>
      <c r="J3366" s="23">
        <v>1</v>
      </c>
      <c r="K3366" s="23">
        <v>1</v>
      </c>
      <c r="L3366" s="23">
        <f t="shared" si="555"/>
        <v>0</v>
      </c>
      <c r="M3366" s="23" t="s">
        <v>4985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4854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4821</v>
      </c>
      <c r="J3367" s="23">
        <v>1</v>
      </c>
      <c r="K3367" s="23">
        <v>1</v>
      </c>
      <c r="L3367" s="23">
        <f t="shared" si="555"/>
        <v>0</v>
      </c>
      <c r="M3367" s="23" t="s">
        <v>5174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5173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4854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4822</v>
      </c>
      <c r="J3368" s="23">
        <v>1</v>
      </c>
      <c r="K3368" s="23">
        <v>1</v>
      </c>
      <c r="L3368" s="23">
        <f t="shared" si="555"/>
        <v>0</v>
      </c>
      <c r="M3368" s="23" t="s">
        <v>5174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5173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4854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4823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5174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5173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4854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4824</v>
      </c>
      <c r="J3370" s="23">
        <v>1</v>
      </c>
      <c r="K3370" s="23">
        <v>1</v>
      </c>
      <c r="L3370" s="23">
        <f t="shared" si="562"/>
        <v>0</v>
      </c>
      <c r="M3370" s="23" t="s">
        <v>5174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5173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4854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4825</v>
      </c>
      <c r="J3371" s="23">
        <v>1</v>
      </c>
      <c r="K3371" s="23">
        <v>1</v>
      </c>
      <c r="L3371" s="23">
        <f t="shared" si="562"/>
        <v>0</v>
      </c>
      <c r="M3371" s="23" t="s">
        <v>5174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5173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4854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4826</v>
      </c>
      <c r="J3372" s="23">
        <v>1</v>
      </c>
      <c r="K3372" s="23">
        <v>1</v>
      </c>
      <c r="L3372" s="23">
        <f t="shared" si="562"/>
        <v>0</v>
      </c>
      <c r="M3372" s="23" t="s">
        <v>5174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5173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4854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4827</v>
      </c>
      <c r="J3373" s="23">
        <v>1</v>
      </c>
      <c r="K3373" s="23">
        <v>1</v>
      </c>
      <c r="L3373" s="23">
        <f t="shared" si="562"/>
        <v>0</v>
      </c>
      <c r="M3373" s="23" t="s">
        <v>5174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5173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4854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4828</v>
      </c>
      <c r="J3374" s="23">
        <v>1</v>
      </c>
      <c r="K3374" s="23">
        <v>1</v>
      </c>
      <c r="L3374" s="23">
        <f t="shared" si="562"/>
        <v>0</v>
      </c>
      <c r="M3374" s="23" t="s">
        <v>5002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4854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5030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4854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5010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4854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5036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4854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5030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4854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4829</v>
      </c>
      <c r="J3379" s="23">
        <v>1</v>
      </c>
      <c r="K3379" s="23">
        <v>1</v>
      </c>
      <c r="L3379" s="23">
        <f t="shared" si="562"/>
        <v>0</v>
      </c>
      <c r="M3379" s="23" t="s">
        <v>5036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4854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4830</v>
      </c>
      <c r="J3380" s="23">
        <v>1</v>
      </c>
      <c r="K3380" s="23">
        <v>1</v>
      </c>
      <c r="L3380" s="23">
        <f t="shared" si="562"/>
        <v>0</v>
      </c>
      <c r="M3380" s="23" t="s">
        <v>5035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4854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5026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4854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4831</v>
      </c>
      <c r="J3382" s="23">
        <v>1</v>
      </c>
      <c r="K3382" s="23">
        <v>1</v>
      </c>
      <c r="L3382" s="23">
        <f t="shared" si="562"/>
        <v>0</v>
      </c>
      <c r="M3382" s="23" t="s">
        <v>5036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4854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5022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4854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4832</v>
      </c>
      <c r="J3384" s="23">
        <v>1</v>
      </c>
      <c r="K3384" s="23">
        <v>1</v>
      </c>
      <c r="L3384" s="23">
        <f t="shared" si="562"/>
        <v>0</v>
      </c>
      <c r="M3384" s="23" t="s">
        <v>5036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4854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5036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4854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4833</v>
      </c>
      <c r="J3386" s="23">
        <v>1</v>
      </c>
      <c r="K3386" s="23">
        <v>1</v>
      </c>
      <c r="L3386" s="23">
        <f t="shared" si="562"/>
        <v>0</v>
      </c>
      <c r="M3386" s="23" t="s">
        <v>4883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4854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5012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4854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5036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4854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4834</v>
      </c>
      <c r="J3389" s="23">
        <v>1</v>
      </c>
      <c r="K3389" s="23">
        <v>1</v>
      </c>
      <c r="L3389" s="23">
        <f t="shared" si="562"/>
        <v>0</v>
      </c>
      <c r="M3389" s="23" t="s">
        <v>5030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4854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5017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4854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5017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4854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4835</v>
      </c>
      <c r="J3392" s="23">
        <v>1</v>
      </c>
      <c r="K3392" s="23">
        <v>1</v>
      </c>
      <c r="L3392" s="23">
        <f t="shared" si="562"/>
        <v>0</v>
      </c>
      <c r="M3392" s="23" t="s">
        <v>5169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4854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4836</v>
      </c>
      <c r="J3393" s="23">
        <v>1</v>
      </c>
      <c r="K3393" s="23">
        <v>1</v>
      </c>
      <c r="L3393" s="23">
        <f t="shared" si="562"/>
        <v>0</v>
      </c>
      <c r="M3393" s="23" t="s">
        <v>5036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4854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4837</v>
      </c>
      <c r="J3394" s="23">
        <v>2</v>
      </c>
      <c r="K3394" s="23">
        <v>2</v>
      </c>
      <c r="L3394" s="23">
        <f t="shared" si="562"/>
        <v>0</v>
      </c>
      <c r="M3394" s="23" t="s">
        <v>5013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4854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4837</v>
      </c>
      <c r="J3395" s="23">
        <v>2</v>
      </c>
      <c r="K3395" s="23">
        <v>2</v>
      </c>
      <c r="L3395" s="23">
        <f t="shared" si="562"/>
        <v>0</v>
      </c>
      <c r="M3395" s="23" t="s">
        <v>5013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4854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4838</v>
      </c>
      <c r="J3396" s="23">
        <v>1</v>
      </c>
      <c r="K3396" s="23">
        <v>1</v>
      </c>
      <c r="L3396" s="23">
        <f t="shared" si="562"/>
        <v>0</v>
      </c>
      <c r="M3396" s="23" t="s">
        <v>4995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4854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4839</v>
      </c>
      <c r="J3397" s="23">
        <v>1</v>
      </c>
      <c r="K3397" s="23">
        <v>1</v>
      </c>
      <c r="L3397" s="23">
        <f t="shared" si="562"/>
        <v>0</v>
      </c>
      <c r="M3397" s="23" t="s">
        <v>5013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4854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4840</v>
      </c>
      <c r="J3398" s="23">
        <v>1</v>
      </c>
      <c r="K3398" s="23">
        <v>1</v>
      </c>
      <c r="L3398" s="23">
        <f t="shared" si="562"/>
        <v>0</v>
      </c>
      <c r="M3398" s="23" t="s">
        <v>4921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4854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4841</v>
      </c>
      <c r="J3399" s="23">
        <v>1</v>
      </c>
      <c r="K3399" s="23">
        <v>1</v>
      </c>
      <c r="L3399" s="23">
        <f t="shared" si="562"/>
        <v>0</v>
      </c>
      <c r="M3399" s="23" t="s">
        <v>4921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4854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4842</v>
      </c>
      <c r="J3400" s="23">
        <v>1</v>
      </c>
      <c r="K3400" s="23">
        <v>1</v>
      </c>
      <c r="L3400" s="23">
        <f t="shared" si="562"/>
        <v>0</v>
      </c>
      <c r="M3400" s="23" t="s">
        <v>5034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4854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4843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4921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4854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4844</v>
      </c>
      <c r="J3402" s="23">
        <v>1</v>
      </c>
      <c r="K3402" s="23">
        <v>1</v>
      </c>
      <c r="L3402" s="23">
        <f t="shared" si="570"/>
        <v>0</v>
      </c>
      <c r="M3402" s="23" t="s">
        <v>5001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4854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4845</v>
      </c>
      <c r="J3403" s="23">
        <v>1</v>
      </c>
      <c r="K3403" s="23">
        <v>1</v>
      </c>
      <c r="L3403" s="23">
        <f t="shared" si="570"/>
        <v>0</v>
      </c>
      <c r="M3403" s="23" t="s">
        <v>5015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4854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4846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5005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4854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4847</v>
      </c>
      <c r="J3405" s="23">
        <v>1</v>
      </c>
      <c r="K3405" s="23">
        <v>1</v>
      </c>
      <c r="L3405" s="23">
        <f t="shared" si="574"/>
        <v>0</v>
      </c>
      <c r="M3405" s="23" t="s">
        <v>5005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4854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4848</v>
      </c>
      <c r="J3406" s="23">
        <v>1</v>
      </c>
      <c r="K3406" s="23">
        <v>1</v>
      </c>
      <c r="L3406" s="23">
        <f t="shared" si="574"/>
        <v>0</v>
      </c>
      <c r="M3406" s="23" t="s">
        <v>4999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4854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4849</v>
      </c>
      <c r="J3407" s="23">
        <v>1</v>
      </c>
      <c r="K3407" s="23">
        <v>1</v>
      </c>
      <c r="L3407" s="23">
        <f t="shared" si="574"/>
        <v>0</v>
      </c>
      <c r="M3407" s="23" t="s">
        <v>4997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4854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4850</v>
      </c>
      <c r="J3408" s="23">
        <v>1</v>
      </c>
      <c r="K3408" s="23">
        <v>1</v>
      </c>
      <c r="L3408" s="23">
        <f t="shared" si="574"/>
        <v>0</v>
      </c>
      <c r="M3408" s="23" t="s">
        <v>5003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4854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4851</v>
      </c>
      <c r="J3409" s="23">
        <v>2</v>
      </c>
      <c r="K3409" s="23">
        <v>2</v>
      </c>
      <c r="L3409" s="23">
        <f t="shared" si="574"/>
        <v>0</v>
      </c>
      <c r="M3409" s="23" t="s">
        <v>4920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4860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5061</v>
      </c>
      <c r="J3410" s="23">
        <v>10</v>
      </c>
      <c r="K3410" s="23">
        <v>10</v>
      </c>
      <c r="L3410" s="23">
        <f t="shared" si="574"/>
        <v>0</v>
      </c>
      <c r="M3410" s="23" t="s">
        <v>5006</v>
      </c>
      <c r="N3410" s="32">
        <v>45941</v>
      </c>
      <c r="O3410" s="52">
        <v>172900</v>
      </c>
      <c r="P3410" s="23" t="s">
        <v>4993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4860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5061</v>
      </c>
      <c r="J3411" s="23">
        <v>4</v>
      </c>
      <c r="K3411" s="23">
        <v>4</v>
      </c>
      <c r="L3411" s="23">
        <f t="shared" si="574"/>
        <v>0</v>
      </c>
      <c r="M3411" s="23" t="s">
        <v>4907</v>
      </c>
      <c r="N3411" s="32">
        <v>45939</v>
      </c>
      <c r="O3411" s="52">
        <v>85120</v>
      </c>
      <c r="P3411" s="23" t="s">
        <v>4859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4860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5062</v>
      </c>
      <c r="J3412" s="23">
        <v>2</v>
      </c>
      <c r="K3412" s="23">
        <v>2</v>
      </c>
      <c r="L3412" s="23">
        <f t="shared" si="574"/>
        <v>0</v>
      </c>
      <c r="M3412" s="23" t="s">
        <v>5006</v>
      </c>
      <c r="N3412" s="32">
        <v>45941</v>
      </c>
      <c r="O3412" s="52">
        <v>772590</v>
      </c>
      <c r="P3412" s="23" t="s">
        <v>4993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4860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4858</v>
      </c>
      <c r="I3413" s="23" t="s">
        <v>5063</v>
      </c>
      <c r="J3413" s="23">
        <v>2</v>
      </c>
      <c r="K3413" s="23">
        <v>2</v>
      </c>
      <c r="L3413" s="23">
        <f t="shared" si="574"/>
        <v>0</v>
      </c>
      <c r="M3413" s="23" t="s">
        <v>5027</v>
      </c>
      <c r="N3413" s="32">
        <v>45941</v>
      </c>
      <c r="O3413" s="52">
        <v>61740</v>
      </c>
      <c r="P3413" s="23" t="s">
        <v>4853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4988</v>
      </c>
      <c r="I3414" s="23" t="s">
        <v>4989</v>
      </c>
      <c r="J3414" s="23">
        <v>1</v>
      </c>
      <c r="K3414" s="23">
        <v>1</v>
      </c>
      <c r="L3414" s="23">
        <f t="shared" si="574"/>
        <v>0</v>
      </c>
      <c r="M3414" s="23" t="s">
        <v>5029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4990</v>
      </c>
      <c r="J3415" s="23">
        <v>3</v>
      </c>
      <c r="K3415" s="23">
        <v>3</v>
      </c>
      <c r="L3415" s="23">
        <f t="shared" si="574"/>
        <v>0</v>
      </c>
      <c r="M3415" s="23" t="s">
        <v>5004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5038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5064</v>
      </c>
      <c r="J3416" s="23">
        <v>1</v>
      </c>
      <c r="K3416" s="23">
        <v>1</v>
      </c>
      <c r="L3416" s="23">
        <f t="shared" si="574"/>
        <v>0</v>
      </c>
      <c r="M3416" s="23" t="s">
        <v>5162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5040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5038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5039</v>
      </c>
      <c r="I3417" s="23" t="s">
        <v>5065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5040</v>
      </c>
      <c r="V3417" s="23" t="str">
        <f>VLOOKUP(P3417,'Customer List'!B:C,2,)</f>
        <v>Delhi</v>
      </c>
      <c r="W3417" s="40" t="s">
        <v>5060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5044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5041</v>
      </c>
      <c r="I3418" s="23" t="s">
        <v>5066</v>
      </c>
      <c r="J3418" s="23">
        <v>1</v>
      </c>
      <c r="K3418" s="23">
        <v>1</v>
      </c>
      <c r="L3418" s="23">
        <f t="shared" si="574"/>
        <v>0</v>
      </c>
      <c r="M3418" s="23" t="s">
        <v>5163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5040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5044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5042</v>
      </c>
      <c r="I3419" s="23" t="s">
        <v>5067</v>
      </c>
      <c r="J3419" s="23">
        <v>1</v>
      </c>
      <c r="K3419" s="23">
        <v>1</v>
      </c>
      <c r="L3419" s="23">
        <f t="shared" si="574"/>
        <v>0</v>
      </c>
      <c r="M3419" s="23" t="s">
        <v>5163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5040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5044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5043</v>
      </c>
      <c r="I3420" s="23" t="s">
        <v>5068</v>
      </c>
      <c r="J3420" s="23">
        <v>1</v>
      </c>
      <c r="K3420" s="23">
        <v>1</v>
      </c>
      <c r="L3420" s="23">
        <f t="shared" si="574"/>
        <v>0</v>
      </c>
      <c r="M3420" s="23" t="s">
        <v>5170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5040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5045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5046</v>
      </c>
      <c r="I3421" s="23" t="s">
        <v>5069</v>
      </c>
      <c r="J3421" s="23">
        <v>1</v>
      </c>
      <c r="K3421" s="23">
        <v>1</v>
      </c>
      <c r="L3421" s="23">
        <f t="shared" si="574"/>
        <v>0</v>
      </c>
      <c r="M3421" s="23" t="s">
        <v>5160</v>
      </c>
      <c r="N3421" s="32">
        <v>45943</v>
      </c>
      <c r="O3421" s="52">
        <v>9338</v>
      </c>
      <c r="P3421" s="23" t="s">
        <v>5047</v>
      </c>
      <c r="Q3421" s="23">
        <v>58156922110</v>
      </c>
      <c r="R3421" s="32" t="s">
        <v>40</v>
      </c>
      <c r="S3421" s="3">
        <v>-20</v>
      </c>
      <c r="T3421" s="39"/>
      <c r="U3421" s="23" t="s">
        <v>5040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5048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5049</v>
      </c>
      <c r="I3422" s="23" t="s">
        <v>5070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5040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5048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5050</v>
      </c>
      <c r="I3423" s="23" t="s">
        <v>5071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5040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5048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5051</v>
      </c>
      <c r="I3424" s="23" t="s">
        <v>5072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5040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5048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5073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5040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5053</v>
      </c>
      <c r="I3426" s="23" t="s">
        <v>5075</v>
      </c>
      <c r="J3426" s="23">
        <v>1</v>
      </c>
      <c r="K3426" s="23">
        <v>1</v>
      </c>
      <c r="L3426" s="23">
        <f t="shared" si="574"/>
        <v>0</v>
      </c>
      <c r="M3426" s="23" t="s">
        <v>5059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5054</v>
      </c>
      <c r="I3427" s="23" t="s">
        <v>5076</v>
      </c>
      <c r="J3427" s="23">
        <v>1</v>
      </c>
      <c r="K3427" s="23">
        <v>1</v>
      </c>
      <c r="L3427" s="23">
        <f t="shared" si="574"/>
        <v>0</v>
      </c>
      <c r="M3427" s="23" t="s">
        <v>5161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5055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5056</v>
      </c>
      <c r="I3428" s="23" t="s">
        <v>5074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5057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5098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5077</v>
      </c>
      <c r="J3429" s="23">
        <v>1</v>
      </c>
      <c r="K3429" s="23">
        <v>1</v>
      </c>
      <c r="L3429" s="23">
        <f t="shared" si="574"/>
        <v>0</v>
      </c>
      <c r="M3429" s="23"/>
      <c r="N3429" s="32">
        <v>45952</v>
      </c>
      <c r="O3429" s="52"/>
      <c r="P3429" s="23" t="s">
        <v>49</v>
      </c>
      <c r="Q3429" s="23" t="s">
        <v>636</v>
      </c>
      <c r="R3429" s="23" t="s">
        <v>637</v>
      </c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>Wednesday</v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5098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4779</v>
      </c>
      <c r="J3430" s="23">
        <v>1</v>
      </c>
      <c r="K3430" s="23">
        <v>1</v>
      </c>
      <c r="L3430" s="23">
        <f t="shared" si="574"/>
        <v>0</v>
      </c>
      <c r="M3430" s="23"/>
      <c r="N3430" s="32">
        <v>45952</v>
      </c>
      <c r="O3430" s="52"/>
      <c r="P3430" s="23" t="s">
        <v>49</v>
      </c>
      <c r="Q3430" s="23" t="s">
        <v>636</v>
      </c>
      <c r="R3430" s="23" t="s">
        <v>637</v>
      </c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>Wednesday</v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5098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4781</v>
      </c>
      <c r="J3431" s="23">
        <v>1</v>
      </c>
      <c r="K3431" s="23">
        <v>1</v>
      </c>
      <c r="L3431" s="23">
        <f t="shared" si="574"/>
        <v>0</v>
      </c>
      <c r="M3431" s="23"/>
      <c r="N3431" s="32">
        <v>45952</v>
      </c>
      <c r="O3431" s="52"/>
      <c r="P3431" s="23" t="s">
        <v>49</v>
      </c>
      <c r="Q3431" s="23" t="s">
        <v>636</v>
      </c>
      <c r="R3431" s="23" t="s">
        <v>637</v>
      </c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>Wednesday</v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5098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4781</v>
      </c>
      <c r="J3432" s="23">
        <v>4</v>
      </c>
      <c r="K3432" s="23">
        <v>4</v>
      </c>
      <c r="L3432" s="23">
        <f t="shared" si="574"/>
        <v>0</v>
      </c>
      <c r="M3432" s="23"/>
      <c r="N3432" s="32">
        <v>45952</v>
      </c>
      <c r="O3432" s="52"/>
      <c r="P3432" s="23" t="s">
        <v>49</v>
      </c>
      <c r="Q3432" s="23" t="s">
        <v>636</v>
      </c>
      <c r="R3432" s="23" t="s">
        <v>637</v>
      </c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>Wednesday</v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5098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4782</v>
      </c>
      <c r="J3433" s="23">
        <v>2</v>
      </c>
      <c r="K3433" s="23">
        <v>2</v>
      </c>
      <c r="L3433" s="23">
        <f t="shared" si="574"/>
        <v>0</v>
      </c>
      <c r="M3433" s="23"/>
      <c r="N3433" s="32">
        <v>45952</v>
      </c>
      <c r="O3433" s="52"/>
      <c r="P3433" s="23" t="s">
        <v>49</v>
      </c>
      <c r="Q3433" s="23" t="s">
        <v>636</v>
      </c>
      <c r="R3433" s="23" t="s">
        <v>637</v>
      </c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>Wednesday</v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5098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4788</v>
      </c>
      <c r="J3434" s="23">
        <v>1</v>
      </c>
      <c r="K3434" s="23">
        <v>1</v>
      </c>
      <c r="L3434" s="23">
        <f t="shared" si="574"/>
        <v>0</v>
      </c>
      <c r="M3434" s="23"/>
      <c r="N3434" s="32">
        <v>45952</v>
      </c>
      <c r="O3434" s="52"/>
      <c r="P3434" s="23" t="s">
        <v>49</v>
      </c>
      <c r="Q3434" s="23" t="s">
        <v>636</v>
      </c>
      <c r="R3434" s="23" t="s">
        <v>637</v>
      </c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>Wednesday</v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5098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4788</v>
      </c>
      <c r="J3435" s="23">
        <v>1</v>
      </c>
      <c r="K3435" s="23">
        <v>1</v>
      </c>
      <c r="L3435" s="23">
        <f t="shared" si="574"/>
        <v>0</v>
      </c>
      <c r="M3435" s="23"/>
      <c r="N3435" s="32">
        <v>45952</v>
      </c>
      <c r="O3435" s="52"/>
      <c r="P3435" s="23" t="s">
        <v>49</v>
      </c>
      <c r="Q3435" s="23" t="s">
        <v>636</v>
      </c>
      <c r="R3435" s="23" t="s">
        <v>637</v>
      </c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>Wednesday</v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5098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5078</v>
      </c>
      <c r="J3436" s="23">
        <v>1</v>
      </c>
      <c r="K3436" s="23">
        <v>1</v>
      </c>
      <c r="L3436" s="23">
        <f t="shared" si="574"/>
        <v>0</v>
      </c>
      <c r="M3436" s="23"/>
      <c r="N3436" s="32">
        <v>45952</v>
      </c>
      <c r="O3436" s="52"/>
      <c r="P3436" s="23" t="s">
        <v>49</v>
      </c>
      <c r="Q3436" s="23" t="s">
        <v>636</v>
      </c>
      <c r="R3436" s="23" t="s">
        <v>637</v>
      </c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>Wednesday</v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5098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5079</v>
      </c>
      <c r="J3437" s="23">
        <v>2</v>
      </c>
      <c r="K3437" s="23">
        <v>2</v>
      </c>
      <c r="L3437" s="23">
        <f t="shared" si="574"/>
        <v>0</v>
      </c>
      <c r="M3437" s="23"/>
      <c r="N3437" s="32">
        <v>45952</v>
      </c>
      <c r="O3437" s="52"/>
      <c r="P3437" s="23" t="s">
        <v>49</v>
      </c>
      <c r="Q3437" s="23" t="s">
        <v>636</v>
      </c>
      <c r="R3437" s="23" t="s">
        <v>637</v>
      </c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>Wednesday</v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5098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5080</v>
      </c>
      <c r="J3438" s="23">
        <v>1</v>
      </c>
      <c r="K3438" s="23">
        <v>1</v>
      </c>
      <c r="L3438" s="23">
        <f t="shared" si="574"/>
        <v>0</v>
      </c>
      <c r="M3438" s="23"/>
      <c r="N3438" s="32">
        <v>45952</v>
      </c>
      <c r="O3438" s="52"/>
      <c r="P3438" s="23" t="s">
        <v>49</v>
      </c>
      <c r="Q3438" s="23" t="s">
        <v>636</v>
      </c>
      <c r="R3438" s="23" t="s">
        <v>637</v>
      </c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>Wednesday</v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5098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5081</v>
      </c>
      <c r="J3439" s="23">
        <v>1</v>
      </c>
      <c r="K3439" s="23">
        <v>1</v>
      </c>
      <c r="L3439" s="23">
        <f t="shared" si="574"/>
        <v>0</v>
      </c>
      <c r="M3439" s="23"/>
      <c r="N3439" s="32">
        <v>45952</v>
      </c>
      <c r="O3439" s="52"/>
      <c r="P3439" s="23" t="s">
        <v>49</v>
      </c>
      <c r="Q3439" s="23" t="s">
        <v>636</v>
      </c>
      <c r="R3439" s="23" t="s">
        <v>637</v>
      </c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>Wednesday</v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5098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4791</v>
      </c>
      <c r="J3440" s="23">
        <v>1</v>
      </c>
      <c r="K3440" s="23">
        <v>1</v>
      </c>
      <c r="L3440" s="23">
        <f t="shared" si="574"/>
        <v>0</v>
      </c>
      <c r="M3440" s="23"/>
      <c r="N3440" s="32">
        <v>45952</v>
      </c>
      <c r="O3440" s="52"/>
      <c r="P3440" s="23" t="s">
        <v>49</v>
      </c>
      <c r="Q3440" s="23" t="s">
        <v>636</v>
      </c>
      <c r="R3440" s="23" t="s">
        <v>637</v>
      </c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>Wednesday</v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5098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5082</v>
      </c>
      <c r="J3441" s="23">
        <v>2</v>
      </c>
      <c r="K3441" s="23">
        <v>2</v>
      </c>
      <c r="L3441" s="23">
        <f t="shared" si="574"/>
        <v>0</v>
      </c>
      <c r="M3441" s="23"/>
      <c r="N3441" s="32">
        <v>45952</v>
      </c>
      <c r="O3441" s="52"/>
      <c r="P3441" s="23" t="s">
        <v>49</v>
      </c>
      <c r="Q3441" s="23" t="s">
        <v>636</v>
      </c>
      <c r="R3441" s="23" t="s">
        <v>637</v>
      </c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>Wednesday</v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5098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5083</v>
      </c>
      <c r="J3442" s="23">
        <v>2</v>
      </c>
      <c r="K3442" s="23">
        <v>2</v>
      </c>
      <c r="L3442" s="23">
        <f t="shared" si="574"/>
        <v>0</v>
      </c>
      <c r="M3442" s="23"/>
      <c r="N3442" s="32">
        <v>45952</v>
      </c>
      <c r="O3442" s="52"/>
      <c r="P3442" s="23" t="s">
        <v>49</v>
      </c>
      <c r="Q3442" s="23" t="s">
        <v>636</v>
      </c>
      <c r="R3442" s="23" t="s">
        <v>637</v>
      </c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>Wednesday</v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5098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4795</v>
      </c>
      <c r="J3443" s="23">
        <v>1</v>
      </c>
      <c r="K3443" s="23">
        <v>1</v>
      </c>
      <c r="L3443" s="23">
        <f t="shared" si="574"/>
        <v>0</v>
      </c>
      <c r="M3443" s="23"/>
      <c r="N3443" s="32">
        <v>45952</v>
      </c>
      <c r="O3443" s="52"/>
      <c r="P3443" s="23" t="s">
        <v>49</v>
      </c>
      <c r="Q3443" s="23" t="s">
        <v>636</v>
      </c>
      <c r="R3443" s="23" t="s">
        <v>637</v>
      </c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>Wednesday</v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5098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5084</v>
      </c>
      <c r="J3444" s="23">
        <v>1</v>
      </c>
      <c r="K3444" s="23">
        <v>1</v>
      </c>
      <c r="L3444" s="23">
        <f t="shared" si="574"/>
        <v>0</v>
      </c>
      <c r="M3444" s="23"/>
      <c r="N3444" s="32">
        <v>45952</v>
      </c>
      <c r="O3444" s="52"/>
      <c r="P3444" s="23" t="s">
        <v>49</v>
      </c>
      <c r="Q3444" s="23" t="s">
        <v>636</v>
      </c>
      <c r="R3444" s="23" t="s">
        <v>637</v>
      </c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>Wednesday</v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5098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5084</v>
      </c>
      <c r="J3445" s="23">
        <v>1</v>
      </c>
      <c r="K3445" s="23">
        <v>1</v>
      </c>
      <c r="L3445" s="23">
        <f t="shared" si="574"/>
        <v>0</v>
      </c>
      <c r="M3445" s="23"/>
      <c r="N3445" s="32">
        <v>45952</v>
      </c>
      <c r="O3445" s="52"/>
      <c r="P3445" s="23" t="s">
        <v>49</v>
      </c>
      <c r="Q3445" s="23" t="s">
        <v>636</v>
      </c>
      <c r="R3445" s="23" t="s">
        <v>637</v>
      </c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>Wednesday</v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5098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5085</v>
      </c>
      <c r="J3446" s="23">
        <v>1</v>
      </c>
      <c r="K3446" s="23">
        <v>1</v>
      </c>
      <c r="L3446" s="23">
        <f t="shared" si="574"/>
        <v>0</v>
      </c>
      <c r="M3446" s="23"/>
      <c r="N3446" s="32">
        <v>45952</v>
      </c>
      <c r="O3446" s="52"/>
      <c r="P3446" s="23" t="s">
        <v>49</v>
      </c>
      <c r="Q3446" s="23" t="s">
        <v>636</v>
      </c>
      <c r="R3446" s="23" t="s">
        <v>637</v>
      </c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>Wednesday</v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5098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5086</v>
      </c>
      <c r="J3447" s="23">
        <v>1</v>
      </c>
      <c r="K3447" s="23">
        <v>1</v>
      </c>
      <c r="L3447" s="23">
        <f t="shared" si="574"/>
        <v>0</v>
      </c>
      <c r="M3447" s="23"/>
      <c r="N3447" s="32">
        <v>45952</v>
      </c>
      <c r="O3447" s="52"/>
      <c r="P3447" s="23" t="s">
        <v>49</v>
      </c>
      <c r="Q3447" s="23" t="s">
        <v>636</v>
      </c>
      <c r="R3447" s="23" t="s">
        <v>637</v>
      </c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>Wednesday</v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5098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5087</v>
      </c>
      <c r="J3448" s="23">
        <v>1</v>
      </c>
      <c r="K3448" s="23">
        <v>1</v>
      </c>
      <c r="L3448" s="23">
        <f t="shared" si="574"/>
        <v>0</v>
      </c>
      <c r="M3448" s="23"/>
      <c r="N3448" s="32">
        <v>45952</v>
      </c>
      <c r="O3448" s="52"/>
      <c r="P3448" s="23" t="s">
        <v>49</v>
      </c>
      <c r="Q3448" s="23" t="s">
        <v>636</v>
      </c>
      <c r="R3448" s="23" t="s">
        <v>637</v>
      </c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>Wednesday</v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5098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5088</v>
      </c>
      <c r="J3449" s="23">
        <v>1</v>
      </c>
      <c r="K3449" s="23">
        <v>1</v>
      </c>
      <c r="L3449" s="23">
        <f t="shared" si="574"/>
        <v>0</v>
      </c>
      <c r="M3449" s="23"/>
      <c r="N3449" s="32">
        <v>45952</v>
      </c>
      <c r="O3449" s="52"/>
      <c r="P3449" s="23" t="s">
        <v>49</v>
      </c>
      <c r="Q3449" s="23" t="s">
        <v>636</v>
      </c>
      <c r="R3449" s="23" t="s">
        <v>637</v>
      </c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>Wednesday</v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5098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5089</v>
      </c>
      <c r="J3450" s="23">
        <v>2</v>
      </c>
      <c r="K3450" s="23">
        <v>2</v>
      </c>
      <c r="L3450" s="23">
        <f t="shared" si="574"/>
        <v>0</v>
      </c>
      <c r="M3450" s="23"/>
      <c r="N3450" s="32">
        <v>45952</v>
      </c>
      <c r="O3450" s="52"/>
      <c r="P3450" s="23" t="s">
        <v>49</v>
      </c>
      <c r="Q3450" s="23" t="s">
        <v>636</v>
      </c>
      <c r="R3450" s="23" t="s">
        <v>637</v>
      </c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>Wednesday</v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5098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5090</v>
      </c>
      <c r="J3451" s="23">
        <v>1</v>
      </c>
      <c r="K3451" s="23">
        <v>1</v>
      </c>
      <c r="L3451" s="23">
        <f t="shared" si="574"/>
        <v>0</v>
      </c>
      <c r="M3451" s="23"/>
      <c r="N3451" s="32">
        <v>45952</v>
      </c>
      <c r="O3451" s="52"/>
      <c r="P3451" s="23" t="s">
        <v>49</v>
      </c>
      <c r="Q3451" s="23" t="s">
        <v>636</v>
      </c>
      <c r="R3451" s="23" t="s">
        <v>637</v>
      </c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>Wednesday</v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5098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5091</v>
      </c>
      <c r="J3452" s="23">
        <v>1</v>
      </c>
      <c r="K3452" s="23">
        <v>1</v>
      </c>
      <c r="L3452" s="23">
        <f t="shared" si="574"/>
        <v>0</v>
      </c>
      <c r="M3452" s="23"/>
      <c r="N3452" s="32">
        <v>45952</v>
      </c>
      <c r="O3452" s="52"/>
      <c r="P3452" s="23" t="s">
        <v>49</v>
      </c>
      <c r="Q3452" s="23" t="s">
        <v>636</v>
      </c>
      <c r="R3452" s="23" t="s">
        <v>637</v>
      </c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>Wednesday</v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5098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5092</v>
      </c>
      <c r="J3453" s="23">
        <v>1</v>
      </c>
      <c r="K3453" s="23">
        <v>1</v>
      </c>
      <c r="L3453" s="23">
        <f t="shared" si="574"/>
        <v>0</v>
      </c>
      <c r="M3453" s="23"/>
      <c r="N3453" s="32">
        <v>45952</v>
      </c>
      <c r="O3453" s="52"/>
      <c r="P3453" s="23" t="s">
        <v>49</v>
      </c>
      <c r="Q3453" s="23" t="s">
        <v>636</v>
      </c>
      <c r="R3453" s="23" t="s">
        <v>637</v>
      </c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>Wednesday</v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5098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5093</v>
      </c>
      <c r="J3454" s="23">
        <v>1</v>
      </c>
      <c r="K3454" s="23">
        <v>1</v>
      </c>
      <c r="L3454" s="23">
        <f t="shared" si="574"/>
        <v>0</v>
      </c>
      <c r="M3454" s="23"/>
      <c r="N3454" s="32">
        <v>45952</v>
      </c>
      <c r="O3454" s="52"/>
      <c r="P3454" s="23" t="s">
        <v>49</v>
      </c>
      <c r="Q3454" s="23" t="s">
        <v>636</v>
      </c>
      <c r="R3454" s="23" t="s">
        <v>637</v>
      </c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>Wednesday</v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5098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5093</v>
      </c>
      <c r="J3455" s="23">
        <v>1</v>
      </c>
      <c r="K3455" s="23">
        <v>1</v>
      </c>
      <c r="L3455" s="23">
        <f t="shared" si="574"/>
        <v>0</v>
      </c>
      <c r="M3455" s="23"/>
      <c r="N3455" s="32">
        <v>45952</v>
      </c>
      <c r="O3455" s="52"/>
      <c r="P3455" s="23" t="s">
        <v>49</v>
      </c>
      <c r="Q3455" s="23" t="s">
        <v>636</v>
      </c>
      <c r="R3455" s="23" t="s">
        <v>637</v>
      </c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>Wednesday</v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5098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5093</v>
      </c>
      <c r="J3456" s="23">
        <v>2</v>
      </c>
      <c r="K3456" s="23">
        <v>2</v>
      </c>
      <c r="L3456" s="23">
        <f t="shared" si="574"/>
        <v>0</v>
      </c>
      <c r="M3456" s="23"/>
      <c r="N3456" s="32">
        <v>45952</v>
      </c>
      <c r="O3456" s="52"/>
      <c r="P3456" s="23" t="s">
        <v>49</v>
      </c>
      <c r="Q3456" s="23" t="s">
        <v>636</v>
      </c>
      <c r="R3456" s="23" t="s">
        <v>637</v>
      </c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>Wednesday</v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5098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5094</v>
      </c>
      <c r="J3457" s="23">
        <v>1</v>
      </c>
      <c r="K3457" s="23">
        <v>1</v>
      </c>
      <c r="L3457" s="23">
        <f t="shared" si="574"/>
        <v>0</v>
      </c>
      <c r="M3457" s="23"/>
      <c r="N3457" s="32">
        <v>45952</v>
      </c>
      <c r="O3457" s="52"/>
      <c r="P3457" s="23" t="s">
        <v>49</v>
      </c>
      <c r="Q3457" s="23" t="s">
        <v>636</v>
      </c>
      <c r="R3457" s="23" t="s">
        <v>637</v>
      </c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>Wednesday</v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5098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5095</v>
      </c>
      <c r="J3458" s="23">
        <v>1</v>
      </c>
      <c r="K3458" s="23">
        <v>1</v>
      </c>
      <c r="L3458" s="23">
        <f t="shared" si="574"/>
        <v>0</v>
      </c>
      <c r="M3458" s="23"/>
      <c r="N3458" s="32">
        <v>45952</v>
      </c>
      <c r="O3458" s="52"/>
      <c r="P3458" s="23" t="s">
        <v>49</v>
      </c>
      <c r="Q3458" s="23" t="s">
        <v>636</v>
      </c>
      <c r="R3458" s="23" t="s">
        <v>637</v>
      </c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>Wednesday</v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5098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5096</v>
      </c>
      <c r="J3459" s="23">
        <v>1</v>
      </c>
      <c r="K3459" s="23">
        <v>1</v>
      </c>
      <c r="L3459" s="23">
        <f t="shared" si="574"/>
        <v>0</v>
      </c>
      <c r="M3459" s="23"/>
      <c r="N3459" s="32">
        <v>45952</v>
      </c>
      <c r="O3459" s="52"/>
      <c r="P3459" s="23" t="s">
        <v>49</v>
      </c>
      <c r="Q3459" s="23" t="s">
        <v>636</v>
      </c>
      <c r="R3459" s="23" t="s">
        <v>637</v>
      </c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>Wednesday</v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5098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5097</v>
      </c>
      <c r="J3460" s="23">
        <v>1</v>
      </c>
      <c r="K3460" s="23">
        <v>1</v>
      </c>
      <c r="L3460" s="23">
        <f t="shared" si="574"/>
        <v>0</v>
      </c>
      <c r="M3460" s="23"/>
      <c r="N3460" s="32">
        <v>45952</v>
      </c>
      <c r="O3460" s="52"/>
      <c r="P3460" s="23" t="s">
        <v>49</v>
      </c>
      <c r="Q3460" s="23" t="s">
        <v>636</v>
      </c>
      <c r="R3460" s="23" t="s">
        <v>637</v>
      </c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>Wednesday</v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5113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5099</v>
      </c>
      <c r="I3461" s="23" t="s">
        <v>5100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5232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5113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5101</v>
      </c>
      <c r="I3462" s="23" t="s">
        <v>5102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5232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5113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5103</v>
      </c>
      <c r="I3463" s="23" t="s">
        <v>5104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5232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5113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5105</v>
      </c>
      <c r="I3464" s="23" t="s">
        <v>5106</v>
      </c>
      <c r="J3464" s="23">
        <v>1</v>
      </c>
      <c r="K3464" s="23">
        <v>1</v>
      </c>
      <c r="L3464" s="23">
        <f t="shared" si="574"/>
        <v>0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5230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5113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5107</v>
      </c>
      <c r="I3465" s="23" t="s">
        <v>5108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5232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5113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5109</v>
      </c>
      <c r="I3466" s="23" t="s">
        <v>5110</v>
      </c>
      <c r="J3466" s="23">
        <v>1</v>
      </c>
      <c r="K3466" s="23">
        <v>1</v>
      </c>
      <c r="L3466" s="23">
        <f t="shared" si="574"/>
        <v>0</v>
      </c>
      <c r="M3466" s="23" t="s">
        <v>5164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5113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5111</v>
      </c>
      <c r="I3467" s="23" t="s">
        <v>5112</v>
      </c>
      <c r="J3467" s="23">
        <v>1</v>
      </c>
      <c r="K3467" s="23">
        <v>1</v>
      </c>
      <c r="L3467" s="23">
        <f t="shared" si="574"/>
        <v>0</v>
      </c>
      <c r="M3467" s="23" t="s">
        <v>5164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5114</v>
      </c>
      <c r="I3468" s="23" t="s">
        <v>5115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5121</v>
      </c>
      <c r="Q3468" s="23"/>
      <c r="R3468" s="23"/>
      <c r="S3468" s="3">
        <v>-20</v>
      </c>
      <c r="T3468" s="39"/>
      <c r="U3468" s="23" t="s">
        <v>5120</v>
      </c>
      <c r="V3468" s="23" t="str">
        <f>VLOOKUP(P3468,'Customer List'!B:C,2,)</f>
        <v>Delhi</v>
      </c>
      <c r="W3468" s="40" t="s">
        <v>5060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5116</v>
      </c>
      <c r="I3469" s="23" t="s">
        <v>5117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3571</v>
      </c>
      <c r="Q3469" s="23"/>
      <c r="R3469" s="23"/>
      <c r="S3469" s="3">
        <v>4</v>
      </c>
      <c r="T3469" s="39"/>
      <c r="U3469" s="23" t="s">
        <v>5120</v>
      </c>
      <c r="V3469" s="23" t="str">
        <f>VLOOKUP(P3469,'Customer List'!B:C,2,)</f>
        <v>JAIPUR</v>
      </c>
      <c r="W3469" s="40" t="s">
        <v>5232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5118</v>
      </c>
      <c r="I3470" s="23" t="s">
        <v>5119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3571</v>
      </c>
      <c r="Q3470" s="23"/>
      <c r="R3470" s="23"/>
      <c r="S3470" s="3">
        <v>4</v>
      </c>
      <c r="T3470" s="39"/>
      <c r="U3470" s="23" t="s">
        <v>5120</v>
      </c>
      <c r="V3470" s="23" t="str">
        <f>VLOOKUP(P3470,'Customer List'!B:C,2,)</f>
        <v>JAIPUR</v>
      </c>
      <c r="W3470" s="40" t="s">
        <v>5232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5130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5122</v>
      </c>
      <c r="I3471" s="23" t="s">
        <v>5123</v>
      </c>
      <c r="J3471" s="23">
        <v>3</v>
      </c>
      <c r="K3471" s="23">
        <v>3</v>
      </c>
      <c r="L3471" s="23">
        <f t="shared" si="614"/>
        <v>0</v>
      </c>
      <c r="M3471" s="23" t="s">
        <v>5171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5130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5124</v>
      </c>
      <c r="J3472" s="23">
        <v>1</v>
      </c>
      <c r="K3472" s="23">
        <v>1</v>
      </c>
      <c r="L3472" s="23">
        <f t="shared" si="614"/>
        <v>0</v>
      </c>
      <c r="M3472" s="23" t="s">
        <v>5165</v>
      </c>
      <c r="N3472" s="32">
        <v>45945</v>
      </c>
      <c r="O3472" s="52">
        <v>41292</v>
      </c>
      <c r="P3472" s="23" t="s">
        <v>5129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5130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5125</v>
      </c>
      <c r="J3473" s="23">
        <v>1</v>
      </c>
      <c r="K3473" s="23">
        <v>1</v>
      </c>
      <c r="L3473" s="23">
        <f t="shared" si="614"/>
        <v>0</v>
      </c>
      <c r="M3473" s="23" t="s">
        <v>5165</v>
      </c>
      <c r="N3473" s="32">
        <v>45945</v>
      </c>
      <c r="O3473" s="52">
        <v>40548</v>
      </c>
      <c r="P3473" s="23" t="s">
        <v>5129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5130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5126</v>
      </c>
      <c r="J3474" s="23">
        <v>1</v>
      </c>
      <c r="K3474" s="23">
        <v>1</v>
      </c>
      <c r="L3474" s="23">
        <f t="shared" si="614"/>
        <v>0</v>
      </c>
      <c r="M3474" s="23" t="s">
        <v>5166</v>
      </c>
      <c r="N3474" s="32">
        <v>45945</v>
      </c>
      <c r="O3474" s="52">
        <v>42284</v>
      </c>
      <c r="P3474" s="23" t="s">
        <v>5129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5130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5127</v>
      </c>
      <c r="J3475" s="23">
        <v>1</v>
      </c>
      <c r="K3475" s="23">
        <v>1</v>
      </c>
      <c r="L3475" s="23">
        <f t="shared" si="614"/>
        <v>0</v>
      </c>
      <c r="M3475" s="23" t="s">
        <v>5166</v>
      </c>
      <c r="N3475" s="32">
        <v>45945</v>
      </c>
      <c r="O3475" s="52">
        <v>37820</v>
      </c>
      <c r="P3475" s="23" t="s">
        <v>5129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5128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5125</v>
      </c>
      <c r="J3476" s="23">
        <v>1</v>
      </c>
      <c r="K3476" s="23">
        <v>1</v>
      </c>
      <c r="L3476" s="23">
        <f t="shared" si="614"/>
        <v>0</v>
      </c>
      <c r="M3476" s="23" t="s">
        <v>5166</v>
      </c>
      <c r="N3476" s="32">
        <v>45945</v>
      </c>
      <c r="O3476" s="52">
        <v>40548</v>
      </c>
      <c r="P3476" s="23" t="s">
        <v>5129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5128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5124</v>
      </c>
      <c r="J3477" s="23">
        <v>1</v>
      </c>
      <c r="K3477" s="23">
        <v>1</v>
      </c>
      <c r="L3477" s="23">
        <f t="shared" si="614"/>
        <v>0</v>
      </c>
      <c r="M3477" s="23" t="s">
        <v>5166</v>
      </c>
      <c r="N3477" s="32">
        <v>45945</v>
      </c>
      <c r="O3477" s="52">
        <v>41292</v>
      </c>
      <c r="P3477" s="23" t="s">
        <v>5129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5159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5133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4859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5159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5134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4859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5159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5135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4859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5159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5136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4859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5159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5137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4859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5159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5138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4859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5159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5139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4859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5159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5140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4859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5159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5141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4859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5159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5142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4859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5159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5143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4859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5159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5144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5233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5159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5145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5233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5159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5146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5233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5159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5147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5233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5159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5148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5233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5159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5149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5233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5159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5150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5233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5159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5151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5233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5159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5152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5233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5159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5153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5233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5159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5154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5233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5159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5155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5233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5159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5156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5233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5159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5157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5233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5159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5158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5233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5236</v>
      </c>
      <c r="I3504" s="23" t="s">
        <v>5240</v>
      </c>
      <c r="J3504" s="23">
        <v>1</v>
      </c>
      <c r="K3504" s="23">
        <v>1</v>
      </c>
      <c r="L3504" s="23">
        <f t="shared" si="614"/>
        <v>0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5235</v>
      </c>
      <c r="V3504" s="23" t="str">
        <f>VLOOKUP(P3504,'Customer List'!B:C,2,)</f>
        <v>Banglore</v>
      </c>
      <c r="W3504" s="40" t="s">
        <v>5230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5237</v>
      </c>
      <c r="I3505" s="23" t="s">
        <v>5241</v>
      </c>
      <c r="J3505" s="23">
        <v>1</v>
      </c>
      <c r="K3505" s="23">
        <v>1</v>
      </c>
      <c r="L3505" s="23">
        <f t="shared" si="614"/>
        <v>0</v>
      </c>
      <c r="M3505" s="23"/>
      <c r="N3505" s="32">
        <v>45952</v>
      </c>
      <c r="O3505" s="52"/>
      <c r="P3505" s="23" t="s">
        <v>49</v>
      </c>
      <c r="Q3505" s="23" t="s">
        <v>636</v>
      </c>
      <c r="R3505" s="23" t="s">
        <v>637</v>
      </c>
      <c r="S3505" s="3">
        <v>4</v>
      </c>
      <c r="T3505" s="39"/>
      <c r="U3505" s="23" t="s">
        <v>5235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>Wednesday</v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5238</v>
      </c>
      <c r="I3506" s="23" t="s">
        <v>5242</v>
      </c>
      <c r="J3506" s="23">
        <v>1</v>
      </c>
      <c r="K3506" s="23">
        <v>1</v>
      </c>
      <c r="L3506" s="23">
        <f t="shared" si="614"/>
        <v>0</v>
      </c>
      <c r="M3506" s="23"/>
      <c r="N3506" s="32">
        <v>45952</v>
      </c>
      <c r="O3506" s="52"/>
      <c r="P3506" s="23" t="s">
        <v>49</v>
      </c>
      <c r="Q3506" s="23" t="s">
        <v>636</v>
      </c>
      <c r="R3506" s="23" t="s">
        <v>637</v>
      </c>
      <c r="S3506" s="3">
        <v>4</v>
      </c>
      <c r="T3506" s="39"/>
      <c r="U3506" s="23" t="s">
        <v>5235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>Wednesday</v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5239</v>
      </c>
      <c r="I3507" s="23" t="s">
        <v>5243</v>
      </c>
      <c r="J3507" s="23">
        <v>1</v>
      </c>
      <c r="K3507" s="23">
        <v>1</v>
      </c>
      <c r="L3507" s="23">
        <f t="shared" si="614"/>
        <v>0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5235</v>
      </c>
      <c r="V3507" s="23" t="str">
        <f>VLOOKUP(P3507,'Customer List'!B:C,2,)</f>
        <v>Banglore</v>
      </c>
      <c r="W3507" s="40" t="s">
        <v>5230</v>
      </c>
      <c r="X3507" s="32"/>
      <c r="Y3507" s="23" t="str">
        <f t="shared" ref="Y3507:Y3509" si="626">IF(X3507="", "", X3507-N3507)</f>
        <v/>
      </c>
      <c r="Z3507" s="23" t="str">
        <f t="shared" ref="Z3507:Z3509" si="627">IF(N3507="", "", TEXT(N3507, "dddd"))</f>
        <v/>
      </c>
      <c r="AA3507" s="23" t="str">
        <f t="shared" ref="AA3507:AA3509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5307</v>
      </c>
      <c r="J3508" s="23">
        <v>1</v>
      </c>
      <c r="K3508" s="23">
        <v>1</v>
      </c>
      <c r="L3508" s="23">
        <f t="shared" si="614"/>
        <v>0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5230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5306</v>
      </c>
      <c r="I3509" s="23" t="s">
        <v>5308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5305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5232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5224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4760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5234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5224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5175</v>
      </c>
      <c r="J3511" s="23">
        <v>1</v>
      </c>
      <c r="K3511" s="23">
        <v>1</v>
      </c>
      <c r="L3511" s="23">
        <f t="shared" si="614"/>
        <v>0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5230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5224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5175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5224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4771</v>
      </c>
      <c r="J3513" s="23">
        <v>1</v>
      </c>
      <c r="K3513" s="23">
        <v>1</v>
      </c>
      <c r="L3513" s="23">
        <f t="shared" si="614"/>
        <v>0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5230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5224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4761</v>
      </c>
      <c r="J3514" s="23">
        <v>2</v>
      </c>
      <c r="K3514" s="23">
        <v>2</v>
      </c>
      <c r="L3514" s="23">
        <f t="shared" si="614"/>
        <v>0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5230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5224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5176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4759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5232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5224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5177</v>
      </c>
      <c r="J3516" s="23">
        <v>1</v>
      </c>
      <c r="K3516" s="23">
        <v>1</v>
      </c>
      <c r="L3516" s="23">
        <f t="shared" si="614"/>
        <v>0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5230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5224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5178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5233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5224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5179</v>
      </c>
      <c r="J3518" s="23">
        <v>1</v>
      </c>
      <c r="K3518" s="23">
        <v>1</v>
      </c>
      <c r="L3518" s="23">
        <f t="shared" si="614"/>
        <v>0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5230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5224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4764</v>
      </c>
      <c r="J3519" s="23">
        <v>4</v>
      </c>
      <c r="K3519" s="23">
        <v>4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5230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5224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4764</v>
      </c>
      <c r="J3520" s="23">
        <v>2</v>
      </c>
      <c r="K3520" s="23">
        <v>2</v>
      </c>
      <c r="L3520" s="23">
        <f t="shared" si="614"/>
        <v>0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5230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5224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5180</v>
      </c>
      <c r="J3521" s="23">
        <v>2</v>
      </c>
      <c r="K3521" s="23">
        <v>2</v>
      </c>
      <c r="L3521" s="23">
        <f t="shared" si="614"/>
        <v>0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5230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5224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5181</v>
      </c>
      <c r="J3522" s="23">
        <v>2</v>
      </c>
      <c r="K3522" s="23"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5230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5224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4766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5224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4767</v>
      </c>
      <c r="J3524" s="23">
        <v>2</v>
      </c>
      <c r="K3524" s="23">
        <v>2</v>
      </c>
      <c r="L3524" s="23">
        <f t="shared" si="614"/>
        <v>0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5230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5224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4768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5224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5182</v>
      </c>
      <c r="J3526" s="23">
        <v>2</v>
      </c>
      <c r="K3526" s="23">
        <v>2</v>
      </c>
      <c r="L3526" s="23">
        <f t="shared" si="614"/>
        <v>0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5230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5224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4771</v>
      </c>
      <c r="J3527" s="23">
        <v>1</v>
      </c>
      <c r="K3527" s="23"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5230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5224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5183</v>
      </c>
      <c r="J3528" s="23">
        <v>1</v>
      </c>
      <c r="K3528" s="23">
        <v>1</v>
      </c>
      <c r="L3528" s="23">
        <f t="shared" si="614"/>
        <v>0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5230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5224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5184</v>
      </c>
      <c r="J3529" s="23">
        <v>1</v>
      </c>
      <c r="K3529" s="23">
        <v>1</v>
      </c>
      <c r="L3529" s="23">
        <f t="shared" si="614"/>
        <v>0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5230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5224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5185</v>
      </c>
      <c r="J3530" s="23">
        <v>1</v>
      </c>
      <c r="K3530" s="23">
        <v>1</v>
      </c>
      <c r="L3530" s="23">
        <f t="shared" si="614"/>
        <v>0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5230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5224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4774</v>
      </c>
      <c r="J3531" s="23">
        <v>1</v>
      </c>
      <c r="K3531" s="23">
        <v>1</v>
      </c>
      <c r="L3531" s="23">
        <f t="shared" si="614"/>
        <v>0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5230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5224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4774</v>
      </c>
      <c r="J3532" s="23">
        <v>1</v>
      </c>
      <c r="K3532" s="23">
        <v>1</v>
      </c>
      <c r="L3532" s="23">
        <f t="shared" si="614"/>
        <v>0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5230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5224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5186</v>
      </c>
      <c r="J3533" s="23">
        <v>1</v>
      </c>
      <c r="K3533" s="23">
        <v>1</v>
      </c>
      <c r="L3533" s="23">
        <f t="shared" si="614"/>
        <v>0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5230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5224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5187</v>
      </c>
      <c r="J3534" s="23">
        <v>1</v>
      </c>
      <c r="K3534" s="23"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5230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5224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5077</v>
      </c>
      <c r="J3535" s="23">
        <v>1</v>
      </c>
      <c r="K3535" s="23">
        <v>1</v>
      </c>
      <c r="L3535" s="23">
        <f t="shared" si="614"/>
        <v>0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5230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5224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5188</v>
      </c>
      <c r="J3536" s="23">
        <v>1</v>
      </c>
      <c r="K3536" s="23">
        <v>1</v>
      </c>
      <c r="L3536" s="23">
        <f t="shared" si="614"/>
        <v>0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5230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5224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5189</v>
      </c>
      <c r="J3537" s="23">
        <v>1</v>
      </c>
      <c r="K3537" s="23">
        <v>1</v>
      </c>
      <c r="L3537" s="23">
        <f t="shared" si="614"/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5230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5224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4777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5224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4779</v>
      </c>
      <c r="J3539" s="23">
        <v>1</v>
      </c>
      <c r="K3539" s="23">
        <v>1</v>
      </c>
      <c r="L3539" s="23">
        <f t="shared" ref="L3539:L3602" si="637">J3539-K3539</f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5230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5224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5190</v>
      </c>
      <c r="J3540" s="23">
        <v>1</v>
      </c>
      <c r="K3540" s="23">
        <v>1</v>
      </c>
      <c r="L3540" s="23">
        <f t="shared" si="637"/>
        <v>0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5230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5224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5191</v>
      </c>
      <c r="J3541" s="23">
        <v>1</v>
      </c>
      <c r="K3541" s="23">
        <v>1</v>
      </c>
      <c r="L3541" s="23">
        <f t="shared" si="637"/>
        <v>0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5230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5224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5192</v>
      </c>
      <c r="J3542" s="23">
        <v>3</v>
      </c>
      <c r="K3542" s="23">
        <v>3</v>
      </c>
      <c r="L3542" s="23">
        <f t="shared" si="637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5230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5224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5192</v>
      </c>
      <c r="J3543" s="23">
        <v>1</v>
      </c>
      <c r="K3543" s="23">
        <v>1</v>
      </c>
      <c r="L3543" s="23">
        <f t="shared" si="637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5230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5224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4781</v>
      </c>
      <c r="J3544" s="23">
        <v>2</v>
      </c>
      <c r="K3544" s="23">
        <v>2</v>
      </c>
      <c r="L3544" s="23">
        <f t="shared" si="637"/>
        <v>0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5230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5224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4781</v>
      </c>
      <c r="J3545" s="23">
        <v>1</v>
      </c>
      <c r="K3545" s="23">
        <v>1</v>
      </c>
      <c r="L3545" s="23">
        <f t="shared" si="637"/>
        <v>0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5230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5224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4782</v>
      </c>
      <c r="J3546" s="23">
        <v>1</v>
      </c>
      <c r="K3546" s="23">
        <v>1</v>
      </c>
      <c r="L3546" s="23">
        <f t="shared" si="637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5230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5224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5193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5221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5231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5224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5194</v>
      </c>
      <c r="J3548" s="23">
        <v>2</v>
      </c>
      <c r="K3548" s="23">
        <v>2</v>
      </c>
      <c r="L3548" s="23">
        <f t="shared" si="637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5230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5224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5195</v>
      </c>
      <c r="J3549" s="23">
        <v>2</v>
      </c>
      <c r="K3549" s="23">
        <v>2</v>
      </c>
      <c r="L3549" s="23">
        <f t="shared" si="637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5230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5224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4783</v>
      </c>
      <c r="J3550" s="23">
        <v>1</v>
      </c>
      <c r="K3550" s="23">
        <v>1</v>
      </c>
      <c r="L3550" s="23">
        <f t="shared" si="637"/>
        <v>0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5230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5224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4783</v>
      </c>
      <c r="J3551" s="23">
        <v>2</v>
      </c>
      <c r="K3551" s="23">
        <v>2</v>
      </c>
      <c r="L3551" s="23">
        <f t="shared" si="637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5230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5224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4785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5232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5224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4809</v>
      </c>
      <c r="J3553" s="23">
        <v>2</v>
      </c>
      <c r="K3553" s="23">
        <v>2</v>
      </c>
      <c r="L3553" s="23">
        <f t="shared" si="637"/>
        <v>0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5230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5224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5196</v>
      </c>
      <c r="J3554" s="23">
        <v>1</v>
      </c>
      <c r="K3554" s="23">
        <v>1</v>
      </c>
      <c r="L3554" s="23">
        <f t="shared" si="637"/>
        <v>0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5230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5224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5197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5221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5231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5224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4791</v>
      </c>
      <c r="J3556" s="23">
        <v>5</v>
      </c>
      <c r="K3556" s="23">
        <v>5</v>
      </c>
      <c r="L3556" s="23">
        <f t="shared" si="637"/>
        <v>0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5230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5224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5198</v>
      </c>
      <c r="J3557" s="23">
        <v>1</v>
      </c>
      <c r="K3557" s="23">
        <v>1</v>
      </c>
      <c r="L3557" s="23">
        <f t="shared" si="637"/>
        <v>0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5230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5224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4781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5222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5232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5224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4781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5222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5232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5224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4792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5222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5232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5224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4792</v>
      </c>
      <c r="J3561" s="23">
        <v>1</v>
      </c>
      <c r="K3561" s="23">
        <v>1</v>
      </c>
      <c r="L3561" s="23">
        <f t="shared" si="637"/>
        <v>0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5230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5224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4793</v>
      </c>
      <c r="J3562" s="23">
        <v>2</v>
      </c>
      <c r="K3562" s="23">
        <v>2</v>
      </c>
      <c r="L3562" s="23">
        <f t="shared" si="637"/>
        <v>0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5230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5224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5199</v>
      </c>
      <c r="J3563" s="23">
        <v>30</v>
      </c>
      <c r="K3563" s="23">
        <v>30</v>
      </c>
      <c r="L3563" s="23">
        <f t="shared" si="637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5230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5224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5200</v>
      </c>
      <c r="J3564" s="23">
        <v>1</v>
      </c>
      <c r="K3564" s="23">
        <v>1</v>
      </c>
      <c r="L3564" s="23">
        <f t="shared" si="637"/>
        <v>0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5230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5224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5201</v>
      </c>
      <c r="J3565" s="23">
        <v>1</v>
      </c>
      <c r="K3565" s="23">
        <v>1</v>
      </c>
      <c r="L3565" s="23">
        <f t="shared" si="637"/>
        <v>0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5230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5224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5202</v>
      </c>
      <c r="J3566" s="23">
        <v>1</v>
      </c>
      <c r="K3566" s="23">
        <v>1</v>
      </c>
      <c r="L3566" s="23">
        <f t="shared" si="637"/>
        <v>0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5230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5224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4800</v>
      </c>
      <c r="J3567" s="23">
        <v>1</v>
      </c>
      <c r="K3567" s="23">
        <v>1</v>
      </c>
      <c r="L3567" s="23">
        <f t="shared" si="637"/>
        <v>0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5230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5224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4800</v>
      </c>
      <c r="J3568" s="23">
        <v>1</v>
      </c>
      <c r="K3568" s="23">
        <v>1</v>
      </c>
      <c r="L3568" s="23">
        <f t="shared" si="637"/>
        <v>0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5230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5224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4792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5232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5224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4801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5232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5224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4803</v>
      </c>
      <c r="J3571" s="23">
        <v>1</v>
      </c>
      <c r="K3571" s="23">
        <v>1</v>
      </c>
      <c r="L3571" s="23">
        <f t="shared" si="637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5230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5224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5203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5223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5232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5224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5204</v>
      </c>
      <c r="J3573" s="23">
        <v>1</v>
      </c>
      <c r="K3573" s="23">
        <v>1</v>
      </c>
      <c r="L3573" s="23">
        <f t="shared" si="637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5230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5224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5205</v>
      </c>
      <c r="J3574" s="23">
        <v>1</v>
      </c>
      <c r="K3574" s="23">
        <v>1</v>
      </c>
      <c r="L3574" s="23">
        <f t="shared" si="637"/>
        <v>0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5230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5224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4793</v>
      </c>
      <c r="J3575" s="23">
        <v>1</v>
      </c>
      <c r="K3575" s="23">
        <v>1</v>
      </c>
      <c r="L3575" s="23">
        <f t="shared" si="637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5230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5224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5194</v>
      </c>
      <c r="J3576" s="23">
        <v>40</v>
      </c>
      <c r="K3576" s="23">
        <v>40</v>
      </c>
      <c r="L3576" s="23">
        <f t="shared" si="637"/>
        <v>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5230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5224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5194</v>
      </c>
      <c r="J3577" s="23">
        <v>1</v>
      </c>
      <c r="K3577" s="23">
        <v>1</v>
      </c>
      <c r="L3577" s="23">
        <f t="shared" si="637"/>
        <v>0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5230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5224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5091</v>
      </c>
      <c r="J3578" s="23">
        <v>1</v>
      </c>
      <c r="K3578" s="23">
        <v>1</v>
      </c>
      <c r="L3578" s="23">
        <f t="shared" si="637"/>
        <v>0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5230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5224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5206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5221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5231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5224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5093</v>
      </c>
      <c r="J3580" s="23">
        <v>1</v>
      </c>
      <c r="K3580" s="23">
        <v>1</v>
      </c>
      <c r="L3580" s="23">
        <f t="shared" si="637"/>
        <v>0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5230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5224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5207</v>
      </c>
      <c r="J3581" s="23">
        <v>1</v>
      </c>
      <c r="K3581" s="23"/>
      <c r="L3581" s="23">
        <f t="shared" si="637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5310</v>
      </c>
      <c r="X3581" s="32" t="str">
        <f t="shared" si="638"/>
        <v/>
      </c>
      <c r="Y3581" s="23" t="str">
        <f t="shared" si="641"/>
        <v/>
      </c>
      <c r="Z3581" s="23" t="str">
        <f t="shared" si="642"/>
        <v/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5224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4813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5232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5224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4816</v>
      </c>
      <c r="J3583" s="23">
        <v>1</v>
      </c>
      <c r="K3583" s="23">
        <v>1</v>
      </c>
      <c r="L3583" s="23">
        <f t="shared" si="637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5230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5224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4816</v>
      </c>
      <c r="J3584" s="23">
        <v>1</v>
      </c>
      <c r="K3584" s="23">
        <v>1</v>
      </c>
      <c r="L3584" s="23">
        <f t="shared" si="637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5230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5224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4816</v>
      </c>
      <c r="J3585" s="23">
        <v>1</v>
      </c>
      <c r="K3585" s="23">
        <v>1</v>
      </c>
      <c r="L3585" s="23">
        <f t="shared" si="637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5230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5224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4816</v>
      </c>
      <c r="J3586" s="23">
        <v>1</v>
      </c>
      <c r="K3586" s="23">
        <v>1</v>
      </c>
      <c r="L3586" s="23">
        <f t="shared" si="637"/>
        <v>0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5230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5224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5208</v>
      </c>
      <c r="J3587" s="23">
        <v>1</v>
      </c>
      <c r="K3587" s="23">
        <v>1</v>
      </c>
      <c r="L3587" s="23">
        <f t="shared" si="637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5230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5224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4819</v>
      </c>
      <c r="J3588" s="23">
        <v>1</v>
      </c>
      <c r="K3588" s="23">
        <v>1</v>
      </c>
      <c r="L3588" s="23">
        <f t="shared" si="637"/>
        <v>0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5230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5224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5209</v>
      </c>
      <c r="J3589" s="23">
        <v>1</v>
      </c>
      <c r="K3589" s="23">
        <v>1</v>
      </c>
      <c r="L3589" s="23">
        <f t="shared" si="637"/>
        <v>0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5230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5224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5210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5224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4820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5224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4821</v>
      </c>
      <c r="J3592" s="23">
        <v>1</v>
      </c>
      <c r="K3592" s="23">
        <v>1</v>
      </c>
      <c r="L3592" s="23">
        <f t="shared" si="637"/>
        <v>0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5230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5224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4822</v>
      </c>
      <c r="J3593" s="23">
        <v>1</v>
      </c>
      <c r="K3593" s="23">
        <v>1</v>
      </c>
      <c r="L3593" s="23">
        <f t="shared" si="637"/>
        <v>0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5230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5224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5211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5224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4759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5232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5224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4759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5232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5224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>
        <v>1</v>
      </c>
      <c r="L3597" s="23">
        <f t="shared" si="637"/>
        <v>0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5230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5224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5232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5224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5212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4759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5232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5224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5212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5232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5224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5213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5232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5224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5213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5224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>
        <v>15</v>
      </c>
      <c r="L3603" s="23">
        <f t="shared" ref="L3603:L3625" si="645">J3603-K3603</f>
        <v>0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5230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5224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>
        <v>3</v>
      </c>
      <c r="L3604" s="23">
        <f t="shared" si="645"/>
        <v>0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5230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5224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>
        <v>2</v>
      </c>
      <c r="L3605" s="23">
        <f t="shared" si="645"/>
        <v>0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5230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5224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4831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4759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5232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5224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5232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5224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5224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>
        <v>2</v>
      </c>
      <c r="L3609" s="23">
        <f t="shared" si="645"/>
        <v>0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5230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5224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>
        <v>1</v>
      </c>
      <c r="L3610" s="23">
        <f t="shared" si="645"/>
        <v>0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5230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5224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5214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4759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5232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5224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>
        <v>1</v>
      </c>
      <c r="L3612" s="23">
        <f t="shared" si="645"/>
        <v>0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5230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5224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>
        <v>1</v>
      </c>
      <c r="L3613" s="23">
        <f t="shared" si="645"/>
        <v>0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5230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5224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4759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5232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5224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5215</v>
      </c>
      <c r="J3615" s="23">
        <v>1</v>
      </c>
      <c r="K3615" s="23">
        <v>1</v>
      </c>
      <c r="L3615" s="23">
        <f t="shared" si="645"/>
        <v>0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5230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5224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5216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5224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5217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5224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5218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1146</v>
      </c>
      <c r="Q3618" s="23"/>
      <c r="R3618" s="23"/>
      <c r="S3618" s="3">
        <v>4</v>
      </c>
      <c r="T3618" s="39" t="s">
        <v>5313</v>
      </c>
      <c r="U3618" s="23" t="s">
        <v>18</v>
      </c>
      <c r="V3618" s="23" t="str">
        <f>VLOOKUP(P3618,'Customer List'!B:C,2,)</f>
        <v>STOCK</v>
      </c>
      <c r="W3618" s="40" t="s">
        <v>5312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STOCK</v>
      </c>
    </row>
    <row r="3619" spans="1:29" x14ac:dyDescent="0.25">
      <c r="A3619" s="23">
        <f t="shared" si="644"/>
        <v>3618</v>
      </c>
      <c r="B3619" s="23" t="s">
        <v>5224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5219</v>
      </c>
      <c r="J3619" s="23">
        <v>1</v>
      </c>
      <c r="K3619" s="23"/>
      <c r="L3619" s="23">
        <f t="shared" si="645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5310</v>
      </c>
      <c r="X3619" s="32" t="str">
        <f t="shared" si="646"/>
        <v/>
      </c>
      <c r="Y3619" s="23" t="str">
        <f t="shared" si="641"/>
        <v/>
      </c>
      <c r="Z3619" s="23" t="str">
        <f t="shared" si="642"/>
        <v/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5224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5220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5224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4845</v>
      </c>
      <c r="J3621" s="23">
        <v>1</v>
      </c>
      <c r="K3621" s="23"/>
      <c r="L3621" s="23">
        <f t="shared" si="645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5310</v>
      </c>
      <c r="X3621" s="32" t="str">
        <f t="shared" si="646"/>
        <v/>
      </c>
      <c r="Y3621" s="23" t="str">
        <f t="shared" si="641"/>
        <v/>
      </c>
      <c r="Z3621" s="23" t="str">
        <f t="shared" si="642"/>
        <v/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5224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4845</v>
      </c>
      <c r="J3622" s="23">
        <v>2</v>
      </c>
      <c r="K3622" s="23">
        <v>2</v>
      </c>
      <c r="L3622" s="23">
        <f t="shared" si="645"/>
        <v>0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5230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5224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4847</v>
      </c>
      <c r="J3623" s="23">
        <v>1</v>
      </c>
      <c r="K3623" s="23">
        <v>1</v>
      </c>
      <c r="L3623" s="23">
        <f t="shared" si="645"/>
        <v>0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5230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5232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5309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4759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5232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3</v>
      </c>
      <c r="H677" s="28">
        <f t="shared" si="31"/>
        <v>17740.800000000003</v>
      </c>
      <c r="I677" s="30">
        <f>SUMIFS(MasterSheet!L:L, MasterSheet!B:B, A677, MasterSheet!D:D, B677, MasterSheet!H:H, C677)</f>
        <v>0</v>
      </c>
      <c r="J677" s="30">
        <f t="shared" si="32"/>
        <v>0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3694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5131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3389</v>
      </c>
      <c r="F185" s="10"/>
    </row>
    <row r="186" spans="1:6" hidden="1" x14ac:dyDescent="0.25">
      <c r="A186" s="10">
        <f t="shared" si="2"/>
        <v>185</v>
      </c>
      <c r="B186" s="23" t="s">
        <v>3388</v>
      </c>
      <c r="C186" s="10" t="s">
        <v>833</v>
      </c>
      <c r="D186" s="10" t="s">
        <v>1186</v>
      </c>
      <c r="E186" s="14" t="s">
        <v>3389</v>
      </c>
      <c r="F186" s="10"/>
    </row>
    <row r="187" spans="1:6" hidden="1" x14ac:dyDescent="0.25">
      <c r="A187" s="10">
        <f t="shared" si="2"/>
        <v>186</v>
      </c>
      <c r="B187" s="23" t="s">
        <v>3426</v>
      </c>
      <c r="C187" s="10" t="s">
        <v>3427</v>
      </c>
      <c r="D187" s="11" t="s">
        <v>1185</v>
      </c>
      <c r="E187" s="23" t="s">
        <v>3428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3430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3431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3432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3433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3446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3468</v>
      </c>
      <c r="C195" s="10" t="s">
        <v>3474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3475</v>
      </c>
      <c r="C196" s="10" t="s">
        <v>3474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3573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3574</v>
      </c>
      <c r="C198" s="10" t="s">
        <v>3575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3588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3591</v>
      </c>
      <c r="C200" s="10" t="s">
        <v>3592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3593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3602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3607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3605</v>
      </c>
      <c r="C204" s="10" t="s">
        <v>3606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3681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3685</v>
      </c>
      <c r="C206" s="10" t="s">
        <v>3687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3695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3697</v>
      </c>
      <c r="C208" s="10" t="s">
        <v>3697</v>
      </c>
      <c r="D208" s="11" t="s">
        <v>3697</v>
      </c>
      <c r="E208" s="1"/>
      <c r="F208" s="1"/>
    </row>
    <row r="209" spans="1:6" hidden="1" x14ac:dyDescent="0.25">
      <c r="A209" s="10">
        <f t="shared" si="3"/>
        <v>208</v>
      </c>
      <c r="B209" s="10" t="s">
        <v>3716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3715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3718</v>
      </c>
      <c r="C211" s="10" t="s">
        <v>3719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3723</v>
      </c>
      <c r="C212" s="10" t="s">
        <v>3575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4348</v>
      </c>
      <c r="C213" s="10" t="s">
        <v>4349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4439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4440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4441</v>
      </c>
      <c r="C216" s="10" t="s">
        <v>4444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4442</v>
      </c>
      <c r="C217" s="10" t="s">
        <v>3687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4443</v>
      </c>
      <c r="C218" s="10" t="s">
        <v>4444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4681</v>
      </c>
      <c r="C219" s="10" t="s">
        <v>4683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4697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4852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4853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4859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4993</v>
      </c>
      <c r="C224" s="10" t="s">
        <v>4994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5047</v>
      </c>
      <c r="C225" s="10" t="s">
        <v>5052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5121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5225</v>
      </c>
      <c r="C227" s="12" t="s">
        <v>5226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5227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5228</v>
      </c>
      <c r="C229" s="12" t="s">
        <v>5229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5058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3552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6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180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Saturday (25-10-25)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Saturday (25-10-25)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101320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Saturday (25-10-25)</v>
      </c>
      <c r="I6" s="45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On Hold</v>
      </c>
      <c r="R7" s="1" t="str">
        <v>OutStation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25</v>
      </c>
      <c r="L9" s="1" t="str">
        <v>BIOCON</v>
      </c>
      <c r="M9" s="1">
        <v>4</v>
      </c>
      <c r="N9" s="1" t="str">
        <v>BioLegend</v>
      </c>
      <c r="O9" s="1">
        <v>0</v>
      </c>
      <c r="P9" s="1" t="str">
        <v>Banglore</v>
      </c>
      <c r="Q9" s="1" t="str">
        <v>Saturday (25-10-25)</v>
      </c>
      <c r="R9" s="1" t="str">
        <v>OutStation</v>
      </c>
      <c r="S9" s="1">
        <f t="shared" si="1"/>
        <v>25</v>
      </c>
    </row>
    <row r="10" spans="1:19" x14ac:dyDescent="0.25">
      <c r="A10" s="45">
        <v>422501</v>
      </c>
      <c r="B10" s="45">
        <v>1</v>
      </c>
      <c r="C10" s="45" t="str">
        <v>AGHARKAR</v>
      </c>
      <c r="D10" s="45">
        <v>4</v>
      </c>
      <c r="E10" s="45" t="str">
        <v>BioLegend</v>
      </c>
      <c r="F10" s="45">
        <v>0</v>
      </c>
      <c r="G10" s="45" t="str">
        <v>Pune</v>
      </c>
      <c r="H10" s="45" t="str">
        <v>Saturday (25-10-25)</v>
      </c>
      <c r="I10" s="45" t="str">
        <v>OutStation</v>
      </c>
      <c r="K10" s="1">
        <f t="shared" si="0"/>
        <v>2</v>
      </c>
      <c r="L10" s="1" t="str">
        <v xml:space="preserve">Biogenuix </v>
      </c>
      <c r="M10" s="1">
        <v>4</v>
      </c>
      <c r="N10" s="1" t="str">
        <v>BETHYL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4</v>
      </c>
      <c r="L11" s="1" t="str">
        <v>HELIX</v>
      </c>
      <c r="M11" s="1">
        <v>-20</v>
      </c>
      <c r="N11" s="1" t="str">
        <v>Dharmacon</v>
      </c>
      <c r="O11" s="1">
        <v>0</v>
      </c>
      <c r="P11" s="1" t="str">
        <v>Kerala</v>
      </c>
      <c r="Q11" s="1" t="str">
        <v>Saturday (25-10-25)</v>
      </c>
      <c r="R11" s="1" t="str">
        <v>OutStation</v>
      </c>
      <c r="S11" s="1">
        <f t="shared" si="1"/>
        <v>4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4</v>
      </c>
      <c r="L12" s="1" t="str">
        <v>ICGEB</v>
      </c>
      <c r="M12" s="1">
        <v>-20</v>
      </c>
      <c r="N12" s="1" t="str">
        <v>TARGETMOL</v>
      </c>
      <c r="O12" s="1" t="str">
        <v>SAMPLE</v>
      </c>
      <c r="P12" s="1" t="str">
        <v>Delhi</v>
      </c>
      <c r="Q12" s="1" t="str">
        <v>Priyanka Madam</v>
      </c>
      <c r="R12" s="1" t="str">
        <v>Local</v>
      </c>
      <c r="S12" s="1">
        <f t="shared" si="1"/>
        <v>4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1</v>
      </c>
      <c r="L13" s="1" t="str">
        <v>IGIB</v>
      </c>
      <c r="M13" s="1">
        <v>4</v>
      </c>
      <c r="N13" s="1" t="str">
        <v>BioLegend</v>
      </c>
      <c r="O13" s="1">
        <v>0</v>
      </c>
      <c r="P13" s="1" t="str">
        <v>Delhi</v>
      </c>
      <c r="Q13" s="1" t="str">
        <v>sample</v>
      </c>
      <c r="R13" s="1" t="str">
        <v>Local</v>
      </c>
      <c r="S13" s="1">
        <f t="shared" si="1"/>
        <v>1</v>
      </c>
    </row>
    <row r="14" spans="1:19" x14ac:dyDescent="0.25">
      <c r="A14" s="45">
        <v>900007707</v>
      </c>
      <c r="B14" s="45">
        <v>1</v>
      </c>
      <c r="C14" s="45" t="str">
        <v>APOLLO CHENNAI</v>
      </c>
      <c r="D14" s="45">
        <v>4</v>
      </c>
      <c r="E14" s="45" t="str">
        <v>BioLegend</v>
      </c>
      <c r="F14" s="45">
        <v>0</v>
      </c>
      <c r="G14" s="45" t="str">
        <v>CHENNAI</v>
      </c>
      <c r="H14" s="45" t="str">
        <v>PO Awaited</v>
      </c>
      <c r="I14" s="45" t="str">
        <v>OutStation</v>
      </c>
      <c r="K14" s="1">
        <f t="shared" si="0"/>
        <v>7</v>
      </c>
      <c r="L14" s="1" t="str">
        <v>ILS</v>
      </c>
      <c r="M14" s="1">
        <v>-20</v>
      </c>
      <c r="N14" s="1" t="str">
        <v>DHARMACON</v>
      </c>
      <c r="O14" s="1">
        <v>0</v>
      </c>
      <c r="P14" s="1" t="str">
        <v>Bhuvneshwar</v>
      </c>
      <c r="Q14" s="1" t="str">
        <v>PO Awaited</v>
      </c>
      <c r="R14" s="1" t="str">
        <v>OutStation</v>
      </c>
      <c r="S14" s="1">
        <f t="shared" si="1"/>
        <v>7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On Hold</v>
      </c>
      <c r="I15" s="1" t="str">
        <v>OutStation</v>
      </c>
      <c r="K15" s="1">
        <f t="shared" si="0"/>
        <v>1</v>
      </c>
      <c r="L15" s="1" t="str">
        <v>IMMUNO ACT</v>
      </c>
      <c r="M15" s="1">
        <v>4</v>
      </c>
      <c r="N15" s="1" t="str">
        <v>BioLegend</v>
      </c>
      <c r="O15" s="1">
        <v>0</v>
      </c>
      <c r="P15" s="1" t="str">
        <v>Mumbai</v>
      </c>
      <c r="Q15" s="1" t="str">
        <v>Saturday (25-10-25)</v>
      </c>
      <c r="R15" s="1" t="str">
        <v>OutStation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On Hold</v>
      </c>
      <c r="I16" s="1" t="str">
        <v>OutStation</v>
      </c>
      <c r="K16" s="1">
        <f t="shared" si="0"/>
        <v>1</v>
      </c>
      <c r="L16" s="1" t="str">
        <v>IMTECH</v>
      </c>
      <c r="M16" s="1">
        <v>4</v>
      </c>
      <c r="N16" s="1" t="str">
        <v>BioLegend</v>
      </c>
      <c r="O16" s="1">
        <v>0</v>
      </c>
      <c r="P16" s="1" t="str">
        <v>Chandigarh</v>
      </c>
      <c r="Q16" s="1" t="str">
        <v>Monday (27-10-25)</v>
      </c>
      <c r="R16" s="1" t="str">
        <v>OutStation</v>
      </c>
      <c r="S16" s="1">
        <f t="shared" si="1"/>
        <v>1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On Hold</v>
      </c>
      <c r="I17" s="1" t="str">
        <v>OutStation</v>
      </c>
      <c r="K17" s="1">
        <f t="shared" si="0"/>
        <v>3</v>
      </c>
      <c r="L17" s="1" t="str">
        <v>LABEX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Poter</v>
      </c>
      <c r="R17" s="1" t="str">
        <v>Local</v>
      </c>
      <c r="S17" s="1">
        <f t="shared" si="1"/>
        <v>3</v>
      </c>
    </row>
    <row r="18" spans="1:19" x14ac:dyDescent="0.25">
      <c r="A18" s="1" t="str">
        <v>CTM-1172738</v>
      </c>
      <c r="B18" s="1">
        <v>1</v>
      </c>
      <c r="C18" s="1" t="str">
        <v>BARC</v>
      </c>
      <c r="D18" s="1">
        <v>-20</v>
      </c>
      <c r="E18" s="1" t="str">
        <v>DHARMACON</v>
      </c>
      <c r="F18" s="1">
        <v>0</v>
      </c>
      <c r="G18" s="1" t="str">
        <v>Mumbai</v>
      </c>
      <c r="H18" s="1" t="str">
        <v>PO Awaited</v>
      </c>
      <c r="I18" s="1" t="str">
        <v>OutStation</v>
      </c>
      <c r="K18" s="1">
        <f t="shared" si="0"/>
        <v>2</v>
      </c>
      <c r="L18" s="1" t="str">
        <v>MICRO VAPI</v>
      </c>
      <c r="M18" s="1">
        <v>4</v>
      </c>
      <c r="N18" s="1" t="str">
        <v>BioLegend</v>
      </c>
      <c r="O18" s="1">
        <v>0</v>
      </c>
      <c r="P18" s="1" t="str">
        <v>Gujrat</v>
      </c>
      <c r="Q18" s="1" t="str">
        <v>Saturday (25-10-25)</v>
      </c>
      <c r="R18" s="1" t="str">
        <v>OutStation</v>
      </c>
      <c r="S18" s="1">
        <f t="shared" si="1"/>
        <v>2</v>
      </c>
    </row>
    <row r="19" spans="1:19" x14ac:dyDescent="0.25">
      <c r="A19" s="1" t="str">
        <v>CTM-1172741</v>
      </c>
      <c r="B19" s="1">
        <v>1</v>
      </c>
      <c r="C19" s="1" t="str">
        <v>BARC</v>
      </c>
      <c r="D19" s="1">
        <v>-20</v>
      </c>
      <c r="E19" s="1" t="str">
        <v>DHARMACON</v>
      </c>
      <c r="F19" s="1">
        <v>0</v>
      </c>
      <c r="G19" s="1" t="str">
        <v>Mumbai</v>
      </c>
      <c r="H19" s="1" t="str">
        <v>PO Awaited</v>
      </c>
      <c r="I19" s="1" t="str">
        <v>OutStation</v>
      </c>
      <c r="K19" s="1">
        <f t="shared" si="0"/>
        <v>5</v>
      </c>
      <c r="L19" s="1" t="str">
        <v>MICRO VAPI</v>
      </c>
      <c r="M19" s="1">
        <v>-20</v>
      </c>
      <c r="N19" s="1" t="str">
        <v>BioLegend</v>
      </c>
      <c r="O19" s="1">
        <v>0</v>
      </c>
      <c r="P19" s="1" t="str">
        <v>Gujrat</v>
      </c>
      <c r="Q19" s="1" t="str">
        <v>Saturday (25-10-25)</v>
      </c>
      <c r="R19" s="1" t="str">
        <v>OutStation</v>
      </c>
      <c r="S19" s="1">
        <f t="shared" si="1"/>
        <v>5</v>
      </c>
    </row>
    <row r="20" spans="1:19" x14ac:dyDescent="0.25">
      <c r="A20" s="1" t="str">
        <v>CTM-1172744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2</v>
      </c>
      <c r="L20" s="1" t="str">
        <v>NCBS</v>
      </c>
      <c r="M20" s="1">
        <v>-20</v>
      </c>
      <c r="N20" s="1" t="str">
        <v>DHARMACON</v>
      </c>
      <c r="O20" s="1">
        <v>0</v>
      </c>
      <c r="P20" s="1" t="str">
        <v>Banglore</v>
      </c>
      <c r="Q20" s="1" t="str">
        <v>PO Awaited</v>
      </c>
      <c r="R20" s="1" t="str">
        <v>OutStation</v>
      </c>
      <c r="S20" s="1">
        <f t="shared" si="1"/>
        <v>2</v>
      </c>
    </row>
    <row r="21" spans="1:19" x14ac:dyDescent="0.25">
      <c r="A21" s="1" t="str">
        <v>CTM-1172745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NII</v>
      </c>
      <c r="M21" s="1" t="str">
        <v>RT</v>
      </c>
      <c r="N21" s="1" t="str">
        <v>SARTORIUS</v>
      </c>
      <c r="O21" s="1">
        <v>0</v>
      </c>
      <c r="P21" s="1" t="str">
        <v>Delhi</v>
      </c>
      <c r="Q21" s="1" t="str">
        <v>Priyanka Madam (One item Back Order)</v>
      </c>
      <c r="R21" s="1" t="str">
        <v>Local</v>
      </c>
      <c r="S21" s="1">
        <f t="shared" si="1"/>
        <v>2</v>
      </c>
    </row>
    <row r="22" spans="1:19" x14ac:dyDescent="0.25">
      <c r="A22" s="1">
        <v>344606</v>
      </c>
      <c r="B22" s="1">
        <v>10</v>
      </c>
      <c r="C22" s="1" t="str">
        <v>BIOCON</v>
      </c>
      <c r="D22" s="1">
        <v>4</v>
      </c>
      <c r="E22" s="1" t="str">
        <v>BioLegend</v>
      </c>
      <c r="F22" s="1">
        <v>0</v>
      </c>
      <c r="G22" s="1" t="str">
        <v>Banglore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Nimhans</v>
      </c>
      <c r="M22" s="1">
        <v>4</v>
      </c>
      <c r="N22" s="1" t="str">
        <v>BioLegend</v>
      </c>
      <c r="O22" s="1">
        <v>0</v>
      </c>
      <c r="P22" s="1" t="str">
        <v>Banglore</v>
      </c>
      <c r="Q22" s="1" t="str">
        <v>Saturday (25-10-25)</v>
      </c>
      <c r="R22" s="1" t="str">
        <v>OutStation</v>
      </c>
      <c r="S22" s="1">
        <f t="shared" si="1"/>
        <v>1</v>
      </c>
    </row>
    <row r="23" spans="1:19" x14ac:dyDescent="0.25">
      <c r="A23" s="1">
        <v>344712</v>
      </c>
      <c r="B23" s="1">
        <v>10</v>
      </c>
      <c r="C23" s="1" t="str">
        <v>BIOCON</v>
      </c>
      <c r="D23" s="1">
        <v>4</v>
      </c>
      <c r="E23" s="1" t="str">
        <v>BioLegend</v>
      </c>
      <c r="F23" s="1">
        <v>0</v>
      </c>
      <c r="G23" s="1" t="str">
        <v>Banglore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NNF</v>
      </c>
      <c r="M23" s="1">
        <v>-20</v>
      </c>
      <c r="N23" s="1" t="str">
        <v>Targetmol</v>
      </c>
      <c r="O23" s="1">
        <v>0</v>
      </c>
      <c r="P23" s="1" t="str">
        <v>Banglore</v>
      </c>
      <c r="Q23" s="1" t="str">
        <v>Sample and Back Order</v>
      </c>
      <c r="R23" s="1" t="str">
        <v>OutStation</v>
      </c>
      <c r="S23" s="1">
        <f t="shared" si="1"/>
        <v>1</v>
      </c>
    </row>
    <row r="24" spans="1:19" x14ac:dyDescent="0.25">
      <c r="A24" s="45">
        <v>420403</v>
      </c>
      <c r="B24" s="45">
        <v>5</v>
      </c>
      <c r="C24" s="45" t="str">
        <v>BIOCON</v>
      </c>
      <c r="D24" s="45">
        <v>4</v>
      </c>
      <c r="E24" s="45" t="str">
        <v>BioLegend</v>
      </c>
      <c r="F24" s="45">
        <v>0</v>
      </c>
      <c r="G24" s="45" t="str">
        <v>Banglore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Opening Stock</v>
      </c>
      <c r="M24" s="1">
        <v>-20</v>
      </c>
      <c r="N24" s="1" t="str">
        <v>Dharmacon</v>
      </c>
      <c r="O24" s="1" t="str">
        <v>Set of 4 item code (N-187978-01-0020, N-187978-02-0020, N-187978-03-0020, N-187978-04-0020)</v>
      </c>
      <c r="P24" s="1" t="str">
        <v>STOCK</v>
      </c>
      <c r="Q24" s="1" t="str">
        <v>Stock</v>
      </c>
      <c r="R24" s="1" t="str">
        <v>STOCK</v>
      </c>
      <c r="S24" s="1">
        <f t="shared" si="1"/>
        <v>1</v>
      </c>
    </row>
    <row r="25" spans="1:19" x14ac:dyDescent="0.25">
      <c r="A25" s="1" t="str">
        <v>A70-106P</v>
      </c>
      <c r="B25" s="1">
        <v>2</v>
      </c>
      <c r="C25" s="1" t="str">
        <v xml:space="preserve">Biogenuix </v>
      </c>
      <c r="D25" s="1">
        <v>4</v>
      </c>
      <c r="E25" s="1" t="str">
        <v>BETHYL</v>
      </c>
      <c r="F25" s="1">
        <v>0</v>
      </c>
      <c r="G25" s="1" t="str">
        <v>Delhi</v>
      </c>
      <c r="H25" s="1" t="str">
        <v>Priyanka Madam</v>
      </c>
      <c r="I25" s="1" t="str">
        <v>Local</v>
      </c>
      <c r="K25" s="1">
        <f t="shared" si="0"/>
        <v>8</v>
      </c>
      <c r="L25" s="1" t="str">
        <v>Opening Stock</v>
      </c>
      <c r="M25" s="1">
        <v>-20</v>
      </c>
      <c r="N25" s="1" t="str">
        <v>BioLegend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8</v>
      </c>
    </row>
    <row r="26" spans="1:19" x14ac:dyDescent="0.25">
      <c r="A26" s="1" t="str">
        <v>CTM-1191683</v>
      </c>
      <c r="B26" s="1">
        <v>1</v>
      </c>
      <c r="C26" s="1" t="str">
        <v>HELIX</v>
      </c>
      <c r="D26" s="1">
        <v>-20</v>
      </c>
      <c r="E26" s="1" t="str">
        <v>Dharmacon</v>
      </c>
      <c r="F26" s="1">
        <v>0</v>
      </c>
      <c r="G26" s="1" t="str">
        <v>Kerala</v>
      </c>
      <c r="H26" s="1" t="str">
        <v>Saturday (25-10-25)</v>
      </c>
      <c r="I26" s="1" t="str">
        <v>OutStation</v>
      </c>
      <c r="K26" s="1">
        <f t="shared" si="0"/>
        <v>13</v>
      </c>
      <c r="L26" s="1" t="str">
        <v>Opening Stock</v>
      </c>
      <c r="M26" s="1">
        <v>4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13</v>
      </c>
    </row>
    <row r="27" spans="1:19" x14ac:dyDescent="0.25">
      <c r="A27" s="45" t="str">
        <v>CTM-1191684</v>
      </c>
      <c r="B27" s="45">
        <v>1</v>
      </c>
      <c r="C27" s="45" t="str">
        <v>HELIX</v>
      </c>
      <c r="D27" s="45">
        <v>-20</v>
      </c>
      <c r="E27" s="45" t="str">
        <v>Dharmacon</v>
      </c>
      <c r="F27" s="45">
        <v>0</v>
      </c>
      <c r="G27" s="45" t="str">
        <v>Kerala</v>
      </c>
      <c r="H27" s="45" t="str">
        <v>Saturday (25-10-25)</v>
      </c>
      <c r="I27" s="45" t="str">
        <v>OutStation</v>
      </c>
      <c r="K27" s="1">
        <f t="shared" si="0"/>
        <v>1</v>
      </c>
      <c r="L27" s="1" t="str">
        <v>OPENING STOCK</v>
      </c>
      <c r="M27" s="1">
        <v>4</v>
      </c>
      <c r="N27" s="1" t="str">
        <v>Dharmacon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1</v>
      </c>
    </row>
    <row r="28" spans="1:19" x14ac:dyDescent="0.25">
      <c r="A28" s="1" t="str">
        <v>CTM-1191685</v>
      </c>
      <c r="B28" s="1">
        <v>1</v>
      </c>
      <c r="C28" s="1" t="str">
        <v>HELIX</v>
      </c>
      <c r="D28" s="1">
        <v>-20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21</v>
      </c>
      <c r="L28" s="1" t="str">
        <v>OPENING STOCK</v>
      </c>
      <c r="M28" s="1" t="str">
        <v>RT</v>
      </c>
      <c r="N28" s="1" t="str">
        <v>Sartorius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21</v>
      </c>
    </row>
    <row r="29" spans="1:19" x14ac:dyDescent="0.25">
      <c r="A29" s="1" t="str">
        <v>CTM-1198762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1</v>
      </c>
      <c r="L29" s="1" t="str">
        <v>PRIYANKA MADAM</v>
      </c>
      <c r="M29" s="1">
        <v>4</v>
      </c>
      <c r="N29" s="1" t="str">
        <v>BioLegend</v>
      </c>
      <c r="O29" s="1">
        <v>0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1</v>
      </c>
    </row>
    <row r="30" spans="1:19" x14ac:dyDescent="0.25">
      <c r="A30" s="1" t="str">
        <v>T6045</v>
      </c>
      <c r="B30" s="1">
        <v>1</v>
      </c>
      <c r="C30" s="1" t="str">
        <v>ICGEB</v>
      </c>
      <c r="D30" s="1">
        <v>-20</v>
      </c>
      <c r="E30" s="1" t="str">
        <v>TARGETMOL</v>
      </c>
      <c r="F30" s="1" t="str">
        <v>SAMPLE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4</v>
      </c>
      <c r="L30" s="1" t="str">
        <v>RANJAN</v>
      </c>
      <c r="M30" s="1">
        <v>4</v>
      </c>
      <c r="N30" s="1" t="str">
        <v>BioLegend</v>
      </c>
      <c r="O30" s="1">
        <v>0</v>
      </c>
      <c r="P30" s="1" t="str">
        <v>patna</v>
      </c>
      <c r="Q30" s="1" t="str">
        <v>Saturday (25-10-25)</v>
      </c>
      <c r="R30" s="1" t="str">
        <v>OutStation</v>
      </c>
      <c r="S30" s="1">
        <f t="shared" si="1"/>
        <v>4</v>
      </c>
    </row>
    <row r="31" spans="1:19" x14ac:dyDescent="0.25">
      <c r="A31" s="1" t="str">
        <v>T4535</v>
      </c>
      <c r="B31" s="1">
        <v>1</v>
      </c>
      <c r="C31" s="1" t="str">
        <v>ICGEB</v>
      </c>
      <c r="D31" s="1">
        <v>-20</v>
      </c>
      <c r="E31" s="1" t="str">
        <v>TARGETMOL</v>
      </c>
      <c r="F31" s="1" t="str">
        <v>SAMPLE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RCB</v>
      </c>
      <c r="M31" s="1">
        <v>-20</v>
      </c>
      <c r="N31" s="1" t="str">
        <v>TARGETMOL</v>
      </c>
      <c r="O31" s="1" t="str">
        <v>SAMPLE</v>
      </c>
      <c r="P31" s="1" t="str">
        <v>Delhi</v>
      </c>
      <c r="Q31" s="1" t="str">
        <v>Deepak/Priyanka Madam</v>
      </c>
      <c r="R31" s="1" t="str">
        <v>Local</v>
      </c>
      <c r="S31" s="1">
        <f t="shared" si="1"/>
        <v>2</v>
      </c>
    </row>
    <row r="32" spans="1:19" x14ac:dyDescent="0.25">
      <c r="A32" s="1" t="str">
        <v>T1784</v>
      </c>
      <c r="B32" s="1">
        <v>1</v>
      </c>
      <c r="C32" s="1" t="str">
        <v>ICGEB</v>
      </c>
      <c r="D32" s="1">
        <v>-20</v>
      </c>
      <c r="E32" s="1" t="str">
        <v>TARGETMOL</v>
      </c>
      <c r="F32" s="1" t="str">
        <v>SAMPLE</v>
      </c>
      <c r="G32" s="1" t="str">
        <v>Delhi</v>
      </c>
      <c r="H32" s="1" t="str">
        <v>Priyanka Madam</v>
      </c>
      <c r="I32" s="1" t="str">
        <v>Local</v>
      </c>
      <c r="K32" s="1">
        <f t="shared" si="0"/>
        <v>13</v>
      </c>
      <c r="L32" s="1" t="str">
        <v>RCB</v>
      </c>
      <c r="M32" s="1">
        <v>4</v>
      </c>
      <c r="N32" s="1" t="str">
        <v>BioLegend</v>
      </c>
      <c r="O32" s="1">
        <v>0</v>
      </c>
      <c r="P32" s="1" t="str">
        <v>Delhi</v>
      </c>
      <c r="Q32" s="1" t="str">
        <v>Deepak</v>
      </c>
      <c r="R32" s="1" t="str">
        <v>Local</v>
      </c>
      <c r="S32" s="1">
        <f t="shared" si="1"/>
        <v>13</v>
      </c>
    </row>
    <row r="33" spans="1:19" x14ac:dyDescent="0.25">
      <c r="A33" s="1" t="str">
        <v>T1537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</v>
      </c>
      <c r="I33" s="1" t="str">
        <v>Local</v>
      </c>
      <c r="K33" s="1">
        <f t="shared" si="0"/>
        <v>5</v>
      </c>
      <c r="L33" s="1" t="str">
        <v>RCB</v>
      </c>
      <c r="M33" s="1">
        <v>-20</v>
      </c>
      <c r="N33" s="1" t="str">
        <v>BioLegend</v>
      </c>
      <c r="O33" s="1">
        <v>0</v>
      </c>
      <c r="P33" s="1" t="str">
        <v>Delhi</v>
      </c>
      <c r="Q33" s="1" t="str">
        <v>Deepak</v>
      </c>
      <c r="R33" s="1" t="str">
        <v>Local</v>
      </c>
      <c r="S33" s="1">
        <f t="shared" si="1"/>
        <v>5</v>
      </c>
    </row>
    <row r="34" spans="1:19" x14ac:dyDescent="0.25">
      <c r="A34" s="1">
        <v>100201</v>
      </c>
      <c r="B34" s="1">
        <v>1</v>
      </c>
      <c r="C34" s="1" t="str">
        <v>IGIB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sample</v>
      </c>
      <c r="I34" s="1" t="str">
        <v>Local</v>
      </c>
      <c r="K34" s="1">
        <f t="shared" ref="K34:K65" si="2">SUMIFS(B:B,C:C, L34,D:D, M34,E:E, N34,F:F, O34,G:G, P34,H:H, Q34)</f>
        <v>3</v>
      </c>
      <c r="L34" s="1" t="str">
        <v>RGCB</v>
      </c>
      <c r="M34" s="1">
        <v>4</v>
      </c>
      <c r="N34" s="1" t="str">
        <v>BioLegend</v>
      </c>
      <c r="O34" s="1">
        <v>0</v>
      </c>
      <c r="P34" s="1" t="str">
        <v>Kerala</v>
      </c>
      <c r="Q34" s="1" t="str">
        <v>Saturday (25-10-25)</v>
      </c>
      <c r="R34" s="1" t="str">
        <v>OutStation</v>
      </c>
      <c r="S34" s="1">
        <f t="shared" ref="S34:S65" si="3">SUMIFS(B:B,C:C, L34,D:D, M34,E:E, N34,F:F, O34,G:G, P34,H:H, Q34)</f>
        <v>3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45">
        <f t="shared" si="2"/>
        <v>5</v>
      </c>
      <c r="L35" s="45" t="str">
        <v>Sample (PM)</v>
      </c>
      <c r="M35" s="45">
        <v>4</v>
      </c>
      <c r="N35" s="45" t="str">
        <v>Hansa Biomed</v>
      </c>
      <c r="O35" s="45" t="str">
        <v>Priyanka Madam</v>
      </c>
      <c r="P35" s="45" t="str">
        <v>delhi</v>
      </c>
      <c r="Q35" s="45" t="str">
        <v>Priyanka Madam</v>
      </c>
      <c r="R35" s="45" t="str">
        <v>Local</v>
      </c>
      <c r="S35" s="45">
        <f t="shared" si="3"/>
        <v>5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2</v>
      </c>
      <c r="L36" s="1" t="str">
        <v>Shubh Sales</v>
      </c>
      <c r="M36" s="1">
        <v>4</v>
      </c>
      <c r="N36" s="1" t="str">
        <v>MyBiosource</v>
      </c>
      <c r="O36" s="1">
        <v>0</v>
      </c>
      <c r="P36" s="1" t="str">
        <v>JAIPUR</v>
      </c>
      <c r="Q36" s="1" t="str">
        <v>Saturday (25-10-25)</v>
      </c>
      <c r="R36" s="1" t="str">
        <v>OutStation</v>
      </c>
      <c r="S36" s="1">
        <f t="shared" si="3"/>
        <v>2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2</v>
      </c>
      <c r="L37" s="1" t="str">
        <v>SOUTH CAMPUS</v>
      </c>
      <c r="M37" s="1" t="str">
        <v>RT</v>
      </c>
      <c r="N37" s="1" t="str">
        <v>HOEFER</v>
      </c>
      <c r="O37" s="1">
        <v>0</v>
      </c>
      <c r="P37" s="1" t="str">
        <v>Delhi</v>
      </c>
      <c r="Q37" s="1" t="str">
        <v>Sample</v>
      </c>
      <c r="R37" s="1" t="str">
        <v>Local</v>
      </c>
      <c r="S37" s="1">
        <f t="shared" si="3"/>
        <v>2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2</v>
      </c>
      <c r="L38" s="1" t="str">
        <v>Stock</v>
      </c>
      <c r="M38" s="1">
        <v>4</v>
      </c>
      <c r="N38" s="1" t="str">
        <v>BioLegend</v>
      </c>
      <c r="O38" s="1" t="str">
        <v>Biocon Order Cancelled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3</v>
      </c>
      <c r="L39" s="1" t="str">
        <v>STOCK</v>
      </c>
      <c r="M39" s="1">
        <v>4</v>
      </c>
      <c r="N39" s="1" t="str">
        <v>BioLegend</v>
      </c>
      <c r="O39" s="1" t="str">
        <v>FOC Informed By Priya Madam and informed to SM Sir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1</v>
      </c>
      <c r="L40" s="1" t="str">
        <v>stock</v>
      </c>
      <c r="M40" s="1">
        <v>-20</v>
      </c>
      <c r="N40" s="1" t="str">
        <v>Dharmacon</v>
      </c>
      <c r="O40" s="1" t="str">
        <v>Extra Item Purchased (Informed by Dharmendra Sir)</v>
      </c>
      <c r="P40" s="1" t="str">
        <v>STOCK</v>
      </c>
      <c r="Q40" s="1" t="str">
        <v>Stock</v>
      </c>
      <c r="R40" s="1" t="str">
        <v>STOCK</v>
      </c>
      <c r="S40" s="1">
        <f t="shared" si="3"/>
        <v>1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2</v>
      </c>
      <c r="L41" s="1" t="str">
        <v>STOCK</v>
      </c>
      <c r="M41" s="1" t="str">
        <v>RT</v>
      </c>
      <c r="N41" s="1" t="str">
        <v>Revvity</v>
      </c>
      <c r="O41" s="1" t="str">
        <v>MACHINE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>
        <v>350214</v>
      </c>
      <c r="B42" s="1">
        <v>1</v>
      </c>
      <c r="C42" s="1" t="str">
        <v>IMMUNO ACT</v>
      </c>
      <c r="D42" s="1">
        <v>4</v>
      </c>
      <c r="E42" s="1" t="str">
        <v>BioLegend</v>
      </c>
      <c r="F42" s="1">
        <v>0</v>
      </c>
      <c r="G42" s="1" t="str">
        <v>Mumbai</v>
      </c>
      <c r="H42" s="1" t="str">
        <v>Saturday (25-10-25)</v>
      </c>
      <c r="I42" s="1" t="str">
        <v>OutStation</v>
      </c>
      <c r="K42" s="1">
        <f t="shared" si="2"/>
        <v>1</v>
      </c>
      <c r="L42" s="1" t="str">
        <v>STOCK</v>
      </c>
      <c r="M42" s="1">
        <v>4</v>
      </c>
      <c r="N42" s="1" t="str">
        <v>BioLegend</v>
      </c>
      <c r="O42" s="1" t="str">
        <v>Return From Bio Health (Extra Purchase infromed by Priynka Madam)</v>
      </c>
      <c r="P42" s="1" t="str">
        <v>STOCK</v>
      </c>
      <c r="Q42" s="1" t="str">
        <v>Priyanka Madam</v>
      </c>
      <c r="R42" s="1" t="str">
        <v>STOCK</v>
      </c>
      <c r="S42" s="1">
        <f t="shared" si="3"/>
        <v>1</v>
      </c>
    </row>
    <row r="43" spans="1:19" x14ac:dyDescent="0.25">
      <c r="A43" s="1">
        <v>102116</v>
      </c>
      <c r="B43" s="1">
        <v>1</v>
      </c>
      <c r="C43" s="1" t="str">
        <v>IMTECH</v>
      </c>
      <c r="D43" s="1">
        <v>4</v>
      </c>
      <c r="E43" s="1" t="str">
        <v>BioLegend</v>
      </c>
      <c r="F43" s="1">
        <v>0</v>
      </c>
      <c r="G43" s="1" t="str">
        <v>Chandigarh</v>
      </c>
      <c r="H43" s="1" t="str">
        <v>Monday (27-10-25)</v>
      </c>
      <c r="I43" s="1" t="str">
        <v>OutStation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>
        <v>400129</v>
      </c>
      <c r="B44" s="1">
        <v>1</v>
      </c>
      <c r="C44" s="1" t="str">
        <v>LABEX</v>
      </c>
      <c r="D44" s="1">
        <v>4</v>
      </c>
      <c r="E44" s="1" t="str">
        <v>BioLegend</v>
      </c>
      <c r="F44" s="1">
        <v>0</v>
      </c>
      <c r="G44" s="1" t="str">
        <v>Delhi</v>
      </c>
      <c r="H44" s="1" t="str">
        <v>Poter</v>
      </c>
      <c r="I44" s="1" t="str">
        <v>Local</v>
      </c>
      <c r="K44" s="1">
        <f t="shared" si="2"/>
        <v>1</v>
      </c>
      <c r="L44" s="1" t="str">
        <v>STOCK</v>
      </c>
      <c r="M44" s="1" t="str">
        <v>4</v>
      </c>
      <c r="N44" s="1" t="str">
        <v>BioLegend</v>
      </c>
      <c r="O44" s="1" t="str">
        <v>Extra Purchase By Priya Madam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633603</v>
      </c>
      <c r="B45" s="1">
        <v>1</v>
      </c>
      <c r="C45" s="1" t="str">
        <v>LABEX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Poter</v>
      </c>
      <c r="I45" s="1" t="str">
        <v>Local</v>
      </c>
      <c r="K45" s="1">
        <f t="shared" si="2"/>
        <v>5</v>
      </c>
      <c r="L45" s="1" t="str">
        <v>Stock</v>
      </c>
      <c r="M45" s="1" t="str">
        <v>RT</v>
      </c>
      <c r="N45" s="1" t="str">
        <v>Biotium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5</v>
      </c>
    </row>
    <row r="46" spans="1:19" x14ac:dyDescent="0.25">
      <c r="A46" s="1">
        <v>640914</v>
      </c>
      <c r="B46" s="1">
        <v>1</v>
      </c>
      <c r="C46" s="1" t="str">
        <v>LABEX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Poter</v>
      </c>
      <c r="I46" s="1" t="str">
        <v>Local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Extra Received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400218</v>
      </c>
      <c r="B47" s="1">
        <v>2</v>
      </c>
      <c r="C47" s="1" t="str">
        <v>MICRO VAPI</v>
      </c>
      <c r="D47" s="1">
        <v>4</v>
      </c>
      <c r="E47" s="1" t="str">
        <v>BioLegend</v>
      </c>
      <c r="F47" s="1">
        <v>0</v>
      </c>
      <c r="G47" s="1" t="str">
        <v>Gujrat</v>
      </c>
      <c r="H47" s="1" t="str">
        <v>Saturday (25-10-25)</v>
      </c>
      <c r="I47" s="1" t="str">
        <v>OutStation</v>
      </c>
      <c r="K47" s="1">
        <f t="shared" si="2"/>
        <v>2</v>
      </c>
      <c r="L47" s="1" t="str">
        <v>STOCK</v>
      </c>
      <c r="M47" s="1" t="str">
        <v>RT</v>
      </c>
      <c r="N47" s="1" t="str">
        <v>Genei Lab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</v>
      </c>
    </row>
    <row r="48" spans="1:19" x14ac:dyDescent="0.25">
      <c r="A48" s="1">
        <v>423101</v>
      </c>
      <c r="B48" s="1">
        <v>5</v>
      </c>
      <c r="C48" s="1" t="str">
        <v>MICRO VAPI</v>
      </c>
      <c r="D48" s="1">
        <v>-20</v>
      </c>
      <c r="E48" s="1" t="str">
        <v>BioLegend</v>
      </c>
      <c r="F48" s="1">
        <v>0</v>
      </c>
      <c r="G48" s="1" t="str">
        <v>Gujrat</v>
      </c>
      <c r="H48" s="1" t="str">
        <v>Saturday (25-10-25)</v>
      </c>
      <c r="I48" s="1" t="str">
        <v>OutStation</v>
      </c>
      <c r="K48" s="1">
        <f t="shared" si="2"/>
        <v>2</v>
      </c>
      <c r="L48" s="1" t="str">
        <v>STOCK</v>
      </c>
      <c r="M48" s="1">
        <v>-20</v>
      </c>
      <c r="N48" s="1" t="str">
        <v>Genei Lab</v>
      </c>
      <c r="O48" s="1" t="str">
        <v>One Piece Damaged received (Replacement received)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 t="str">
        <v>L-015121-00-0005</v>
      </c>
      <c r="B49" s="1">
        <v>1</v>
      </c>
      <c r="C49" s="1" t="str">
        <v>NCBS</v>
      </c>
      <c r="D49" s="1">
        <v>-20</v>
      </c>
      <c r="E49" s="1" t="str">
        <v>DHARMACON</v>
      </c>
      <c r="F49" s="1">
        <v>0</v>
      </c>
      <c r="G49" s="1" t="str">
        <v>Banglore</v>
      </c>
      <c r="H49" s="1" t="str">
        <v>PO Awaited</v>
      </c>
      <c r="I49" s="1" t="str">
        <v>OutStation</v>
      </c>
      <c r="K49" s="1">
        <f t="shared" si="2"/>
        <v>3</v>
      </c>
      <c r="L49" s="1" t="str">
        <v>STOCK</v>
      </c>
      <c r="M49" s="1">
        <v>-20</v>
      </c>
      <c r="N49" s="1" t="str">
        <v>Genei Lab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 t="str">
        <v>L-020165-00-0005</v>
      </c>
      <c r="B50" s="1">
        <v>1</v>
      </c>
      <c r="C50" s="1" t="str">
        <v>NCBS</v>
      </c>
      <c r="D50" s="1">
        <v>-20</v>
      </c>
      <c r="E50" s="1" t="str">
        <v>DHARMACON</v>
      </c>
      <c r="F50" s="1">
        <v>0</v>
      </c>
      <c r="G50" s="1" t="str">
        <v>Banglore</v>
      </c>
      <c r="H50" s="1" t="str">
        <v>PO Awaited</v>
      </c>
      <c r="I50" s="1" t="str">
        <v>OutStation</v>
      </c>
      <c r="K50" s="45">
        <f t="shared" si="2"/>
        <v>3</v>
      </c>
      <c r="L50" s="45" t="str">
        <v>stock</v>
      </c>
      <c r="M50" s="45">
        <v>4</v>
      </c>
      <c r="N50" s="45" t="str">
        <v>Genexis Biotech</v>
      </c>
      <c r="O50" s="45" t="str">
        <v>Sample Received (Priyanka madam)</v>
      </c>
      <c r="P50" s="45" t="str">
        <v>STOCK</v>
      </c>
      <c r="Q50" s="45" t="str">
        <v>Stock</v>
      </c>
      <c r="R50" s="45" t="str">
        <v>STOCK</v>
      </c>
      <c r="S50" s="45">
        <f t="shared" si="3"/>
        <v>3</v>
      </c>
    </row>
    <row r="51" spans="1:19" x14ac:dyDescent="0.25">
      <c r="A51" s="1" t="str">
        <v>VS0101</v>
      </c>
      <c r="B51" s="1">
        <v>1</v>
      </c>
      <c r="C51" s="1" t="str">
        <v>NII</v>
      </c>
      <c r="D51" s="1" t="str">
        <v>RT</v>
      </c>
      <c r="E51" s="1" t="str">
        <v>SARTORIUS</v>
      </c>
      <c r="F51" s="1">
        <v>0</v>
      </c>
      <c r="G51" s="1" t="str">
        <v>Delhi</v>
      </c>
      <c r="H51" s="1" t="str">
        <v>Priyanka Madam (One item Back Order)</v>
      </c>
      <c r="I51" s="1" t="str">
        <v>Local</v>
      </c>
      <c r="K51" s="1">
        <f t="shared" si="2"/>
        <v>17</v>
      </c>
      <c r="L51" s="1" t="str">
        <v>STOCK</v>
      </c>
      <c r="M51" s="1">
        <v>-20</v>
      </c>
      <c r="N51" s="1" t="str">
        <v>Intron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17</v>
      </c>
    </row>
    <row r="52" spans="1:19" x14ac:dyDescent="0.25">
      <c r="A52" s="45" t="str">
        <v>VS0131</v>
      </c>
      <c r="B52" s="45">
        <v>1</v>
      </c>
      <c r="C52" s="45" t="str">
        <v>NII</v>
      </c>
      <c r="D52" s="45" t="str">
        <v>RT</v>
      </c>
      <c r="E52" s="45" t="str">
        <v>SARTORIUS</v>
      </c>
      <c r="F52" s="45">
        <v>0</v>
      </c>
      <c r="G52" s="45" t="str">
        <v>Delhi</v>
      </c>
      <c r="H52" s="45" t="str">
        <v>Priyanka Madam (One item Back Order)</v>
      </c>
      <c r="I52" s="45" t="str">
        <v>Local</v>
      </c>
      <c r="K52" s="45">
        <f t="shared" si="2"/>
        <v>65</v>
      </c>
      <c r="L52" s="45" t="str">
        <v>Stock</v>
      </c>
      <c r="M52" s="45" t="str">
        <v>RT</v>
      </c>
      <c r="N52" s="45" t="str">
        <v>Sartorius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65</v>
      </c>
    </row>
    <row r="53" spans="1:19" x14ac:dyDescent="0.25">
      <c r="A53" s="1">
        <v>424602</v>
      </c>
      <c r="B53" s="1">
        <v>1</v>
      </c>
      <c r="C53" s="1" t="str">
        <v>Nimhans</v>
      </c>
      <c r="D53" s="1">
        <v>4</v>
      </c>
      <c r="E53" s="1" t="str">
        <v>BioLegend</v>
      </c>
      <c r="F53" s="1">
        <v>0</v>
      </c>
      <c r="G53" s="1" t="str">
        <v>Banglore</v>
      </c>
      <c r="H53" s="1" t="str">
        <v>Saturday (25-10-25)</v>
      </c>
      <c r="I53" s="1" t="str">
        <v>OutStation</v>
      </c>
      <c r="K53" s="1">
        <f t="shared" si="2"/>
        <v>27</v>
      </c>
      <c r="L53" s="1" t="str">
        <v>Stock</v>
      </c>
      <c r="M53" s="1" t="str">
        <v>RT</v>
      </c>
      <c r="N53" s="1" t="str">
        <v>Mp Bio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27</v>
      </c>
    </row>
    <row r="54" spans="1:19" x14ac:dyDescent="0.25">
      <c r="A54" s="1" t="str">
        <v>T1785</v>
      </c>
      <c r="B54" s="1">
        <v>1</v>
      </c>
      <c r="C54" s="1" t="str">
        <v>NNF</v>
      </c>
      <c r="D54" s="1">
        <v>-20</v>
      </c>
      <c r="E54" s="1" t="str">
        <v>Targetmol</v>
      </c>
      <c r="F54" s="1">
        <v>0</v>
      </c>
      <c r="G54" s="1" t="str">
        <v>Banglore</v>
      </c>
      <c r="H54" s="1" t="str">
        <v>Sample and Back Order</v>
      </c>
      <c r="I54" s="1" t="str">
        <v>OutStation</v>
      </c>
      <c r="K54" s="1">
        <f t="shared" si="2"/>
        <v>18</v>
      </c>
      <c r="L54" s="1" t="str">
        <v>Stock</v>
      </c>
      <c r="M54" s="1">
        <v>-20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18</v>
      </c>
    </row>
    <row r="55" spans="1:19" x14ac:dyDescent="0.25">
      <c r="A55" s="1" t="str">
        <v>RU-187978-00-0020</v>
      </c>
      <c r="B55" s="1">
        <v>1</v>
      </c>
      <c r="C55" s="1" t="str">
        <v>Opening Stock</v>
      </c>
      <c r="D55" s="1">
        <v>-20</v>
      </c>
      <c r="E55" s="1" t="str">
        <v>Dharmacon</v>
      </c>
      <c r="F55" s="1" t="str">
        <v>Set of 4 item code (N-187978-01-0020, N-187978-02-0020, N-187978-03-0020, N-187978-04-0020)</v>
      </c>
      <c r="G55" s="1" t="str">
        <v>STOCK</v>
      </c>
      <c r="H55" s="1" t="str">
        <v>Stock</v>
      </c>
      <c r="I55" s="1" t="str">
        <v>STOCK</v>
      </c>
      <c r="K55" s="1">
        <f t="shared" si="2"/>
        <v>13</v>
      </c>
      <c r="L55" s="1" t="str">
        <v>Stock</v>
      </c>
      <c r="M55" s="1">
        <v>4</v>
      </c>
      <c r="N55" s="1" t="str">
        <v>BioLegend</v>
      </c>
      <c r="O55" s="1" t="str">
        <v>Stock for Aurigine Onco</v>
      </c>
      <c r="P55" s="1" t="str">
        <v>STOCK</v>
      </c>
      <c r="Q55" s="1" t="str">
        <v>Stock Aurigine Onco</v>
      </c>
      <c r="R55" s="1" t="str">
        <v>STOCK</v>
      </c>
      <c r="S55" s="1">
        <f t="shared" si="3"/>
        <v>13</v>
      </c>
    </row>
    <row r="56" spans="1:19" x14ac:dyDescent="0.25">
      <c r="A56" s="1">
        <v>556002</v>
      </c>
      <c r="B56" s="1">
        <v>5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2</v>
      </c>
      <c r="L56" s="1" t="str">
        <v>Stock</v>
      </c>
      <c r="M56" s="1">
        <v>4</v>
      </c>
      <c r="N56" s="1" t="str">
        <v>BioLegend</v>
      </c>
      <c r="O56" s="1" t="str">
        <v>Retrun From IGIB , Invoice Number 1058</v>
      </c>
      <c r="P56" s="1" t="str">
        <v>STOCK</v>
      </c>
      <c r="Q56" s="1" t="str">
        <v>Stock</v>
      </c>
      <c r="R56" s="1" t="str">
        <v>STOCK</v>
      </c>
      <c r="S56" s="1">
        <f t="shared" si="3"/>
        <v>2</v>
      </c>
    </row>
    <row r="57" spans="1:19" x14ac:dyDescent="0.25">
      <c r="A57" s="1">
        <v>570802</v>
      </c>
      <c r="B57" s="1">
        <v>2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1</v>
      </c>
      <c r="L57" s="1" t="str">
        <v>Stock</v>
      </c>
      <c r="M57" s="1">
        <v>4</v>
      </c>
      <c r="N57" s="1" t="str">
        <v>BioXcell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x14ac:dyDescent="0.25">
      <c r="A58" s="1">
        <v>423303</v>
      </c>
      <c r="B58" s="1">
        <v>1</v>
      </c>
      <c r="C58" s="1" t="str">
        <v>Opening Stock</v>
      </c>
      <c r="D58" s="1">
        <v>-20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2</v>
      </c>
      <c r="L58" s="1" t="str">
        <v>Stock</v>
      </c>
      <c r="M58" s="1">
        <v>4</v>
      </c>
      <c r="N58" s="1" t="str">
        <v>MP Bio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2</v>
      </c>
    </row>
    <row r="59" spans="1:19" x14ac:dyDescent="0.25">
      <c r="A59" s="1">
        <v>421002</v>
      </c>
      <c r="B59" s="1">
        <v>2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14</v>
      </c>
      <c r="L59" s="1" t="str">
        <v>Stock</v>
      </c>
      <c r="M59" s="1">
        <v>4</v>
      </c>
      <c r="N59" s="1" t="str">
        <v>DHARMACON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14</v>
      </c>
    </row>
    <row r="60" spans="1:19" x14ac:dyDescent="0.25">
      <c r="A60" s="1">
        <v>421403</v>
      </c>
      <c r="B60" s="1">
        <v>7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5</v>
      </c>
      <c r="L60" s="1" t="str">
        <v>Stock</v>
      </c>
      <c r="M60" s="1">
        <v>-20</v>
      </c>
      <c r="N60" s="1" t="str">
        <v>DHARMACON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5</v>
      </c>
    </row>
    <row r="61" spans="1:19" x14ac:dyDescent="0.25">
      <c r="A61" s="1">
        <v>100261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1</v>
      </c>
      <c r="L61" s="1" t="str">
        <v>Sun pharma</v>
      </c>
      <c r="M61" s="1">
        <v>4</v>
      </c>
      <c r="N61" s="1" t="str">
        <v>Cytoskeleton</v>
      </c>
      <c r="O61" s="1">
        <v>0</v>
      </c>
      <c r="P61" s="1" t="str">
        <v>Gujrat</v>
      </c>
      <c r="Q61" s="1" t="str">
        <v>Saturday (25-10-25)</v>
      </c>
      <c r="R61" s="1" t="str">
        <v>OutStation</v>
      </c>
      <c r="S61" s="1">
        <f t="shared" si="3"/>
        <v>1</v>
      </c>
    </row>
    <row r="62" spans="1:19" x14ac:dyDescent="0.25">
      <c r="A62" s="1">
        <v>108123</v>
      </c>
      <c r="B62" s="1">
        <v>1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2</v>
      </c>
      <c r="L62" s="1" t="str">
        <v>SYNGENE</v>
      </c>
      <c r="M62" s="1">
        <v>-20</v>
      </c>
      <c r="N62" s="1" t="str">
        <v>BOSTER</v>
      </c>
      <c r="O62" s="1">
        <v>0</v>
      </c>
      <c r="P62" s="1" t="str">
        <v>Banglore</v>
      </c>
      <c r="Q62" s="1" t="str">
        <v>Saturday (25-10-25)</v>
      </c>
      <c r="R62" s="1" t="str">
        <v>OutStation</v>
      </c>
      <c r="S62" s="1">
        <f t="shared" si="3"/>
        <v>2</v>
      </c>
    </row>
    <row r="63" spans="1:19" x14ac:dyDescent="0.25">
      <c r="A63" s="1">
        <v>329702</v>
      </c>
      <c r="B63" s="1">
        <v>2</v>
      </c>
      <c r="C63" s="1" t="str">
        <v>Opening 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5</v>
      </c>
      <c r="L63" s="1" t="str">
        <v>THSTI</v>
      </c>
      <c r="M63" s="1">
        <v>-20</v>
      </c>
      <c r="N63" s="1" t="str">
        <v>BioLegend</v>
      </c>
      <c r="O63" s="1">
        <v>0</v>
      </c>
      <c r="P63" s="1" t="str">
        <v>Faridabad</v>
      </c>
      <c r="Q63" s="1" t="str">
        <v>Priyanka Madam</v>
      </c>
      <c r="R63" s="1" t="str">
        <v>Local</v>
      </c>
      <c r="S63" s="1">
        <f t="shared" si="3"/>
        <v>5</v>
      </c>
    </row>
    <row r="64" spans="1:19" x14ac:dyDescent="0.25">
      <c r="A64" s="1" t="str">
        <v>B-003000-WB-100</v>
      </c>
      <c r="B64" s="1">
        <v>1</v>
      </c>
      <c r="C64" s="1" t="str">
        <v>OPENING STOCK</v>
      </c>
      <c r="D64" s="1">
        <v>4</v>
      </c>
      <c r="E64" s="1" t="str">
        <v>Dharmacon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1</v>
      </c>
      <c r="L64" s="1" t="str">
        <v>TopClass</v>
      </c>
      <c r="M64" s="1">
        <v>-20</v>
      </c>
      <c r="N64" s="1" t="str">
        <v>MyBiosource</v>
      </c>
      <c r="O64" s="1">
        <v>0</v>
      </c>
      <c r="P64" s="1" t="str">
        <v>Delhi</v>
      </c>
      <c r="Q64" s="1" t="str">
        <v>Deepak/Priyanka Madam</v>
      </c>
      <c r="R64" s="1" t="str">
        <v>Local</v>
      </c>
      <c r="S64" s="1">
        <f t="shared" si="3"/>
        <v>1</v>
      </c>
    </row>
    <row r="65" spans="1:19" x14ac:dyDescent="0.25">
      <c r="A65" s="1">
        <v>16532</v>
      </c>
      <c r="B65" s="1">
        <v>21</v>
      </c>
      <c r="C65" s="1" t="str">
        <v>OPENING 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4</v>
      </c>
      <c r="L65" s="1" t="str">
        <v>UNKNOWN</v>
      </c>
      <c r="M65" s="1">
        <v>4</v>
      </c>
      <c r="N65" s="1" t="str">
        <v>BioLegend</v>
      </c>
      <c r="O65" s="1" t="str">
        <v>Demo Kit Mohan Sir (740811, 741146) 2 pcs Kit</v>
      </c>
      <c r="P65" s="1" t="str">
        <v>Unknown</v>
      </c>
      <c r="Q65" s="1" t="str">
        <v>Mohan Sir, (Demo)</v>
      </c>
      <c r="R65" s="1" t="str">
        <v>Unknown</v>
      </c>
      <c r="S65" s="1">
        <f t="shared" si="3"/>
        <v>4</v>
      </c>
    </row>
    <row r="66" spans="1:19" x14ac:dyDescent="0.25">
      <c r="A66" s="1">
        <v>424401</v>
      </c>
      <c r="B66" s="1">
        <v>1</v>
      </c>
      <c r="C66" s="1" t="str">
        <v>PRIYANKA MADAM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1</v>
      </c>
      <c r="L66" s="1" t="str">
        <v>Unknown</v>
      </c>
      <c r="M66" s="1" t="str">
        <v>RT</v>
      </c>
      <c r="N66" s="1" t="str">
        <v>BioLegend</v>
      </c>
      <c r="O66" s="1" t="str">
        <v>Mohn Sir (Sample) Aurigine Onco</v>
      </c>
      <c r="P66" s="1" t="str">
        <v>Unknown</v>
      </c>
      <c r="Q66" s="1" t="str">
        <v>Mohan sir,(Sample) Aurigine Onco</v>
      </c>
      <c r="R66" s="1" t="str">
        <v>Unknown</v>
      </c>
      <c r="S66" s="1">
        <f t="shared" ref="S66:S78" si="5">SUMIFS(B:B,C:C, L66,D:D, M66,E:E, N66,F:F, O66,G:G, P66,H:H, Q66)</f>
        <v>1</v>
      </c>
    </row>
    <row r="67" spans="1:19" x14ac:dyDescent="0.25">
      <c r="A67" s="1">
        <v>302902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</v>
      </c>
      <c r="L67" s="1" t="str">
        <v>Unknown</v>
      </c>
      <c r="M67" s="1">
        <v>4</v>
      </c>
      <c r="N67" s="1" t="str">
        <v>BioLegend</v>
      </c>
      <c r="O67" s="1" t="str">
        <v>Mohn Sir (Sample) Aurigine Onco</v>
      </c>
      <c r="P67" s="1" t="str">
        <v>Unknown</v>
      </c>
      <c r="Q67" s="1" t="str">
        <v>Mohan sir,(Sample) Aurigine Onco</v>
      </c>
      <c r="R67" s="1" t="str">
        <v>Unknown</v>
      </c>
      <c r="S67" s="1">
        <f t="shared" si="5"/>
        <v>1</v>
      </c>
    </row>
    <row r="68" spans="1:19" x14ac:dyDescent="0.25">
      <c r="A68" s="1">
        <v>317302</v>
      </c>
      <c r="B68" s="1">
        <v>1</v>
      </c>
      <c r="C68" s="1" t="str">
        <v>RANJAN</v>
      </c>
      <c r="D68" s="1">
        <v>4</v>
      </c>
      <c r="E68" s="1" t="str">
        <v>BioLegend</v>
      </c>
      <c r="F68" s="1">
        <v>0</v>
      </c>
      <c r="G68" s="1" t="str">
        <v>patna</v>
      </c>
      <c r="H68" s="1" t="str">
        <v>Saturday (25-10-25)</v>
      </c>
      <c r="I68" s="1" t="str">
        <v>OutStation</v>
      </c>
      <c r="K68" s="1">
        <f t="shared" si="4"/>
        <v>15</v>
      </c>
      <c r="L68" s="1" t="str">
        <v>Vector</v>
      </c>
      <c r="M68" s="1">
        <v>4</v>
      </c>
      <c r="N68" s="1" t="str">
        <v>BioLegend</v>
      </c>
      <c r="O68" s="1">
        <v>0</v>
      </c>
      <c r="P68" s="1" t="str">
        <v>Punjab</v>
      </c>
      <c r="Q68" s="1" t="str">
        <v>Monday (27-10-25)</v>
      </c>
      <c r="R68" s="1" t="str">
        <v>OutStation</v>
      </c>
      <c r="S68" s="1">
        <f t="shared" si="5"/>
        <v>15</v>
      </c>
    </row>
    <row r="69" spans="1:19" x14ac:dyDescent="0.25">
      <c r="A69" s="1">
        <v>317318</v>
      </c>
      <c r="B69" s="1">
        <v>1</v>
      </c>
      <c r="C69" s="1" t="str">
        <v>RANJAN</v>
      </c>
      <c r="D69" s="1">
        <v>4</v>
      </c>
      <c r="E69" s="1" t="str">
        <v>BioLegend</v>
      </c>
      <c r="F69" s="1">
        <v>0</v>
      </c>
      <c r="G69" s="1" t="str">
        <v>patna</v>
      </c>
      <c r="H69" s="1" t="str">
        <v>Saturday (25-10-25)</v>
      </c>
      <c r="I69" s="1" t="str">
        <v>OutStation</v>
      </c>
      <c r="K69" s="1">
        <f t="shared" si="4"/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f t="shared" si="5"/>
        <v>0</v>
      </c>
    </row>
    <row r="70" spans="1:19" x14ac:dyDescent="0.25">
      <c r="A70" s="1">
        <v>317408</v>
      </c>
      <c r="B70" s="1">
        <v>1</v>
      </c>
      <c r="C70" s="1" t="str">
        <v>RANJAN</v>
      </c>
      <c r="D70" s="1">
        <v>4</v>
      </c>
      <c r="E70" s="1" t="str">
        <v>BioLegend</v>
      </c>
      <c r="F70" s="1">
        <v>0</v>
      </c>
      <c r="G70" s="1" t="str">
        <v>patna</v>
      </c>
      <c r="H70" s="1" t="str">
        <v>Saturday (25-10-25)</v>
      </c>
      <c r="I70" s="1" t="str">
        <v>OutStation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T6280</v>
      </c>
      <c r="B71" s="1">
        <v>2</v>
      </c>
      <c r="C71" s="1" t="str">
        <v>RCB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Deepak/Priyanka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100336</v>
      </c>
      <c r="B72" s="1">
        <v>2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Deepak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105006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Deepak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107641</v>
      </c>
      <c r="B74" s="1">
        <v>2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Deepak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141732</v>
      </c>
      <c r="B75" s="1">
        <v>1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Deepak</v>
      </c>
      <c r="I75" s="1" t="str">
        <v>Local</v>
      </c>
      <c r="K75" s="45">
        <f t="shared" si="4"/>
        <v>0</v>
      </c>
      <c r="L75" s="45"/>
      <c r="M75" s="45"/>
      <c r="N75" s="45"/>
      <c r="O75" s="45"/>
      <c r="P75" s="45"/>
      <c r="Q75" s="45"/>
      <c r="R75" s="45"/>
      <c r="S75" s="45">
        <f t="shared" si="5"/>
        <v>0</v>
      </c>
    </row>
    <row r="76" spans="1:19" x14ac:dyDescent="0.25">
      <c r="A76" s="1">
        <v>406001</v>
      </c>
      <c r="B76" s="1">
        <v>1</v>
      </c>
      <c r="C76" s="1" t="str">
        <v>RCB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Deepak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406416</v>
      </c>
      <c r="B77" s="1">
        <v>1</v>
      </c>
      <c r="C77" s="1" t="str">
        <v>RCB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Deepak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420701</v>
      </c>
      <c r="B78" s="1">
        <v>4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>Deepak</v>
      </c>
      <c r="I78" s="1" t="str">
        <v>Local</v>
      </c>
      <c r="K78" s="1">
        <f t="shared" si="4"/>
        <v>0</v>
      </c>
      <c r="L78" s="1"/>
      <c r="M78" s="1"/>
      <c r="N78" s="1"/>
      <c r="O78" s="1"/>
      <c r="P78" s="1"/>
      <c r="Q78" s="1"/>
      <c r="R78" s="1"/>
      <c r="S78" s="1">
        <f t="shared" si="5"/>
        <v>0</v>
      </c>
    </row>
    <row r="79" spans="1:19" x14ac:dyDescent="0.25">
      <c r="A79" s="1">
        <v>423102</v>
      </c>
      <c r="B79" s="1">
        <v>3</v>
      </c>
      <c r="C79" s="1" t="str">
        <v>RCB</v>
      </c>
      <c r="D79" s="1">
        <v>-20</v>
      </c>
      <c r="E79" s="1" t="str">
        <v>BioLegend</v>
      </c>
      <c r="F79" s="1">
        <v>0</v>
      </c>
      <c r="G79" s="1" t="str">
        <v>Delhi</v>
      </c>
      <c r="H79" s="1" t="str">
        <v>Deepak</v>
      </c>
      <c r="I79" s="1" t="str">
        <v>Local</v>
      </c>
    </row>
    <row r="80" spans="1:19" x14ac:dyDescent="0.25">
      <c r="A80" s="1">
        <v>570204</v>
      </c>
      <c r="B80" s="1">
        <v>1</v>
      </c>
      <c r="C80" s="1" t="str">
        <v>RCB</v>
      </c>
      <c r="D80" s="1">
        <v>-20</v>
      </c>
      <c r="E80" s="1" t="str">
        <v>BioLegend</v>
      </c>
      <c r="F80" s="1">
        <v>0</v>
      </c>
      <c r="G80" s="1" t="str">
        <v>Delhi</v>
      </c>
      <c r="H80" s="1" t="str">
        <v>Deepak</v>
      </c>
      <c r="I80" s="1" t="str">
        <v>Local</v>
      </c>
      <c r="K80" s="1">
        <f t="shared" ref="K80:K111" si="6">SUMIFS(B:B,C:C, L80,D:D, M80,E:E, N80,F:F, O80,G:G, P80,H:H, Q80)</f>
        <v>0</v>
      </c>
      <c r="L80" s="1"/>
      <c r="M80" s="1"/>
      <c r="N80" s="1"/>
      <c r="O80" s="1"/>
      <c r="P80" s="1"/>
      <c r="Q80" s="1"/>
      <c r="R80" s="1"/>
      <c r="S80" s="1">
        <f t="shared" ref="S80:S111" si="7">SUMIFS(B:B,C:C, L80,D:D, M80,E:E, N80,F:F, O80,G:G, P80,H:H, Q80)</f>
        <v>0</v>
      </c>
    </row>
    <row r="81" spans="1:19" x14ac:dyDescent="0.25">
      <c r="A81" s="1">
        <v>575306</v>
      </c>
      <c r="B81" s="1">
        <v>1</v>
      </c>
      <c r="C81" s="1" t="str">
        <v>RCB</v>
      </c>
      <c r="D81" s="1">
        <v>-20</v>
      </c>
      <c r="E81" s="1" t="str">
        <v>BioLegend</v>
      </c>
      <c r="F81" s="1">
        <v>0</v>
      </c>
      <c r="G81" s="1" t="str">
        <v>Delhi</v>
      </c>
      <c r="H81" s="1" t="str">
        <v>Deepak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640906</v>
      </c>
      <c r="B82" s="1">
        <v>1</v>
      </c>
      <c r="C82" s="1" t="str">
        <v>RCB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>Deepak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101251</v>
      </c>
      <c r="B83" s="1">
        <v>1</v>
      </c>
      <c r="C83" s="1" t="str">
        <v>RGCB</v>
      </c>
      <c r="D83" s="1">
        <v>4</v>
      </c>
      <c r="E83" s="1" t="str">
        <v>BioLegend</v>
      </c>
      <c r="F83" s="1">
        <v>0</v>
      </c>
      <c r="G83" s="1" t="str">
        <v>Kerala</v>
      </c>
      <c r="H83" s="1" t="str">
        <v>Saturday (25-10-25)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139316</v>
      </c>
      <c r="B84" s="1">
        <v>1</v>
      </c>
      <c r="C84" s="1" t="str">
        <v>RGCB</v>
      </c>
      <c r="D84" s="1">
        <v>4</v>
      </c>
      <c r="E84" s="1" t="str">
        <v>BioLegend</v>
      </c>
      <c r="F84" s="1">
        <v>0</v>
      </c>
      <c r="G84" s="1" t="str">
        <v>Kerala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420601</v>
      </c>
      <c r="B85" s="1">
        <v>1</v>
      </c>
      <c r="C85" s="1" t="str">
        <v>RGCB</v>
      </c>
      <c r="D85" s="1">
        <v>4</v>
      </c>
      <c r="E85" s="1" t="str">
        <v>BioLegend</v>
      </c>
      <c r="F85" s="1">
        <v>0</v>
      </c>
      <c r="G85" s="1" t="str">
        <v>Kerala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HBM-EXP-B2.5</v>
      </c>
      <c r="B86" s="1">
        <v>5</v>
      </c>
      <c r="C86" s="1" t="str">
        <v>Sample (PM)</v>
      </c>
      <c r="D86" s="1">
        <v>4</v>
      </c>
      <c r="E86" s="1" t="str">
        <v>Hansa Biomed</v>
      </c>
      <c r="F86" s="1" t="str">
        <v>Priyanka Madam</v>
      </c>
      <c r="G86" s="1" t="str">
        <v>delhi</v>
      </c>
      <c r="H86" s="1" t="str">
        <v>Priyanka Madam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MBS9922282</v>
      </c>
      <c r="B87" s="1">
        <v>1</v>
      </c>
      <c r="C87" s="1" t="str">
        <v>Shubh Sales</v>
      </c>
      <c r="D87" s="1">
        <v>4</v>
      </c>
      <c r="E87" s="1" t="str">
        <v>MyBiosource</v>
      </c>
      <c r="F87" s="1">
        <v>0</v>
      </c>
      <c r="G87" s="1" t="str">
        <v>JAIPUR</v>
      </c>
      <c r="H87" s="1" t="str">
        <v>Saturday (25-10-25)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MBS7256268</v>
      </c>
      <c r="B88" s="1">
        <v>1</v>
      </c>
      <c r="C88" s="1" t="str">
        <v>Shubh Sales</v>
      </c>
      <c r="D88" s="1">
        <v>4</v>
      </c>
      <c r="E88" s="1" t="str">
        <v>MyBiosource</v>
      </c>
      <c r="F88" s="1">
        <v>0</v>
      </c>
      <c r="G88" s="1" t="str">
        <v>JAIPUR</v>
      </c>
      <c r="H88" s="1" t="str">
        <v>Saturday (25-10-25)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SE2619T-2-1.5</v>
      </c>
      <c r="B89" s="1">
        <v>1</v>
      </c>
      <c r="C89" s="1" t="str">
        <v>SOUTH CAMPUS</v>
      </c>
      <c r="D89" s="1" t="str">
        <v>RT</v>
      </c>
      <c r="E89" s="1" t="str">
        <v>HOEFER</v>
      </c>
      <c r="F89" s="1">
        <v>0</v>
      </c>
      <c r="G89" s="1" t="str">
        <v>Delhi</v>
      </c>
      <c r="H89" s="1" t="str">
        <v>Sample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SE211A-10-1.5</v>
      </c>
      <c r="B90" s="1">
        <v>1</v>
      </c>
      <c r="C90" s="1" t="str">
        <v>SOUTH CAMPUS</v>
      </c>
      <c r="D90" s="1" t="str">
        <v>RT</v>
      </c>
      <c r="E90" s="1" t="str">
        <v>HOEFER</v>
      </c>
      <c r="F90" s="1">
        <v>0</v>
      </c>
      <c r="G90" s="1" t="str">
        <v>Delhi</v>
      </c>
      <c r="H90" s="1" t="str">
        <v>Sample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316302</v>
      </c>
      <c r="B91" s="1">
        <v>2</v>
      </c>
      <c r="C91" s="1" t="str">
        <v>Stock</v>
      </c>
      <c r="D91" s="1">
        <v>4</v>
      </c>
      <c r="E91" s="1" t="str">
        <v>BioLegend</v>
      </c>
      <c r="F91" s="1" t="str">
        <v>Biocon Order Cancelled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631151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FOC Informed By Priya Madam and informed to SM Sir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656801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FOC Informed By Priya Madam and informed to SM Sir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805002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FOC Informed By Priya Madam and informed to SM Sir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J-004924-06-0010</v>
      </c>
      <c r="B95" s="1">
        <v>1</v>
      </c>
      <c r="C95" s="1" t="str">
        <v>stock</v>
      </c>
      <c r="D95" s="1">
        <v>-20</v>
      </c>
      <c r="E95" s="1" t="str">
        <v>Dharmacon</v>
      </c>
      <c r="F95" s="1" t="str">
        <v>Extra Item Purchased (Informed by Dharmendra Sir)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TM125-220</v>
      </c>
      <c r="B96" s="1">
        <v>1</v>
      </c>
      <c r="C96" s="1" t="str">
        <v>STOCK</v>
      </c>
      <c r="D96" s="1" t="str">
        <v>RT</v>
      </c>
      <c r="E96" s="1" t="str">
        <v>Revvity</v>
      </c>
      <c r="F96" s="1" t="str">
        <v>MACHINE (PRIYANKA MADAM)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TM-125-220-05</v>
      </c>
      <c r="B97" s="1">
        <v>1</v>
      </c>
      <c r="C97" s="1" t="str">
        <v>STOCK</v>
      </c>
      <c r="D97" s="1" t="str">
        <v>RT</v>
      </c>
      <c r="E97" s="1" t="str">
        <v>Revvity</v>
      </c>
      <c r="F97" s="1" t="str">
        <v>MACHINE (PRIYANKA MADAM)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344812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Return From Bio Health (Extra Purchase infromed by Priynka Madam)</v>
      </c>
      <c r="G98" s="1" t="str">
        <v>STOCK</v>
      </c>
      <c r="H98" s="1" t="str">
        <v>Priyanka Madam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421403</v>
      </c>
      <c r="B99" s="1">
        <v>1</v>
      </c>
      <c r="C99" s="1" t="str">
        <v>Stock</v>
      </c>
      <c r="D99" s="1">
        <v>4</v>
      </c>
      <c r="E99" s="1" t="str">
        <v>BioLegend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300408</v>
      </c>
      <c r="B100" s="1">
        <v>1</v>
      </c>
      <c r="C100" s="1" t="str">
        <v>STOCK</v>
      </c>
      <c r="D100" s="1" t="str">
        <v>4</v>
      </c>
      <c r="E100" s="1" t="str">
        <v>BioLegend</v>
      </c>
      <c r="F100" s="1" t="str">
        <v>Extra Purchase By Priya Madam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41003</v>
      </c>
      <c r="B101" s="1">
        <v>1</v>
      </c>
      <c r="C101" s="1" t="str">
        <v>Stock</v>
      </c>
      <c r="D101" s="1" t="str">
        <v>RT</v>
      </c>
      <c r="E101" s="1" t="str">
        <v>Biotium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432504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431304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430804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Extra Received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430904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2600505001730</v>
      </c>
      <c r="B106" s="1">
        <v>2</v>
      </c>
      <c r="C106" s="1" t="str">
        <v>STOCK</v>
      </c>
      <c r="D106" s="1" t="str">
        <v>RT</v>
      </c>
      <c r="E106" s="1" t="str">
        <v>Genei Lab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2662070501730</v>
      </c>
      <c r="B107" s="1">
        <v>2</v>
      </c>
      <c r="C107" s="1" t="str">
        <v>STOCK</v>
      </c>
      <c r="D107" s="1">
        <v>-20</v>
      </c>
      <c r="E107" s="1" t="str">
        <v>Genei Lab</v>
      </c>
      <c r="F107" s="1" t="str">
        <v>One Piece Damaged received (Replacement received)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2662670501730</v>
      </c>
      <c r="B108" s="1">
        <v>2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LSM 1077</v>
      </c>
      <c r="B109" s="1">
        <v>3</v>
      </c>
      <c r="C109" s="1" t="str">
        <v>stock</v>
      </c>
      <c r="D109" s="1">
        <v>4</v>
      </c>
      <c r="E109" s="1" t="str">
        <v>Genexis Biotech</v>
      </c>
      <c r="F109" s="1" t="str">
        <v>Sample Received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25021.5</v>
      </c>
      <c r="B110" s="1">
        <v>10</v>
      </c>
      <c r="C110" s="1" t="str">
        <v>STOCK</v>
      </c>
      <c r="D110" s="1">
        <v>-20</v>
      </c>
      <c r="E110" s="1" t="str">
        <v>Intron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25021.5</v>
      </c>
      <c r="B111" s="1">
        <v>7</v>
      </c>
      <c r="C111" s="1" t="str">
        <v>stock</v>
      </c>
      <c r="D111" s="1">
        <v>-20</v>
      </c>
      <c r="E111" s="1" t="str">
        <v>Intron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16532</v>
      </c>
      <c r="B112" s="1">
        <v>15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16533</v>
      </c>
      <c r="B113" s="1">
        <v>9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VS0191</v>
      </c>
      <c r="B114" s="1">
        <v>1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VS0141</v>
      </c>
      <c r="B115" s="1">
        <v>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VS0141</v>
      </c>
      <c r="B116" s="1">
        <v>1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15407-47-MIN</v>
      </c>
      <c r="B117" s="1">
        <v>2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>
        <v>2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>
        <v>4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VS15T91</v>
      </c>
      <c r="B120" s="1">
        <v>3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VS15T21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VS2051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VS15TR21</v>
      </c>
      <c r="B123" s="1">
        <v>2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VS15T01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16532</v>
      </c>
      <c r="B125" s="1">
        <v>18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VS15T21</v>
      </c>
      <c r="B126" s="1">
        <v>4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814326</v>
      </c>
      <c r="B127" s="1">
        <v>2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194825</v>
      </c>
      <c r="B128" s="1">
        <v>2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104772</v>
      </c>
      <c r="B129" s="1">
        <v>2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100570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152574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>
        <v>4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1860454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6553050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10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6542050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6539025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6552050</v>
      </c>
      <c r="B139" s="1">
        <v>6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116910001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0210064710</v>
      </c>
      <c r="B141" s="1">
        <v>1</v>
      </c>
      <c r="C141" s="1" t="str">
        <v>Stock</v>
      </c>
      <c r="D141" s="1">
        <v>-20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850494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152624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0602100031730</v>
      </c>
      <c r="B144" s="1">
        <v>1</v>
      </c>
      <c r="C144" s="1" t="str">
        <v>STOCK</v>
      </c>
      <c r="D144" s="1">
        <v>-20</v>
      </c>
      <c r="E144" s="1" t="str">
        <v>Genei Lab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626812</v>
      </c>
      <c r="B145" s="1">
        <v>5</v>
      </c>
      <c r="C145" s="1" t="str">
        <v>Stock</v>
      </c>
      <c r="D145" s="1">
        <v>4</v>
      </c>
      <c r="E145" s="1" t="str">
        <v>BioLegend</v>
      </c>
      <c r="F145" s="1" t="str">
        <v>Stock for Aurigine Onco</v>
      </c>
      <c r="G145" s="1" t="str">
        <v>STOCK</v>
      </c>
      <c r="H145" s="1" t="str">
        <v>Stock Aurigine Onco</v>
      </c>
      <c r="I145" s="1" t="str">
        <v>STOCK</v>
      </c>
    </row>
    <row r="146" spans="1:9" x14ac:dyDescent="0.25">
      <c r="A146" s="1">
        <v>424602</v>
      </c>
      <c r="B146" s="1">
        <v>2</v>
      </c>
      <c r="C146" s="1" t="str">
        <v>Stock</v>
      </c>
      <c r="D146" s="1">
        <v>4</v>
      </c>
      <c r="E146" s="1" t="str">
        <v>BioLegend</v>
      </c>
      <c r="F146" s="1" t="str">
        <v>Retrun From IGIB , Invoice Number 1058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>
        <v>3</v>
      </c>
      <c r="C147" s="1" t="str">
        <v>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41003</v>
      </c>
      <c r="B148" s="1">
        <v>4</v>
      </c>
      <c r="C148" s="1" t="str">
        <v>Stock</v>
      </c>
      <c r="D148" s="1" t="str">
        <v>RT</v>
      </c>
      <c r="E148" s="1" t="str">
        <v>Biotium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BE0416</v>
      </c>
      <c r="B149" s="1">
        <v>1</v>
      </c>
      <c r="C149" s="1" t="str">
        <v>Stock</v>
      </c>
      <c r="D149" s="1">
        <v>4</v>
      </c>
      <c r="E149" s="1" t="str">
        <v>BioXcell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100575</v>
      </c>
      <c r="B150" s="1">
        <v>2</v>
      </c>
      <c r="C150" s="1" t="str">
        <v>Stock</v>
      </c>
      <c r="D150" s="1">
        <v>4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092913726</v>
      </c>
      <c r="B151" s="1">
        <v>7</v>
      </c>
      <c r="C151" s="1" t="str">
        <v>Stock</v>
      </c>
      <c r="D151" s="1">
        <v>-20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5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D-001810-10-05</v>
      </c>
      <c r="B153" s="1">
        <v>5</v>
      </c>
      <c r="C153" s="1" t="str">
        <v>Stock</v>
      </c>
      <c r="D153" s="1">
        <v>-20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B-002000-UB-100</v>
      </c>
      <c r="B154" s="1">
        <v>3</v>
      </c>
      <c r="C154" s="1" t="str">
        <v>Stock</v>
      </c>
      <c r="D154" s="1">
        <v>4</v>
      </c>
      <c r="E154" s="1" t="str">
        <v>DHARMACON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T-2001-02</v>
      </c>
      <c r="B155" s="1">
        <v>3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T-2001-03</v>
      </c>
      <c r="B156" s="1">
        <v>3</v>
      </c>
      <c r="C156" s="1" t="str">
        <v>Stock</v>
      </c>
      <c r="D156" s="1">
        <v>4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626812</v>
      </c>
      <c r="B157" s="1">
        <v>8</v>
      </c>
      <c r="C157" s="1" t="str">
        <v>Stock</v>
      </c>
      <c r="D157" s="1">
        <v>4</v>
      </c>
      <c r="E157" s="1" t="str">
        <v>BioLegend</v>
      </c>
      <c r="F157" s="1" t="str">
        <v>Stock for Aurigine Onco</v>
      </c>
      <c r="G157" s="1" t="str">
        <v>STOCK</v>
      </c>
      <c r="H157" s="1" t="str">
        <v>Stock Aurigine Onco</v>
      </c>
      <c r="I157" s="1" t="str">
        <v>STOCK</v>
      </c>
    </row>
    <row r="158" spans="1:9" x14ac:dyDescent="0.25">
      <c r="A158" s="1" t="str">
        <v>MT002-A</v>
      </c>
      <c r="B158" s="1">
        <v>1</v>
      </c>
      <c r="C158" s="1" t="str">
        <v>Sun pharma</v>
      </c>
      <c r="D158" s="1">
        <v>4</v>
      </c>
      <c r="E158" s="1" t="str">
        <v>Cytoskeleton</v>
      </c>
      <c r="F158" s="1">
        <v>0</v>
      </c>
      <c r="G158" s="1" t="str">
        <v>Gujrat</v>
      </c>
      <c r="H158" s="1" t="str">
        <v>Saturday (25-10-25)</v>
      </c>
      <c r="I158" s="1" t="str">
        <v>OutStation</v>
      </c>
    </row>
    <row r="159" spans="1:9" x14ac:dyDescent="0.25">
      <c r="A159" s="1" t="str">
        <v>M00202S232</v>
      </c>
      <c r="B159" s="1">
        <v>2</v>
      </c>
      <c r="C159" s="1" t="str">
        <v>SYNGENE</v>
      </c>
      <c r="D159" s="1">
        <v>-20</v>
      </c>
      <c r="E159" s="1" t="str">
        <v>BOSTER</v>
      </c>
      <c r="F159" s="1">
        <v>0</v>
      </c>
      <c r="G159" s="1" t="str">
        <v>Banglore</v>
      </c>
      <c r="H159" s="1" t="str">
        <v>Saturday (25-10-25)</v>
      </c>
      <c r="I159" s="1" t="str">
        <v>OutStation</v>
      </c>
    </row>
    <row r="160" spans="1:9" x14ac:dyDescent="0.25">
      <c r="A160" s="1">
        <v>410604</v>
      </c>
      <c r="B160" s="1">
        <v>5</v>
      </c>
      <c r="C160" s="1" t="str">
        <v>THSTI</v>
      </c>
      <c r="D160" s="1">
        <v>-20</v>
      </c>
      <c r="E160" s="1" t="str">
        <v>BioLegend</v>
      </c>
      <c r="F160" s="1">
        <v>0</v>
      </c>
      <c r="G160" s="1" t="str">
        <v>Faridabad</v>
      </c>
      <c r="H160" s="1" t="str">
        <v>Priyanka Madam</v>
      </c>
      <c r="I160" s="1" t="str">
        <v>Local</v>
      </c>
    </row>
    <row r="161" spans="1:9" x14ac:dyDescent="0.25">
      <c r="A161" s="1" t="str">
        <v>MBS850895</v>
      </c>
      <c r="B161" s="1">
        <v>1</v>
      </c>
      <c r="C161" s="1" t="str">
        <v>TopClass</v>
      </c>
      <c r="D161" s="1">
        <v>-20</v>
      </c>
      <c r="E161" s="1" t="str">
        <v>MyBiosource</v>
      </c>
      <c r="F161" s="1">
        <v>0</v>
      </c>
      <c r="G161" s="1" t="str">
        <v>Delhi</v>
      </c>
      <c r="H161" s="1" t="str">
        <v>Deepak/Priyanka Madam</v>
      </c>
      <c r="I161" s="1" t="str">
        <v>Local</v>
      </c>
    </row>
    <row r="162" spans="1:9" x14ac:dyDescent="0.25">
      <c r="A162" s="1">
        <v>740811</v>
      </c>
      <c r="B162" s="1">
        <v>2</v>
      </c>
      <c r="C162" s="1" t="str">
        <v>UNKNOWN</v>
      </c>
      <c r="D162" s="1">
        <v>4</v>
      </c>
      <c r="E162" s="1" t="str">
        <v>BioLegend</v>
      </c>
      <c r="F162" s="1" t="str">
        <v>Demo Kit Mohan Sir (740811, 741146) 2 pcs Kit</v>
      </c>
      <c r="G162" s="1" t="str">
        <v>Unknown</v>
      </c>
      <c r="H162" s="1" t="str">
        <v>Mohan Sir, (Demo)</v>
      </c>
      <c r="I162" s="1" t="str">
        <v>Unknown</v>
      </c>
    </row>
    <row r="163" spans="1:9" x14ac:dyDescent="0.25">
      <c r="A163" s="1">
        <v>741146</v>
      </c>
      <c r="B163" s="1">
        <v>2</v>
      </c>
      <c r="C163" s="1" t="str">
        <v>UNKNOWN</v>
      </c>
      <c r="D163" s="1">
        <v>4</v>
      </c>
      <c r="E163" s="1" t="str">
        <v>BioLegend</v>
      </c>
      <c r="F163" s="1" t="str">
        <v>Demo Kit Mohan Sir (740811, 741146) 2 pcs Kit</v>
      </c>
      <c r="G163" s="1" t="str">
        <v>Unknown</v>
      </c>
      <c r="H163" s="1" t="str">
        <v>Mohan Sir, (Demo)</v>
      </c>
      <c r="I163" s="1" t="str">
        <v>Unknown</v>
      </c>
    </row>
    <row r="164" spans="1:9" x14ac:dyDescent="0.25">
      <c r="A164" s="1">
        <v>740379</v>
      </c>
      <c r="B164" s="1">
        <v>1</v>
      </c>
      <c r="C164" s="1" t="str">
        <v>Unknown</v>
      </c>
      <c r="D164" s="1" t="str">
        <v>RT</v>
      </c>
      <c r="E164" s="1" t="str">
        <v>BioLegend</v>
      </c>
      <c r="F164" s="1" t="str">
        <v>Mohn Sir (Sample) Aurigine Onco</v>
      </c>
      <c r="G164" s="1" t="str">
        <v>Unknown</v>
      </c>
      <c r="H164" s="1" t="str">
        <v>Mohan sir,(Sample) Aurigine Onco</v>
      </c>
      <c r="I164" s="1" t="str">
        <v>Unknown</v>
      </c>
    </row>
    <row r="165" spans="1:9" x14ac:dyDescent="0.25">
      <c r="A165" s="1">
        <v>741110</v>
      </c>
      <c r="B165" s="1">
        <v>1</v>
      </c>
      <c r="C165" s="1" t="str">
        <v>Unknown</v>
      </c>
      <c r="D165" s="1">
        <v>4</v>
      </c>
      <c r="E165" s="1" t="str">
        <v>BioLegend</v>
      </c>
      <c r="F165" s="1" t="str">
        <v>Mohn Sir (Sample) Aurigine Onco</v>
      </c>
      <c r="G165" s="1" t="str">
        <v>Unknown</v>
      </c>
      <c r="H165" s="1" t="str">
        <v>Mohan sir,(Sample) Aurigine Onco</v>
      </c>
      <c r="I165" s="1" t="str">
        <v>Unknown</v>
      </c>
    </row>
    <row r="166" spans="1:9" x14ac:dyDescent="0.25">
      <c r="A166" s="1">
        <v>740701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741217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740710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740699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741218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740950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740951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740954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740955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740956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740957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740959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740948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740947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740539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 (25-10-25)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OutStation</v>
      </c>
      <c r="F7" s="1" t="str">
        <v>On Hold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>BIOCON</v>
      </c>
      <c r="B9" s="1">
        <v>4</v>
      </c>
      <c r="C9" s="1" t="str">
        <v>BioLegend</v>
      </c>
      <c r="D9" s="1">
        <v>25</v>
      </c>
      <c r="E9" s="1" t="str">
        <v>OutStation</v>
      </c>
      <c r="F9" s="1" t="str">
        <v>Saturday (25-10-25)</v>
      </c>
    </row>
    <row r="10" spans="1:6" x14ac:dyDescent="0.25">
      <c r="A10" s="1" t="str">
        <v xml:space="preserve">Biogenuix </v>
      </c>
      <c r="B10" s="1">
        <v>4</v>
      </c>
      <c r="C10" s="1" t="str">
        <v>BETHYL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HELIX</v>
      </c>
      <c r="B11" s="1">
        <v>-20</v>
      </c>
      <c r="C11" s="1" t="str">
        <v>Dharmacon</v>
      </c>
      <c r="D11" s="1">
        <v>4</v>
      </c>
      <c r="E11" s="1" t="str">
        <v>OutStation</v>
      </c>
      <c r="F11" s="1" t="str">
        <v>Saturday (25-10-25)</v>
      </c>
    </row>
    <row r="12" spans="1:6" x14ac:dyDescent="0.25">
      <c r="A12" s="1" t="str">
        <v>ICGEB</v>
      </c>
      <c r="B12" s="1">
        <v>-20</v>
      </c>
      <c r="C12" s="1" t="str">
        <v>TARGETMOL</v>
      </c>
      <c r="D12" s="1">
        <v>4</v>
      </c>
      <c r="E12" s="1" t="str">
        <v>Local</v>
      </c>
      <c r="F12" s="1" t="str">
        <v>Priyanka Madam</v>
      </c>
    </row>
    <row r="13" spans="1:6" x14ac:dyDescent="0.25">
      <c r="A13" s="1" t="str">
        <v>IGIB</v>
      </c>
      <c r="B13" s="1">
        <v>4</v>
      </c>
      <c r="C13" s="1" t="str">
        <v>BioLegend</v>
      </c>
      <c r="D13" s="1">
        <v>1</v>
      </c>
      <c r="E13" s="1" t="str">
        <v>Local</v>
      </c>
      <c r="F13" s="1" t="str">
        <v>sample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IMMUNO ACT</v>
      </c>
      <c r="B15" s="1">
        <v>4</v>
      </c>
      <c r="C15" s="1" t="str">
        <v>BioLegend</v>
      </c>
      <c r="D15" s="1">
        <v>1</v>
      </c>
      <c r="E15" s="1" t="str">
        <v>OutStation</v>
      </c>
      <c r="F15" s="1" t="str">
        <v>Saturday (25-10-25)</v>
      </c>
    </row>
    <row r="16" spans="1:6" x14ac:dyDescent="0.25">
      <c r="A16" s="1" t="str">
        <v>IMTECH</v>
      </c>
      <c r="B16" s="1">
        <v>4</v>
      </c>
      <c r="C16" s="1" t="str">
        <v>BioLegend</v>
      </c>
      <c r="D16" s="1">
        <v>1</v>
      </c>
      <c r="E16" s="1" t="str">
        <v>OutStation</v>
      </c>
      <c r="F16" s="1" t="str">
        <v>Monday (27-10-25)</v>
      </c>
    </row>
    <row r="17" spans="1:6" x14ac:dyDescent="0.25">
      <c r="A17" s="1" t="str">
        <v>LABEX</v>
      </c>
      <c r="B17" s="1">
        <v>4</v>
      </c>
      <c r="C17" s="1" t="str">
        <v>BioLegend</v>
      </c>
      <c r="D17" s="1">
        <v>3</v>
      </c>
      <c r="E17" s="1" t="str">
        <v>Local</v>
      </c>
      <c r="F17" s="1" t="str">
        <v>Poter</v>
      </c>
    </row>
    <row r="18" spans="1:6" x14ac:dyDescent="0.25">
      <c r="A18" s="1" t="str">
        <v>MICRO VAPI</v>
      </c>
      <c r="B18" s="1">
        <v>4</v>
      </c>
      <c r="C18" s="1" t="str">
        <v>BioLegend</v>
      </c>
      <c r="D18" s="1">
        <v>2</v>
      </c>
      <c r="E18" s="1" t="str">
        <v>OutStation</v>
      </c>
      <c r="F18" s="1" t="str">
        <v>Saturday (25-10-25)</v>
      </c>
    </row>
    <row r="19" spans="1:6" x14ac:dyDescent="0.25">
      <c r="A19" s="1" t="str">
        <v>MICRO VAPI</v>
      </c>
      <c r="B19" s="1">
        <v>-20</v>
      </c>
      <c r="C19" s="1" t="str">
        <v>BioLegend</v>
      </c>
      <c r="D19" s="1">
        <v>5</v>
      </c>
      <c r="E19" s="1" t="str">
        <v>OutStation</v>
      </c>
      <c r="F19" s="1" t="str">
        <v>Saturday (25-10-25)</v>
      </c>
    </row>
    <row r="20" spans="1:6" x14ac:dyDescent="0.25">
      <c r="A20" s="1" t="str">
        <v>NCBS</v>
      </c>
      <c r="B20" s="1">
        <v>-20</v>
      </c>
      <c r="C20" s="1" t="str">
        <v>DHARMACON</v>
      </c>
      <c r="D20" s="1">
        <v>2</v>
      </c>
      <c r="E20" s="1" t="str">
        <v>OutStation</v>
      </c>
      <c r="F20" s="1" t="str">
        <v>PO Awaited</v>
      </c>
    </row>
    <row r="21" spans="1:6" x14ac:dyDescent="0.25">
      <c r="A21" s="1" t="str">
        <v>NII</v>
      </c>
      <c r="B21" s="1" t="str">
        <v>RT</v>
      </c>
      <c r="C21" s="1" t="str">
        <v>SARTORIUS</v>
      </c>
      <c r="D21" s="1">
        <v>2</v>
      </c>
      <c r="E21" s="1" t="str">
        <v>Local</v>
      </c>
      <c r="F21" s="1" t="str">
        <v>Priyanka Madam (One item Back Order)</v>
      </c>
    </row>
    <row r="22" spans="1:6" x14ac:dyDescent="0.25">
      <c r="A22" s="1" t="str">
        <v>Nimhans</v>
      </c>
      <c r="B22" s="1">
        <v>4</v>
      </c>
      <c r="C22" s="1" t="str">
        <v>BioLegend</v>
      </c>
      <c r="D22" s="1">
        <v>1</v>
      </c>
      <c r="E22" s="1" t="str">
        <v>OutStation</v>
      </c>
      <c r="F22" s="1" t="str">
        <v>Saturday (25-10-25)</v>
      </c>
    </row>
    <row r="23" spans="1:6" x14ac:dyDescent="0.25">
      <c r="A23" s="1" t="str">
        <v>NNF</v>
      </c>
      <c r="B23" s="1">
        <v>-20</v>
      </c>
      <c r="C23" s="1" t="str">
        <v>Targetmol</v>
      </c>
      <c r="D23" s="1">
        <v>1</v>
      </c>
      <c r="E23" s="1" t="str">
        <v>OutStation</v>
      </c>
      <c r="F23" s="1" t="str">
        <v>Sample and Back Order</v>
      </c>
    </row>
    <row r="24" spans="1:6" x14ac:dyDescent="0.25">
      <c r="A24" s="1" t="str">
        <v>Opening Stock</v>
      </c>
      <c r="B24" s="1">
        <v>-20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>
        <v>-20</v>
      </c>
      <c r="C25" s="1" t="str">
        <v>BioLegend</v>
      </c>
      <c r="D25" s="1">
        <v>8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4</v>
      </c>
      <c r="C26" s="1" t="str">
        <v>BioLegend</v>
      </c>
      <c r="D26" s="1">
        <v>13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>
        <v>4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OPENING STOCK</v>
      </c>
      <c r="B28" s="1" t="str">
        <v>RT</v>
      </c>
      <c r="C28" s="1" t="str">
        <v>Sartorius</v>
      </c>
      <c r="D28" s="1">
        <v>21</v>
      </c>
      <c r="E28" s="1" t="str">
        <v>STOCK</v>
      </c>
      <c r="F28" s="1" t="str">
        <v>Stock</v>
      </c>
    </row>
    <row r="29" spans="1:6" x14ac:dyDescent="0.25">
      <c r="A29" s="1" t="str">
        <v>PRIYANKA MADAM</v>
      </c>
      <c r="B29" s="1">
        <v>4</v>
      </c>
      <c r="C29" s="1" t="str">
        <v>BioLegend</v>
      </c>
      <c r="D29" s="1">
        <v>1</v>
      </c>
      <c r="E29" s="1" t="str">
        <v>Local</v>
      </c>
      <c r="F29" s="1" t="str">
        <v>Priyanka Madam</v>
      </c>
    </row>
    <row r="30" spans="1:6" x14ac:dyDescent="0.25">
      <c r="A30" s="1" t="str">
        <v>RANJAN</v>
      </c>
      <c r="B30" s="1">
        <v>4</v>
      </c>
      <c r="C30" s="1" t="str">
        <v>BioLegend</v>
      </c>
      <c r="D30" s="1">
        <v>4</v>
      </c>
      <c r="E30" s="1" t="str">
        <v>OutStation</v>
      </c>
      <c r="F30" s="1" t="str">
        <v>Saturday (25-10-25)</v>
      </c>
    </row>
    <row r="31" spans="1:6" x14ac:dyDescent="0.25">
      <c r="A31" s="1" t="str">
        <v>RCB</v>
      </c>
      <c r="B31" s="1">
        <v>-20</v>
      </c>
      <c r="C31" s="1" t="str">
        <v>TARGETMOL</v>
      </c>
      <c r="D31" s="1">
        <v>2</v>
      </c>
      <c r="E31" s="1" t="str">
        <v>Local</v>
      </c>
      <c r="F31" s="1" t="str">
        <v>Deepak/Priyanka Madam</v>
      </c>
    </row>
    <row r="32" spans="1:6" x14ac:dyDescent="0.25">
      <c r="A32" s="1" t="str">
        <v>RCB</v>
      </c>
      <c r="B32" s="1">
        <v>4</v>
      </c>
      <c r="C32" s="1" t="str">
        <v>BioLegend</v>
      </c>
      <c r="D32" s="1">
        <v>13</v>
      </c>
      <c r="E32" s="1" t="str">
        <v>Local</v>
      </c>
      <c r="F32" s="1" t="str">
        <v>Deepak</v>
      </c>
    </row>
    <row r="33" spans="1:6" x14ac:dyDescent="0.25">
      <c r="A33" s="1" t="str">
        <v>RCB</v>
      </c>
      <c r="B33" s="1">
        <v>-20</v>
      </c>
      <c r="C33" s="1" t="str">
        <v>BioLegend</v>
      </c>
      <c r="D33" s="1">
        <v>5</v>
      </c>
      <c r="E33" s="1" t="str">
        <v>Local</v>
      </c>
      <c r="F33" s="1" t="str">
        <v>Deepak</v>
      </c>
    </row>
    <row r="34" spans="1:6" x14ac:dyDescent="0.25">
      <c r="A34" s="1" t="str">
        <v>RGCB</v>
      </c>
      <c r="B34" s="1">
        <v>4</v>
      </c>
      <c r="C34" s="1" t="str">
        <v>BioLegend</v>
      </c>
      <c r="D34" s="1">
        <v>3</v>
      </c>
      <c r="E34" s="1" t="str">
        <v>OutStation</v>
      </c>
      <c r="F34" s="1" t="str">
        <v>Saturday (25-10-25)</v>
      </c>
    </row>
    <row r="35" spans="1:6" x14ac:dyDescent="0.25">
      <c r="A35" s="1" t="str">
        <v>Sample (PM)</v>
      </c>
      <c r="B35" s="1">
        <v>4</v>
      </c>
      <c r="C35" s="1" t="str">
        <v>Hansa Biomed</v>
      </c>
      <c r="D35" s="1">
        <v>5</v>
      </c>
      <c r="E35" s="1" t="str">
        <v>Local</v>
      </c>
      <c r="F35" s="1" t="str">
        <v>Priyanka Madam</v>
      </c>
    </row>
    <row r="36" spans="1:6" x14ac:dyDescent="0.25">
      <c r="A36" s="1" t="str">
        <v>Shubh Sales</v>
      </c>
      <c r="B36" s="1">
        <v>4</v>
      </c>
      <c r="C36" s="1" t="str">
        <v>MyBiosource</v>
      </c>
      <c r="D36" s="1">
        <v>2</v>
      </c>
      <c r="E36" s="1" t="str">
        <v>OutStation</v>
      </c>
      <c r="F36" s="1" t="str">
        <v>Saturday (25-10-25)</v>
      </c>
    </row>
    <row r="37" spans="1:6" x14ac:dyDescent="0.25">
      <c r="A37" s="1" t="str">
        <v>SOUTH CAMPUS</v>
      </c>
      <c r="B37" s="1" t="str">
        <v>RT</v>
      </c>
      <c r="C37" s="1" t="str">
        <v>HOEFER</v>
      </c>
      <c r="D37" s="1">
        <v>2</v>
      </c>
      <c r="E37" s="1" t="str">
        <v>Local</v>
      </c>
      <c r="F37" s="1" t="str">
        <v>Sample</v>
      </c>
    </row>
    <row r="38" spans="1:6" x14ac:dyDescent="0.25">
      <c r="A38" s="1" t="str">
        <v>Stock</v>
      </c>
      <c r="B38" s="1">
        <v>4</v>
      </c>
      <c r="C38" s="1" t="str">
        <v>BioLegend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Dharmacon</v>
      </c>
      <c r="D40" s="1">
        <v>1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Revvity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1</v>
      </c>
      <c r="E42" s="1" t="str">
        <v>STOCK</v>
      </c>
      <c r="F42" s="1" t="str">
        <v>Priyanka Madam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4</v>
      </c>
      <c r="C44" s="1" t="str">
        <v>BioLegend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Biotium</v>
      </c>
      <c r="D45" s="1">
        <v>5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Genei Lab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Genei Lab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Genei Lab</v>
      </c>
      <c r="D48" s="1">
        <v>3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Genexis Biotech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Intron</v>
      </c>
      <c r="D50" s="1">
        <v>17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Sartorius</v>
      </c>
      <c r="D51" s="1">
        <v>65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Mp Bio</v>
      </c>
      <c r="D52" s="1">
        <v>27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Mp Bio</v>
      </c>
      <c r="D53" s="1">
        <v>18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13</v>
      </c>
      <c r="E54" s="1" t="str">
        <v>STOCK</v>
      </c>
      <c r="F54" s="1" t="str">
        <v>Stock Aurigine Onco</v>
      </c>
    </row>
    <row r="55" spans="1:6" x14ac:dyDescent="0.25">
      <c r="A55" s="1" t="str">
        <v>Stock</v>
      </c>
      <c r="B55" s="1">
        <v>4</v>
      </c>
      <c r="C55" s="1" t="str">
        <v>BioXcell</v>
      </c>
      <c r="D55" s="1">
        <v>1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MP Bio</v>
      </c>
      <c r="D56" s="1">
        <v>2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DHARMACON</v>
      </c>
      <c r="D57" s="1">
        <v>14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DHARMACON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Sun pharma</v>
      </c>
      <c r="B59" s="1">
        <v>4</v>
      </c>
      <c r="C59" s="1" t="str">
        <v>Cytoskeleton</v>
      </c>
      <c r="D59" s="1">
        <v>1</v>
      </c>
      <c r="E59" s="1" t="str">
        <v>OutStation</v>
      </c>
      <c r="F59" s="1" t="str">
        <v>Saturday (25-10-25)</v>
      </c>
    </row>
    <row r="60" spans="1:6" x14ac:dyDescent="0.25">
      <c r="A60" s="1" t="str">
        <v>SYNGENE</v>
      </c>
      <c r="B60" s="1">
        <v>-20</v>
      </c>
      <c r="C60" s="1" t="str">
        <v>BOSTER</v>
      </c>
      <c r="D60" s="1">
        <v>2</v>
      </c>
      <c r="E60" s="1" t="str">
        <v>OutStation</v>
      </c>
      <c r="F60" s="1" t="str">
        <v>Saturday (25-10-25)</v>
      </c>
    </row>
    <row r="61" spans="1:6" x14ac:dyDescent="0.25">
      <c r="A61" s="1" t="str">
        <v>THSTI</v>
      </c>
      <c r="B61" s="1">
        <v>-20</v>
      </c>
      <c r="C61" s="1" t="str">
        <v>BioLegend</v>
      </c>
      <c r="D61" s="1">
        <v>5</v>
      </c>
      <c r="E61" s="1" t="str">
        <v>Local</v>
      </c>
      <c r="F61" s="1" t="str">
        <v>Priyanka Madam</v>
      </c>
    </row>
    <row r="62" spans="1:6" x14ac:dyDescent="0.25">
      <c r="A62" s="1" t="str">
        <v>TopClass</v>
      </c>
      <c r="B62" s="1">
        <v>-20</v>
      </c>
      <c r="C62" s="1" t="str">
        <v>MyBiosource</v>
      </c>
      <c r="D62" s="1">
        <v>1</v>
      </c>
      <c r="E62" s="1" t="str">
        <v>Local</v>
      </c>
      <c r="F62" s="1" t="str">
        <v>Deepak/Priyanka Madam</v>
      </c>
    </row>
    <row r="63" spans="1:6" x14ac:dyDescent="0.25">
      <c r="A63" s="1" t="str">
        <v>UNKNOWN</v>
      </c>
      <c r="B63" s="1">
        <v>4</v>
      </c>
      <c r="C63" s="1" t="str">
        <v>BioLegend</v>
      </c>
      <c r="D63" s="1">
        <v>4</v>
      </c>
      <c r="E63" s="1" t="str">
        <v>Unknown</v>
      </c>
      <c r="F63" s="1" t="str">
        <v>Mohan Sir, (Demo)</v>
      </c>
    </row>
    <row r="64" spans="1:6" x14ac:dyDescent="0.25">
      <c r="A64" s="1" t="str">
        <v>Unknown</v>
      </c>
      <c r="B64" s="1" t="str">
        <v>RT</v>
      </c>
      <c r="C64" s="1" t="str">
        <v>BioLegend</v>
      </c>
      <c r="D64" s="1">
        <v>1</v>
      </c>
      <c r="E64" s="1" t="str">
        <v>Unknown</v>
      </c>
      <c r="F64" s="1" t="str">
        <v>Mohan sir,(Sample) Aurigine Onco</v>
      </c>
    </row>
    <row r="65" spans="1:6" x14ac:dyDescent="0.25">
      <c r="A65" s="1" t="str">
        <v>Unknown</v>
      </c>
      <c r="B65" s="1">
        <v>4</v>
      </c>
      <c r="C65" s="1" t="str">
        <v>BioLegend</v>
      </c>
      <c r="D65" s="1">
        <v>1</v>
      </c>
      <c r="E65" s="1" t="str">
        <v>Unknown</v>
      </c>
      <c r="F65" s="1" t="str">
        <v>Mohan sir,(Sample) Aurigine Onco</v>
      </c>
    </row>
    <row r="66" spans="1:6" x14ac:dyDescent="0.25">
      <c r="A66" s="1" t="str">
        <v>Vector</v>
      </c>
      <c r="B66" s="1">
        <v>4</v>
      </c>
      <c r="C66" s="1" t="str">
        <v>BioLegend</v>
      </c>
      <c r="D66" s="1">
        <v>15</v>
      </c>
      <c r="E66" s="1" t="str">
        <v>OutStation</v>
      </c>
      <c r="F66" s="1" t="str">
        <v>Monday (27-10-25)</v>
      </c>
    </row>
    <row r="67" spans="1:6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3726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0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Saturday (25-10-25)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 t="str">
        <v>CTM-1191683</v>
      </c>
      <c r="B71" s="1" t="str">
        <v>Zeste-White10 3’ UTR siRNA: Custom siRNA, Standard 0.015 μmol Regular</v>
      </c>
      <c r="C71" s="1">
        <v>1</v>
      </c>
      <c r="D71" s="1" t="str">
        <v>HELIX</v>
      </c>
      <c r="E71" s="1">
        <v>-20</v>
      </c>
      <c r="F71" s="1" t="str">
        <v>Dharmacon</v>
      </c>
      <c r="G71" s="1" t="str">
        <v>Kerala</v>
      </c>
      <c r="H71" s="1" t="str">
        <v>Saturday (25-10-25)</v>
      </c>
      <c r="I71" s="1" t="str">
        <v>OutStation</v>
      </c>
    </row>
    <row r="72" spans="1:9" x14ac:dyDescent="0.25">
      <c r="A72" s="1" t="str">
        <v>CTM-1191684</v>
      </c>
      <c r="B72" s="1" t="str">
        <v>ZWILCH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CTM-1191685</v>
      </c>
      <c r="B73" s="1" t="str">
        <v>KNTC1 On-TargetsiRNA: Custom siRNA, Standard 0.015 μmol ON- TARGET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CTM-1198762</v>
      </c>
      <c r="B74" s="1" t="str">
        <v>Custom siRNA SLAIN2: Custom siRNA, Standard 0.025 μmol Regular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MBS850895</v>
      </c>
      <c r="B75" s="1" t="str">
        <v>FMR1 Antibody; 0.1 mg</v>
      </c>
      <c r="C75" s="1">
        <v>1</v>
      </c>
      <c r="D75" s="1" t="str">
        <v>TopClass</v>
      </c>
      <c r="E75" s="1">
        <v>-20</v>
      </c>
      <c r="F75" s="1" t="str">
        <v>MyBiosource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 t="str">
        <v>MBS9922282</v>
      </c>
      <c r="B76" s="1" t="str">
        <v>Chloride Cotransporters 2 (KCC2) ELISA Kit; 48-Strip-Wells</v>
      </c>
      <c r="C76" s="1">
        <v>1</v>
      </c>
      <c r="D76" s="1" t="str">
        <v>Shubh Sales</v>
      </c>
      <c r="E76" s="1">
        <v>4</v>
      </c>
      <c r="F76" s="1" t="str">
        <v>MyBiosource</v>
      </c>
      <c r="G76" s="1" t="str">
        <v>JAIPUR</v>
      </c>
      <c r="H76" s="1" t="str">
        <v>Saturday (25-10-25)</v>
      </c>
      <c r="I76" s="1" t="str">
        <v>OutStation</v>
      </c>
    </row>
    <row r="77" spans="1:9" x14ac:dyDescent="0.25">
      <c r="A77" s="1" t="str">
        <v>MBS7256268</v>
      </c>
      <c r="B77" s="1" t="str">
        <v>24s-Hydroxycholesterol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>
        <v>740701</v>
      </c>
      <c r="B78" s="1" t="str">
        <v>Human Angiopoietin-1 Capture Bead A5, 13X</v>
      </c>
      <c r="C78" s="1">
        <v>1</v>
      </c>
      <c r="D78" s="1" t="str">
        <v>Vector</v>
      </c>
      <c r="E78" s="1">
        <v>4</v>
      </c>
      <c r="F78" s="1" t="str">
        <v>BioLegend</v>
      </c>
      <c r="G78" s="1" t="str">
        <v>Punjab</v>
      </c>
      <c r="H78" s="1" t="str">
        <v>Monday (27-10-25)</v>
      </c>
      <c r="I78" s="1" t="str">
        <v>OutStation</v>
      </c>
    </row>
    <row r="79" spans="1:9" x14ac:dyDescent="0.25">
      <c r="A79" s="1">
        <v>741217</v>
      </c>
      <c r="B79" s="1" t="str">
        <v>Human Angiopoietin-2 Capture Bead A6,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740710</v>
      </c>
      <c r="B80" s="1" t="str">
        <v>Human VEGF Capture Bead B6,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740699</v>
      </c>
      <c r="B81" s="1" t="str">
        <v>Human Angiogenesis Panel 1 Standard V02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741218</v>
      </c>
      <c r="B82" s="1" t="str">
        <v>Buffer Set I1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740950</v>
      </c>
      <c r="B83" s="1" t="str">
        <v>Human ICAM-1 Capture Bead A5, 13X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740951</v>
      </c>
      <c r="B84" s="1" t="str">
        <v>Human ICAM-2 Capture Bead A6,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740954</v>
      </c>
      <c r="B85" s="1" t="str">
        <v>Human VCAM-1 Capture Bead B2,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740955</v>
      </c>
      <c r="B86" s="1" t="str">
        <v>Human E-selectin Capture Bead B3,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740956</v>
      </c>
      <c r="B87" s="1" t="str">
        <v>Human PECAM-1 Capture Bead B4,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740957</v>
      </c>
      <c r="B88" s="1" t="str">
        <v>Human P-selectin Capture Bead B5,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740959</v>
      </c>
      <c r="B89" s="1" t="str">
        <v>Human ICAM-3 Capture Bead B7,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740948</v>
      </c>
      <c r="B90" s="1" t="str">
        <v>Human Adhesion Molecule Panel Standard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740947</v>
      </c>
      <c r="B91" s="1" t="str">
        <v>Human Adhesion Molecule Panel Detection Abs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740539</v>
      </c>
      <c r="B92" s="1" t="str">
        <v>Buffer Set G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 t="str">
        <v>MT002-A</v>
      </c>
      <c r="B93" s="1" t="str">
        <v>Tubulin protein (pre-formed microtubules): bovine brain: 4 x 500ug</v>
      </c>
      <c r="C93" s="1">
        <v>1</v>
      </c>
      <c r="D93" s="1" t="str">
        <v>Sun pharma</v>
      </c>
      <c r="E93" s="1">
        <v>4</v>
      </c>
      <c r="F93" s="1" t="str">
        <v>Cytoskeleton</v>
      </c>
      <c r="G93" s="1" t="str">
        <v>Gujrat</v>
      </c>
      <c r="H93" s="1" t="str">
        <v>Saturday (25-10-25)</v>
      </c>
      <c r="I93" s="1" t="str">
        <v>OutStation</v>
      </c>
    </row>
    <row r="94" spans="1:9" x14ac:dyDescent="0.25">
      <c r="A94" s="1">
        <v>100201</v>
      </c>
      <c r="B94" s="1" t="str">
        <v>anti-mouse CD3</v>
      </c>
      <c r="C94" s="1">
        <v>1</v>
      </c>
      <c r="D94" s="1" t="str">
        <v>IGIB</v>
      </c>
      <c r="E94" s="1">
        <v>4</v>
      </c>
      <c r="F94" s="1" t="str">
        <v>BioLegend</v>
      </c>
      <c r="G94" s="1" t="str">
        <v>Delhi</v>
      </c>
      <c r="H94" s="1" t="str">
        <v>sample</v>
      </c>
      <c r="I94" s="1" t="str">
        <v>Local</v>
      </c>
    </row>
    <row r="95" spans="1:9" x14ac:dyDescent="0.25">
      <c r="A95" s="1">
        <v>101320</v>
      </c>
      <c r="B95" s="1" t="str">
        <v>(anti-mouse CD16/32)</v>
      </c>
      <c r="C95" s="1">
        <v>1</v>
      </c>
      <c r="D95" s="1" t="str">
        <v>AGHARKAR</v>
      </c>
      <c r="E95" s="1">
        <v>4</v>
      </c>
      <c r="F95" s="1" t="str">
        <v>BioLegend</v>
      </c>
      <c r="G95" s="1" t="str">
        <v>Pune</v>
      </c>
      <c r="H95" s="1" t="str">
        <v>Saturday (25-10-25)</v>
      </c>
      <c r="I95" s="1" t="str">
        <v>OutStation</v>
      </c>
    </row>
    <row r="96" spans="1:9" x14ac:dyDescent="0.25">
      <c r="A96" s="1">
        <v>102116</v>
      </c>
      <c r="B96" s="1" t="str">
        <v>anti-mouse CD28</v>
      </c>
      <c r="C96" s="1">
        <v>1</v>
      </c>
      <c r="D96" s="1" t="str">
        <v>IMTECH</v>
      </c>
      <c r="E96" s="1">
        <v>4</v>
      </c>
      <c r="F96" s="1" t="str">
        <v>BioLegend</v>
      </c>
      <c r="G96" s="1" t="str">
        <v>Chandigarh</v>
      </c>
      <c r="H96" s="1" t="str">
        <v>Monday (27-10-25)</v>
      </c>
      <c r="I96" s="1" t="str">
        <v>OutStation</v>
      </c>
    </row>
    <row r="97" spans="1:9" x14ac:dyDescent="0.25">
      <c r="A97" s="1">
        <v>105006</v>
      </c>
      <c r="B97" s="1" t="str">
        <v>anti-mouse CD86</v>
      </c>
      <c r="C97" s="1">
        <v>1</v>
      </c>
      <c r="D97" s="1" t="str">
        <v>RCB</v>
      </c>
      <c r="E97" s="1">
        <v>4</v>
      </c>
      <c r="F97" s="1" t="str">
        <v>BioLegend</v>
      </c>
      <c r="G97" s="1" t="str">
        <v>Delhi</v>
      </c>
      <c r="H97" s="1" t="str">
        <v>Deepak</v>
      </c>
      <c r="I97" s="1" t="str">
        <v>Local</v>
      </c>
    </row>
    <row r="98" spans="1:9" x14ac:dyDescent="0.25">
      <c r="A98" s="1">
        <v>141732</v>
      </c>
      <c r="B98" s="1" t="str">
        <v>anti-mouse CD206 (MMR)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>Deepak</v>
      </c>
      <c r="I98" s="1" t="str">
        <v>Local</v>
      </c>
    </row>
    <row r="99" spans="1:9" x14ac:dyDescent="0.25">
      <c r="A99" s="1">
        <v>301305</v>
      </c>
      <c r="B99" s="1" t="str">
        <v>anti-human CD11b</v>
      </c>
      <c r="C99" s="1">
        <v>1</v>
      </c>
      <c r="D99" s="1" t="str">
        <v>ASHOKA</v>
      </c>
      <c r="E99" s="1">
        <v>4</v>
      </c>
      <c r="F99" s="1" t="str">
        <v>BioLegend</v>
      </c>
      <c r="G99" s="1" t="str">
        <v>Sonipat</v>
      </c>
      <c r="H99" s="1" t="str">
        <v>On Hold</v>
      </c>
      <c r="I99" s="1" t="str">
        <v>OutStation</v>
      </c>
    </row>
    <row r="100" spans="1:9" x14ac:dyDescent="0.25">
      <c r="A100" s="1">
        <v>302902</v>
      </c>
      <c r="B100" s="1" t="str">
        <v>anti-human CD28</v>
      </c>
      <c r="C100" s="1">
        <v>1</v>
      </c>
      <c r="D100" s="1" t="str">
        <v>RANJAN</v>
      </c>
      <c r="E100" s="1">
        <v>4</v>
      </c>
      <c r="F100" s="1" t="str">
        <v>BioLegend</v>
      </c>
      <c r="G100" s="1" t="str">
        <v>patna</v>
      </c>
      <c r="H100" s="1" t="str">
        <v>Saturday (25-10-25)</v>
      </c>
      <c r="I100" s="1" t="str">
        <v>OutStation</v>
      </c>
    </row>
    <row r="101" spans="1:9" x14ac:dyDescent="0.25">
      <c r="A101" s="1">
        <v>305413</v>
      </c>
      <c r="B101" s="1" t="str">
        <v>anti-human CD86</v>
      </c>
      <c r="C101" s="1">
        <v>1</v>
      </c>
      <c r="D101" s="1" t="str">
        <v>ASHOKA</v>
      </c>
      <c r="E101" s="1">
        <v>4</v>
      </c>
      <c r="F101" s="1" t="str">
        <v>BioLegend</v>
      </c>
      <c r="G101" s="1" t="str">
        <v>Sonipat</v>
      </c>
      <c r="H101" s="1" t="str">
        <v>On Hold</v>
      </c>
      <c r="I101" s="1" t="str">
        <v>OutStation</v>
      </c>
    </row>
    <row r="102" spans="1:9" x14ac:dyDescent="0.25">
      <c r="A102" s="1">
        <v>317302</v>
      </c>
      <c r="B102" s="1" t="str">
        <v>anti-human CD3</v>
      </c>
      <c r="C102" s="1">
        <v>1</v>
      </c>
      <c r="D102" s="1" t="str">
        <v>RANJAN</v>
      </c>
      <c r="E102" s="1">
        <v>4</v>
      </c>
      <c r="F102" s="1" t="str">
        <v>BioLegend</v>
      </c>
      <c r="G102" s="1" t="str">
        <v>patna</v>
      </c>
      <c r="H102" s="1" t="str">
        <v>Saturday (25-10-25)</v>
      </c>
      <c r="I102" s="1" t="str">
        <v>OutStation</v>
      </c>
    </row>
    <row r="103" spans="1:9" x14ac:dyDescent="0.25">
      <c r="A103" s="1">
        <v>317318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317408</v>
      </c>
      <c r="B104" s="1" t="str">
        <v>anti-human CD4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350214</v>
      </c>
      <c r="B105" s="1" t="str">
        <v>anti-human CD103 (Integrin αE)</v>
      </c>
      <c r="C105" s="1">
        <v>1</v>
      </c>
      <c r="D105" s="1" t="str">
        <v>IMMUNO ACT</v>
      </c>
      <c r="E105" s="1">
        <v>4</v>
      </c>
      <c r="F105" s="1" t="str">
        <v>BioLegend</v>
      </c>
      <c r="G105" s="1" t="str">
        <v>Mumbai</v>
      </c>
      <c r="H105" s="1" t="str">
        <v>Saturday (25-10-25)</v>
      </c>
      <c r="I105" s="1" t="str">
        <v>OutStation</v>
      </c>
    </row>
    <row r="106" spans="1:9" x14ac:dyDescent="0.25">
      <c r="A106" s="1">
        <v>369703</v>
      </c>
      <c r="B106" s="1" t="str">
        <v>anti-human Arginase I</v>
      </c>
      <c r="C106" s="1">
        <v>1</v>
      </c>
      <c r="D106" s="1" t="str">
        <v>ASHOKA</v>
      </c>
      <c r="E106" s="1">
        <v>4</v>
      </c>
      <c r="F106" s="1" t="str">
        <v>BioLegend</v>
      </c>
      <c r="G106" s="1" t="str">
        <v>Sonipat</v>
      </c>
      <c r="H106" s="1" t="str">
        <v>On Hold</v>
      </c>
      <c r="I106" s="1" t="str">
        <v>OutStation</v>
      </c>
    </row>
    <row r="107" spans="1:9" x14ac:dyDescent="0.25">
      <c r="A107" s="1">
        <v>400129</v>
      </c>
      <c r="B107" s="1" t="str">
        <v>Mouse IgG1, κ Isotype Ctrl (FC)</v>
      </c>
      <c r="C107" s="1">
        <v>1</v>
      </c>
      <c r="D107" s="1" t="str">
        <v>LABEX</v>
      </c>
      <c r="E107" s="1">
        <v>4</v>
      </c>
      <c r="F107" s="1" t="str">
        <v>BioLegend</v>
      </c>
      <c r="G107" s="1" t="str">
        <v>Delhi</v>
      </c>
      <c r="H107" s="1" t="str">
        <v>Poter</v>
      </c>
      <c r="I107" s="1" t="str">
        <v>Local</v>
      </c>
    </row>
    <row r="108" spans="1:9" x14ac:dyDescent="0.25">
      <c r="A108" s="1">
        <v>406001</v>
      </c>
      <c r="B108" s="1" t="str">
        <v>anti-mouse IgG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>Deepak</v>
      </c>
      <c r="I108" s="1" t="str">
        <v>Local</v>
      </c>
    </row>
    <row r="109" spans="1:9" x14ac:dyDescent="0.25">
      <c r="A109" s="1">
        <v>406416</v>
      </c>
      <c r="B109" s="1" t="str">
        <v>Donkey anti-rabbit IgG (min. x-reactivity)</v>
      </c>
      <c r="C109" s="1">
        <v>1</v>
      </c>
      <c r="D109" s="1" t="str">
        <v>RCB</v>
      </c>
      <c r="E109" s="1">
        <v>4</v>
      </c>
      <c r="F109" s="1" t="str">
        <v>BioLegend</v>
      </c>
      <c r="G109" s="1" t="str">
        <v>Delhi</v>
      </c>
      <c r="H109" s="1" t="str">
        <v>Deepak</v>
      </c>
      <c r="I109" s="1" t="str">
        <v>Local</v>
      </c>
    </row>
    <row r="110" spans="1:9" x14ac:dyDescent="0.25">
      <c r="A110" s="1">
        <v>420201</v>
      </c>
      <c r="B110" s="1" t="str">
        <v>Cell Staining Buffer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420301</v>
      </c>
      <c r="B111" s="1" t="str">
        <v>RBC Lysis Buffer (10X)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AGHARKAR</v>
      </c>
      <c r="E112" s="1">
        <v>4</v>
      </c>
      <c r="F112" s="1" t="str">
        <v>BioLegend</v>
      </c>
      <c r="G112" s="1" t="str">
        <v>Pune</v>
      </c>
      <c r="H112" s="1" t="str">
        <v>Saturday (25-10-25)</v>
      </c>
      <c r="I112" s="1" t="str">
        <v>OutStation</v>
      </c>
    </row>
    <row r="113" spans="1:9" x14ac:dyDescent="0.25">
      <c r="A113" s="1">
        <v>420601</v>
      </c>
      <c r="B113" s="1" t="str">
        <v>Brefeldin A Solution (1,000X)</v>
      </c>
      <c r="C113" s="1">
        <v>1</v>
      </c>
      <c r="D113" s="1" t="str">
        <v>RGCB</v>
      </c>
      <c r="E113" s="1">
        <v>4</v>
      </c>
      <c r="F113" s="1" t="str">
        <v>BioLegend</v>
      </c>
      <c r="G113" s="1" t="str">
        <v>Kerala</v>
      </c>
      <c r="H113" s="1" t="str">
        <v>Saturday (25-10-25)</v>
      </c>
      <c r="I113" s="1" t="str">
        <v>OutStation</v>
      </c>
    </row>
    <row r="114" spans="1:9" x14ac:dyDescent="0.25">
      <c r="A114" s="1">
        <v>420701</v>
      </c>
      <c r="B114" s="1" t="str">
        <v>Monensin Solution (1,000X)</v>
      </c>
      <c r="C114" s="1">
        <v>1</v>
      </c>
      <c r="D114" s="1" t="str">
        <v>ABHI BIO</v>
      </c>
      <c r="E114" s="1">
        <v>4</v>
      </c>
      <c r="F114" s="1" t="str">
        <v>BioLegend</v>
      </c>
      <c r="G114" s="1" t="str">
        <v>Kolkata</v>
      </c>
      <c r="H114" s="1" t="str">
        <v>Saturday (25-10-25)</v>
      </c>
      <c r="I114" s="1" t="str">
        <v>OutStation</v>
      </c>
    </row>
    <row r="115" spans="1:9" x14ac:dyDescent="0.25">
      <c r="A115" s="1">
        <v>422501</v>
      </c>
      <c r="B115" s="1" t="str">
        <v>Cyto-Last™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425501</v>
      </c>
      <c r="B116" s="1" t="str">
        <v>Flow Cytometry Antibody Diluent Buffer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426803</v>
      </c>
      <c r="B117" s="1" t="str">
        <v>Cyto-Fast™ Fix/Perm Buffer Set</v>
      </c>
      <c r="C117" s="1">
        <v>1</v>
      </c>
      <c r="D117" s="1" t="str">
        <v>AGHARKAR</v>
      </c>
      <c r="E117" s="1">
        <v>4</v>
      </c>
      <c r="F117" s="1" t="str">
        <v>BioLegend</v>
      </c>
      <c r="G117" s="1" t="str">
        <v>Pune</v>
      </c>
      <c r="H117" s="1" t="str">
        <v>Saturday (25-10-25)</v>
      </c>
      <c r="I117" s="1" t="str">
        <v>OutStation</v>
      </c>
    </row>
    <row r="118" spans="1:9" x14ac:dyDescent="0.25">
      <c r="A118" s="1">
        <v>570204</v>
      </c>
      <c r="B118" s="1" t="str">
        <v>Human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>Deepak</v>
      </c>
      <c r="I118" s="1" t="str">
        <v>Local</v>
      </c>
    </row>
    <row r="119" spans="1:9" x14ac:dyDescent="0.25">
      <c r="A119" s="1">
        <v>575306</v>
      </c>
      <c r="B119" s="1" t="str">
        <v>Mouse IFN-γ (carrier-free)</v>
      </c>
      <c r="C119" s="1">
        <v>1</v>
      </c>
      <c r="D119" s="1" t="str">
        <v>RCB</v>
      </c>
      <c r="E119" s="1">
        <v>-20</v>
      </c>
      <c r="F119" s="1" t="str">
        <v>BioLegend</v>
      </c>
      <c r="G119" s="1" t="str">
        <v>Delhi</v>
      </c>
      <c r="H119" s="1" t="str">
        <v>Deepak</v>
      </c>
      <c r="I119" s="1" t="str">
        <v>Local</v>
      </c>
    </row>
    <row r="120" spans="1:9" x14ac:dyDescent="0.25">
      <c r="A120" s="1">
        <v>633603</v>
      </c>
      <c r="B120" s="1" t="str">
        <v>anti-Bax</v>
      </c>
      <c r="C120" s="1">
        <v>1</v>
      </c>
      <c r="D120" s="1" t="str">
        <v>LABEX</v>
      </c>
      <c r="E120" s="1">
        <v>4</v>
      </c>
      <c r="F120" s="1" t="str">
        <v>BioLegend</v>
      </c>
      <c r="G120" s="1" t="str">
        <v>Delhi</v>
      </c>
      <c r="H120" s="1" t="str">
        <v>Poter</v>
      </c>
      <c r="I120" s="1" t="str">
        <v>Local</v>
      </c>
    </row>
    <row r="121" spans="1:9" x14ac:dyDescent="0.25">
      <c r="A121" s="1">
        <v>640906</v>
      </c>
      <c r="B121" s="1" t="str">
        <v>Annexin V</v>
      </c>
      <c r="C121" s="1">
        <v>1</v>
      </c>
      <c r="D121" s="1" t="str">
        <v>RCB</v>
      </c>
      <c r="E121" s="1">
        <v>4</v>
      </c>
      <c r="F121" s="1" t="str">
        <v>BioLegend</v>
      </c>
      <c r="G121" s="1" t="str">
        <v>Delhi</v>
      </c>
      <c r="H121" s="1" t="str">
        <v>Deepak</v>
      </c>
      <c r="I121" s="1" t="str">
        <v>Local</v>
      </c>
    </row>
    <row r="122" spans="1:9" x14ac:dyDescent="0.25">
      <c r="A122" s="1">
        <v>640914</v>
      </c>
      <c r="B122" s="1" t="str">
        <v>Annexin V Apoptosis Detection Kit with PI</v>
      </c>
      <c r="C122" s="1">
        <v>1</v>
      </c>
      <c r="D122" s="1" t="str">
        <v>LABEX</v>
      </c>
      <c r="E122" s="1">
        <v>4</v>
      </c>
      <c r="F122" s="1" t="str">
        <v>BioLegend</v>
      </c>
      <c r="G122" s="1" t="str">
        <v>Delhi</v>
      </c>
      <c r="H122" s="1" t="str">
        <v>Poter</v>
      </c>
      <c r="I122" s="1" t="str">
        <v>Local</v>
      </c>
    </row>
    <row r="123" spans="1:9" x14ac:dyDescent="0.25">
      <c r="A123" s="1" t="str">
        <v>DZ01398-1</v>
      </c>
      <c r="B123" s="1">
        <v>0</v>
      </c>
      <c r="C123" s="1">
        <v>1</v>
      </c>
      <c r="D123" s="1" t="str">
        <v>AGHARKAR</v>
      </c>
      <c r="E123" s="1">
        <v>-20</v>
      </c>
      <c r="F123" s="1" t="str">
        <v>BOSTER</v>
      </c>
      <c r="G123" s="1" t="str">
        <v>Pune</v>
      </c>
      <c r="H123" s="1" t="str">
        <v>Saturday (25-10-25)</v>
      </c>
      <c r="I123" s="1" t="str">
        <v>OutStation</v>
      </c>
    </row>
    <row r="124" spans="1:9" x14ac:dyDescent="0.25">
      <c r="A124" s="1">
        <v>316302</v>
      </c>
      <c r="B124" s="1" t="str">
        <v>Purified anti-human β2-microglobulin Antibody</v>
      </c>
      <c r="C124" s="1">
        <v>2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570802</v>
      </c>
      <c r="B125" s="1" t="str">
        <v xml:space="preserve">Recombinant Human IL-6 </v>
      </c>
      <c r="C125" s="1">
        <v>2</v>
      </c>
      <c r="D125" s="1" t="str">
        <v>Opening Stock</v>
      </c>
      <c r="E125" s="1">
        <v>-20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2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329702</v>
      </c>
      <c r="B127" s="1" t="str">
        <v xml:space="preserve">Purified anti-human CD274 </v>
      </c>
      <c r="C127" s="1">
        <v>2</v>
      </c>
      <c r="D127" s="1" t="str">
        <v>Opening Stock</v>
      </c>
      <c r="E127" s="1">
        <v>4</v>
      </c>
      <c r="F127" s="1" t="str">
        <v>BioLegend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2600505001730</v>
      </c>
      <c r="B128" s="1" t="str">
        <v>(Agarose for Nucleic Acid Electrophoresis-500g)</v>
      </c>
      <c r="C128" s="1">
        <v>2</v>
      </c>
      <c r="D128" s="1" t="str">
        <v>STOCK</v>
      </c>
      <c r="E128" s="1" t="str">
        <v>RT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2662070501730</v>
      </c>
      <c r="B129" s="1" t="str">
        <v>(StepUp 1 Kb DNA Ladder RTU, 50 µg)</v>
      </c>
      <c r="C129" s="1">
        <v>2</v>
      </c>
      <c r="D129" s="1" t="str">
        <v>STOCK</v>
      </c>
      <c r="E129" s="1">
        <v>-20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2662670501730</v>
      </c>
      <c r="B130" s="1" t="str">
        <v>RMBD13 (StepUp 100 Bp DNA Ladder RTU, 50 µg)</v>
      </c>
      <c r="C130" s="1">
        <v>2</v>
      </c>
      <c r="D130" s="1" t="str">
        <v>STOCK</v>
      </c>
      <c r="E130" s="1">
        <v>-20</v>
      </c>
      <c r="F130" s="1" t="str">
        <v>Genei Lab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15407-47-MIN</v>
      </c>
      <c r="B131" s="1" t="str">
        <v>Polyethersulfone 0.22 µm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VS04T01</v>
      </c>
      <c r="B132" s="1" t="str">
        <v>VicaSpin Turbo 4 10000 MWCO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VS15TR21</v>
      </c>
      <c r="B133" s="1" t="str">
        <v>VivaSpin Turbo 15 RC 30000 MWCO</v>
      </c>
      <c r="C133" s="1">
        <v>2</v>
      </c>
      <c r="D133" s="1" t="str">
        <v>Stock</v>
      </c>
      <c r="E133" s="1" t="str">
        <v>RT</v>
      </c>
      <c r="F133" s="1" t="str">
        <v>Sartorius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814326</v>
      </c>
      <c r="B134" s="1" t="str">
        <v>Acrylamide, Ultra Pure 500 KG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194825</v>
      </c>
      <c r="B135" s="1" t="str">
        <v>Glycine, Molecular Biology Reagent 1 KG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104772</v>
      </c>
      <c r="B136" s="1" t="str">
        <v>Ammonium Sulfate, Technical Pure 500 GM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194002</v>
      </c>
      <c r="B137" s="1" t="str">
        <v>Chloroform, Molecular Biology Reagent</v>
      </c>
      <c r="C137" s="1">
        <v>2</v>
      </c>
      <c r="D137" s="1" t="str">
        <v>Stock</v>
      </c>
      <c r="E137" s="1" t="str">
        <v>RT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424602</v>
      </c>
      <c r="B138" s="1" t="str">
        <v>Compensation Beads</v>
      </c>
      <c r="C138" s="1">
        <v>2</v>
      </c>
      <c r="D138" s="1" t="str">
        <v>Stock</v>
      </c>
      <c r="E138" s="1">
        <v>4</v>
      </c>
      <c r="F138" s="1" t="str">
        <v>BioLegend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740811</v>
      </c>
      <c r="B139" s="1" t="str">
        <v>LEGENDplex™ Human Inflammation Panel 1 Standard  1 vial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741146</v>
      </c>
      <c r="B140" s="1" t="str">
        <v>LEGENDplex™ Buffer Set A3  100tests</v>
      </c>
      <c r="C140" s="1">
        <v>2</v>
      </c>
      <c r="D140" s="1" t="str">
        <v>UNKNOWN</v>
      </c>
      <c r="E140" s="1">
        <v>4</v>
      </c>
      <c r="F140" s="1" t="str">
        <v>BioLegend</v>
      </c>
      <c r="G140" s="1" t="str">
        <v>Unknown</v>
      </c>
      <c r="H140" s="1" t="str">
        <v>Mohan Sir, (Demo)</v>
      </c>
      <c r="I140" s="1" t="str">
        <v>Unknown</v>
      </c>
    </row>
    <row r="141" spans="1:9" x14ac:dyDescent="0.25">
      <c r="A141" s="1">
        <v>100575</v>
      </c>
      <c r="B141" s="1" t="str">
        <v>Deoxyribonuclease I</v>
      </c>
      <c r="C141" s="1">
        <v>2</v>
      </c>
      <c r="D141" s="1" t="str">
        <v>Stock</v>
      </c>
      <c r="E141" s="1">
        <v>4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T6280</v>
      </c>
      <c r="B142" s="1" t="str">
        <v xml:space="preserve"> Enzastaurin 170364-57-5 Spec 2 mg</v>
      </c>
      <c r="C142" s="1">
        <v>2</v>
      </c>
      <c r="D142" s="1" t="str">
        <v>RCB</v>
      </c>
      <c r="E142" s="1">
        <v>-20</v>
      </c>
      <c r="F142" s="1" t="str">
        <v>TARGETMOL</v>
      </c>
      <c r="G142" s="1" t="str">
        <v>Delhi</v>
      </c>
      <c r="H142" s="1" t="str">
        <v>Deepak/Priyanka Madam</v>
      </c>
      <c r="I142" s="1" t="str">
        <v>Local</v>
      </c>
    </row>
    <row r="143" spans="1:9" x14ac:dyDescent="0.25">
      <c r="A143" s="1" t="str">
        <v>A70-106P</v>
      </c>
      <c r="B143" s="1" t="str">
        <v>Horse IgG Heavy and Light Chain Antibody, HRP</v>
      </c>
      <c r="C143" s="1">
        <v>2</v>
      </c>
      <c r="D143" s="1" t="str">
        <v xml:space="preserve">Biogenuix </v>
      </c>
      <c r="E143" s="1">
        <v>4</v>
      </c>
      <c r="F143" s="1" t="str">
        <v>BETHYL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100336</v>
      </c>
      <c r="B144" s="1" t="str">
        <v>anti-mouse CD3ε</v>
      </c>
      <c r="C144" s="1">
        <v>2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107641</v>
      </c>
      <c r="B145" s="1" t="str">
        <v>anti-mouse I-A/I-E</v>
      </c>
      <c r="C145" s="1">
        <v>2</v>
      </c>
      <c r="D145" s="1" t="str">
        <v>RCB</v>
      </c>
      <c r="E145" s="1">
        <v>4</v>
      </c>
      <c r="F145" s="1" t="str">
        <v>BioLegend</v>
      </c>
      <c r="G145" s="1" t="str">
        <v>Delhi</v>
      </c>
      <c r="H145" s="1" t="str">
        <v>Deepak</v>
      </c>
      <c r="I145" s="1" t="str">
        <v>Local</v>
      </c>
    </row>
    <row r="146" spans="1:9" x14ac:dyDescent="0.25">
      <c r="A146" s="1">
        <v>400218</v>
      </c>
      <c r="B146" s="1" t="str">
        <v>Mouse IgG2a, κ Isotype Ctrl</v>
      </c>
      <c r="C146" s="1">
        <v>2</v>
      </c>
      <c r="D146" s="1" t="str">
        <v>MICRO VAPI</v>
      </c>
      <c r="E146" s="1">
        <v>4</v>
      </c>
      <c r="F146" s="1" t="str">
        <v>BioLegend</v>
      </c>
      <c r="G146" s="1" t="str">
        <v>Gujrat</v>
      </c>
      <c r="H146" s="1" t="str">
        <v>Saturday (25-10-25)</v>
      </c>
      <c r="I146" s="1" t="str">
        <v>OutStation</v>
      </c>
    </row>
    <row r="147" spans="1:9" x14ac:dyDescent="0.25">
      <c r="A147" s="1" t="str">
        <v>M00202S232</v>
      </c>
      <c r="B147" s="1">
        <v>0</v>
      </c>
      <c r="C147" s="1">
        <v>2</v>
      </c>
      <c r="D147" s="1" t="str">
        <v>SYNGENE</v>
      </c>
      <c r="E147" s="1">
        <v>-20</v>
      </c>
      <c r="F147" s="1" t="str">
        <v>BOSTER</v>
      </c>
      <c r="G147" s="1" t="str">
        <v>Banglore</v>
      </c>
      <c r="H147" s="1" t="str">
        <v>Saturday (25-10-25)</v>
      </c>
      <c r="I147" s="1" t="str">
        <v>OutStation</v>
      </c>
    </row>
    <row r="148" spans="1:9" x14ac:dyDescent="0.25">
      <c r="A148" s="1" t="str">
        <v>LSM 1077</v>
      </c>
      <c r="B148" s="1">
        <v>0</v>
      </c>
      <c r="C148" s="1">
        <v>3</v>
      </c>
      <c r="D148" s="1" t="str">
        <v>stock</v>
      </c>
      <c r="E148" s="1">
        <v>4</v>
      </c>
      <c r="F148" s="1" t="str">
        <v>Genexis Biotech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VS15T91</v>
      </c>
      <c r="B149" s="1" t="str">
        <v>VivaSpin Turbo 15 3000 MWCO</v>
      </c>
      <c r="C149" s="1">
        <v>3</v>
      </c>
      <c r="D149" s="1" t="str">
        <v>Stock</v>
      </c>
      <c r="E149" s="1" t="str">
        <v>RT</v>
      </c>
      <c r="F149" s="1" t="str">
        <v>Sartorius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421101</v>
      </c>
      <c r="B150" s="1" t="str">
        <v>TMB substrate set  110mlx2</v>
      </c>
      <c r="C150" s="1">
        <v>3</v>
      </c>
      <c r="D150" s="1" t="str">
        <v>Stock</v>
      </c>
      <c r="E150" s="1">
        <v>4</v>
      </c>
      <c r="F150" s="1" t="str">
        <v>BioLegend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B-002000-UB-100</v>
      </c>
      <c r="B151" s="1" t="str">
        <v>5X siRNA Buffer  100ml</v>
      </c>
      <c r="C151" s="1">
        <v>3</v>
      </c>
      <c r="D151" s="1" t="str">
        <v>Stock</v>
      </c>
      <c r="E151" s="1">
        <v>4</v>
      </c>
      <c r="F151" s="1" t="str">
        <v>DHARMACON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 t="str">
        <v>DharmaFECT 1 Transfection Reagent  0.75 mL</v>
      </c>
      <c r="C152" s="1">
        <v>3</v>
      </c>
      <c r="D152" s="1" t="str">
        <v>Stock</v>
      </c>
      <c r="E152" s="1">
        <v>4</v>
      </c>
      <c r="F152" s="1" t="str">
        <v>DHARMACON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 t="str">
        <v>DharmaFECT 1 Transfection Reagent  1.5ml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423102</v>
      </c>
      <c r="B154" s="1" t="str">
        <v>Zombie Aqua™ Fixable Viability Kit</v>
      </c>
      <c r="C154" s="1">
        <v>3</v>
      </c>
      <c r="D154" s="1" t="str">
        <v>RCB</v>
      </c>
      <c r="E154" s="1">
        <v>-20</v>
      </c>
      <c r="F154" s="1" t="str">
        <v>BioLegend</v>
      </c>
      <c r="G154" s="1" t="str">
        <v>Delhi</v>
      </c>
      <c r="H154" s="1" t="str">
        <v>Deepak</v>
      </c>
      <c r="I154" s="1" t="str">
        <v>Local</v>
      </c>
    </row>
    <row r="155" spans="1:9" x14ac:dyDescent="0.25">
      <c r="A155" s="1" t="str">
        <v>VS04T01</v>
      </c>
      <c r="B155" s="1" t="str">
        <v>VicaSpin Turbo 4 10000 MWCO</v>
      </c>
      <c r="C155" s="1">
        <v>4</v>
      </c>
      <c r="D155" s="1" t="str">
        <v>Stock</v>
      </c>
      <c r="E155" s="1" t="str">
        <v>RT</v>
      </c>
      <c r="F155" s="1" t="str">
        <v>Sartorius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VS15T21</v>
      </c>
      <c r="B156" s="1" t="str">
        <v>Vivaspin® Turbo 15 Centrifugal Concentrator Polyethersulfone, 12 pc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193982</v>
      </c>
      <c r="B157" s="1" t="str">
        <v>Acrylamide, Molecular Biology Reagent 1 KG</v>
      </c>
      <c r="C157" s="1">
        <v>4</v>
      </c>
      <c r="D157" s="1" t="str">
        <v>Stock</v>
      </c>
      <c r="E157" s="1" t="str">
        <v>RT</v>
      </c>
      <c r="F157" s="1" t="str">
        <v>Mp Bio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 t="str">
        <v>GelRed® Nucleic Acid Stain, 10,000X in water (trial size): (0.1mL)</v>
      </c>
      <c r="C158" s="1">
        <v>4</v>
      </c>
      <c r="D158" s="1" t="str">
        <v>Stock</v>
      </c>
      <c r="E158" s="1" t="str">
        <v>RT</v>
      </c>
      <c r="F158" s="1" t="str">
        <v>Biotium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420701</v>
      </c>
      <c r="B159" s="1" t="str">
        <v>Monensin Solution (1,000X)</v>
      </c>
      <c r="C159" s="1">
        <v>4</v>
      </c>
      <c r="D159" s="1" t="str">
        <v>RCB</v>
      </c>
      <c r="E159" s="1">
        <v>4</v>
      </c>
      <c r="F159" s="1" t="str">
        <v>BioLegend</v>
      </c>
      <c r="G159" s="1" t="str">
        <v>Delhi</v>
      </c>
      <c r="H159" s="1" t="str">
        <v>Deepak</v>
      </c>
      <c r="I159" s="1" t="str">
        <v>Local</v>
      </c>
    </row>
    <row r="160" spans="1:9" x14ac:dyDescent="0.25">
      <c r="A160" s="1">
        <v>556002</v>
      </c>
      <c r="B160" s="1" t="str">
        <v xml:space="preserve">Recombinant Mouse IL-9 </v>
      </c>
      <c r="C160" s="1">
        <v>5</v>
      </c>
      <c r="D160" s="1" t="str">
        <v>Opening Stock</v>
      </c>
      <c r="E160" s="1">
        <v>-20</v>
      </c>
      <c r="F160" s="1" t="str">
        <v>BioLegend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HBM-EXP-B2.5</v>
      </c>
      <c r="B161" s="1" t="str">
        <v>Test-Exosomes one step isolation from plasma and serum 2.5ml</v>
      </c>
      <c r="C161" s="1">
        <v>5</v>
      </c>
      <c r="D161" s="1" t="str">
        <v>Sample (PM)</v>
      </c>
      <c r="E161" s="1">
        <v>4</v>
      </c>
      <c r="F161" s="1" t="str">
        <v>Hansa Biomed</v>
      </c>
      <c r="G161" s="1" t="str">
        <v>delhi</v>
      </c>
      <c r="H161" s="1" t="str">
        <v>Priyanka Madam</v>
      </c>
      <c r="I161" s="1" t="str">
        <v>Local</v>
      </c>
    </row>
    <row r="162" spans="1:9" x14ac:dyDescent="0.25">
      <c r="A162" s="1">
        <v>626812</v>
      </c>
      <c r="B162" s="1" t="str">
        <v>Alexa Fluor® 488 anti-c-Myc Antibody  100µg</v>
      </c>
      <c r="C162" s="1">
        <v>5</v>
      </c>
      <c r="D162" s="1" t="str">
        <v>Stock</v>
      </c>
      <c r="E162" s="1">
        <v>4</v>
      </c>
      <c r="F162" s="1" t="str">
        <v>BioLegend</v>
      </c>
      <c r="G162" s="1" t="str">
        <v>STOCK</v>
      </c>
      <c r="H162" s="1" t="str">
        <v>Stock Aurigine Onco</v>
      </c>
      <c r="I162" s="1" t="str">
        <v>STOCK</v>
      </c>
    </row>
    <row r="163" spans="1:9" x14ac:dyDescent="0.25">
      <c r="A163" s="1" t="str">
        <v>B-003000-WB-100</v>
      </c>
      <c r="B163" s="1" t="str">
        <v>Molecular Grade RNase-free water  100ml</v>
      </c>
      <c r="C163" s="1">
        <v>5</v>
      </c>
      <c r="D163" s="1" t="str">
        <v>Stock</v>
      </c>
      <c r="E163" s="1">
        <v>4</v>
      </c>
      <c r="F163" s="1" t="str">
        <v>DHARMACON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5" t="str">
        <v>D-001810-10-05</v>
      </c>
      <c r="B164" s="45" t="str">
        <v>ON-TARGETplus Non-targeting Pool  5nmol</v>
      </c>
      <c r="C164" s="45">
        <v>5</v>
      </c>
      <c r="D164" s="45" t="str">
        <v>Stock</v>
      </c>
      <c r="E164" s="45">
        <v>-20</v>
      </c>
      <c r="F164" s="45" t="str">
        <v>DHARMACON</v>
      </c>
      <c r="G164" s="45" t="str">
        <v>STOCK</v>
      </c>
      <c r="H164" t="str">
        <v>Stock</v>
      </c>
      <c r="I164" t="str">
        <v>STOCK</v>
      </c>
    </row>
    <row r="165" spans="1:9" x14ac:dyDescent="0.25">
      <c r="A165" s="1">
        <v>410604</v>
      </c>
      <c r="B165" s="1" t="str">
        <v>anti-human IgG1 Fc</v>
      </c>
      <c r="C165" s="1">
        <v>5</v>
      </c>
      <c r="D165" s="1" t="str">
        <v>THSTI</v>
      </c>
      <c r="E165" s="1">
        <v>-20</v>
      </c>
      <c r="F165" s="1" t="str">
        <v>BioLegend</v>
      </c>
      <c r="G165" s="1" t="str">
        <v>Faridabad</v>
      </c>
      <c r="H165" t="str">
        <v>Priyanka Madam</v>
      </c>
      <c r="I165" t="str">
        <v>Local</v>
      </c>
    </row>
    <row r="166" spans="1:9" x14ac:dyDescent="0.25">
      <c r="A166" s="1">
        <v>420403</v>
      </c>
      <c r="B166" s="1" t="str">
        <v>7-AAD Viability Staining Solution</v>
      </c>
      <c r="C166" s="1">
        <v>5</v>
      </c>
      <c r="D166" s="1" t="str">
        <v>BIOCON</v>
      </c>
      <c r="E166" s="1">
        <v>4</v>
      </c>
      <c r="F166" s="1" t="str">
        <v>BioLegend</v>
      </c>
      <c r="G166" s="1" t="str">
        <v>Banglore</v>
      </c>
      <c r="H166" t="str">
        <v>Saturday (25-10-25)</v>
      </c>
      <c r="I166" t="str">
        <v>OutStation</v>
      </c>
    </row>
    <row r="167" spans="1:9" x14ac:dyDescent="0.25">
      <c r="A167" s="1">
        <v>423101</v>
      </c>
      <c r="B167" s="1" t="str">
        <v>Zombie Aqua™ Fixable Viability Kit</v>
      </c>
      <c r="C167" s="1">
        <v>5</v>
      </c>
      <c r="D167" s="1" t="str">
        <v>MICRO VAPI</v>
      </c>
      <c r="E167" s="1">
        <v>-20</v>
      </c>
      <c r="F167" s="1" t="str">
        <v>BioLegend</v>
      </c>
      <c r="G167" s="1" t="str">
        <v>Gujrat</v>
      </c>
      <c r="H167" t="str">
        <v>Saturday (25-10-25)</v>
      </c>
      <c r="I167" t="str">
        <v>OutStation</v>
      </c>
    </row>
    <row r="168" spans="1:9" x14ac:dyDescent="0.25">
      <c r="A168" s="1">
        <v>6552050</v>
      </c>
      <c r="B168" s="1" t="str">
        <v xml:space="preserve">SPINeasy DNA Kit for Blood  </v>
      </c>
      <c r="C168" s="1">
        <v>6</v>
      </c>
      <c r="D168" s="1" t="str">
        <v>Stock</v>
      </c>
      <c r="E168" s="1" t="str">
        <v>RT</v>
      </c>
      <c r="F168" s="1" t="str">
        <v>Mp Bio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421403</v>
      </c>
      <c r="B169" s="1" t="str">
        <v>FOXP3 Fix/Perm Buffer Set</v>
      </c>
      <c r="C169" s="1">
        <v>7</v>
      </c>
      <c r="D169" s="1" t="str">
        <v>Opening Stock</v>
      </c>
      <c r="E169" s="1">
        <v>4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25021.5</v>
      </c>
      <c r="B170" s="1" t="str">
        <v>i-Taq (W/O dNTP) DNA Polymerase</v>
      </c>
      <c r="C170" s="1">
        <v>7</v>
      </c>
      <c r="D170" s="1" t="str">
        <v>stock</v>
      </c>
      <c r="E170" s="1">
        <v>-20</v>
      </c>
      <c r="F170" s="1" t="str">
        <v>Intron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 t="str">
        <v>092913726</v>
      </c>
      <c r="B171" s="1" t="str">
        <v>Adult Bovine Serum, Sterile Filtered, New Zealand Origin 1kg (970ML)</v>
      </c>
      <c r="C171" s="1">
        <v>7</v>
      </c>
      <c r="D171" s="1" t="str">
        <v>Stock</v>
      </c>
      <c r="E171" s="1">
        <v>-20</v>
      </c>
      <c r="F171" s="1" t="str">
        <v>MP Bio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>
        <v>626812</v>
      </c>
      <c r="B172" s="1" t="str">
        <v>anti-c-Myc</v>
      </c>
      <c r="C172" s="1">
        <v>8</v>
      </c>
      <c r="D172" s="1" t="str">
        <v>Stock</v>
      </c>
      <c r="E172" s="1">
        <v>4</v>
      </c>
      <c r="F172" s="1" t="str">
        <v>BioLegend</v>
      </c>
      <c r="G172" s="1" t="str">
        <v>STOCK</v>
      </c>
      <c r="H172" t="str">
        <v>Stock Aurigine Onco</v>
      </c>
      <c r="I172" t="str">
        <v>STOCK</v>
      </c>
    </row>
    <row r="173" spans="1:9" x14ac:dyDescent="0.25">
      <c r="A173" s="1">
        <v>16533</v>
      </c>
      <c r="B173" s="1" t="str">
        <v>MiniSart High Flow 0.45 µm</v>
      </c>
      <c r="C173" s="1">
        <v>9</v>
      </c>
      <c r="D173" s="1" t="str">
        <v>Stock</v>
      </c>
      <c r="E173" s="1" t="str">
        <v>RT</v>
      </c>
      <c r="F173" s="1" t="str">
        <v>Sartorius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>
        <v>25021.5</v>
      </c>
      <c r="B174" s="1" t="str">
        <v>i-Taq (W/O dNTP) DNA Polymerase</v>
      </c>
      <c r="C174" s="1">
        <v>10</v>
      </c>
      <c r="D174" s="1" t="str">
        <v>STOCK</v>
      </c>
      <c r="E174" s="1">
        <v>-20</v>
      </c>
      <c r="F174" s="1" t="str">
        <v>Intron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092913726</v>
      </c>
      <c r="B175" s="1" t="str">
        <v>Adult Bovine Serum, Sterile Filtered, New Zealand Origin 1kg (970ML)</v>
      </c>
      <c r="C175" s="1">
        <v>10</v>
      </c>
      <c r="D175" s="1" t="str">
        <v>Stock</v>
      </c>
      <c r="E175" s="1">
        <v>-20</v>
      </c>
      <c r="F175" s="1" t="str">
        <v>Mp Bio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>
        <v>344606</v>
      </c>
      <c r="B176" s="1" t="str">
        <v>anti-human CD4</v>
      </c>
      <c r="C176" s="1">
        <v>10</v>
      </c>
      <c r="D176" s="1" t="str">
        <v>BIOCON</v>
      </c>
      <c r="E176" s="1">
        <v>4</v>
      </c>
      <c r="F176" s="1" t="str">
        <v>BioLegend</v>
      </c>
      <c r="G176" s="1" t="str">
        <v>Banglore</v>
      </c>
      <c r="H176" t="str">
        <v>Saturday (25-10-25)</v>
      </c>
      <c r="I176" t="str">
        <v>OutStation</v>
      </c>
    </row>
    <row r="177" spans="1:9" x14ac:dyDescent="0.25">
      <c r="A177" s="1">
        <v>344712</v>
      </c>
      <c r="B177" s="1" t="str">
        <v>anti-human CD8</v>
      </c>
      <c r="C177" s="1">
        <v>10</v>
      </c>
      <c r="D177" s="1" t="str">
        <v>BIOCON</v>
      </c>
      <c r="E177" s="1">
        <v>4</v>
      </c>
      <c r="F177" s="1" t="str">
        <v>BioLegend</v>
      </c>
      <c r="G177" s="1" t="str">
        <v>Banglore</v>
      </c>
      <c r="H177" t="str">
        <v>Saturday (25-10-25)</v>
      </c>
      <c r="I177" t="str">
        <v>OutStation</v>
      </c>
    </row>
    <row r="178" spans="1:9" x14ac:dyDescent="0.25">
      <c r="A178" s="1">
        <v>16532</v>
      </c>
      <c r="B178" s="1" t="str">
        <v>MiniSart High Flow 0.22 µm</v>
      </c>
      <c r="C178" s="1">
        <v>15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16532</v>
      </c>
      <c r="B179" s="1" t="str">
        <v>MiniSart High Flow 0.22 µm</v>
      </c>
      <c r="C179" s="1">
        <v>18</v>
      </c>
      <c r="D179" s="1" t="str">
        <v>Stock</v>
      </c>
      <c r="E179" s="1" t="str">
        <v>RT</v>
      </c>
      <c r="F179" s="1" t="str">
        <v>Sartorius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16532</v>
      </c>
      <c r="B180" s="1" t="str">
        <v>MiniSart High Flow 0.22 µm</v>
      </c>
      <c r="C180" s="1">
        <v>21</v>
      </c>
      <c r="D180" s="1" t="str">
        <v>OPENING STOCK</v>
      </c>
      <c r="E180" s="1" t="str">
        <v>RT</v>
      </c>
      <c r="F180" s="1" t="str">
        <v>Sartorius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3435</v>
      </c>
      <c r="M1" s="1" t="s">
        <v>3436</v>
      </c>
      <c r="N1" s="1" t="s">
        <v>3437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STOCK</v>
      </c>
      <c r="K2358" s="1" t="str">
        <v>Stock Aurigine Onco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Saturday (25-10-25)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 (One item Back Order)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1</v>
      </c>
      <c r="I3410">
        <v>0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1</v>
      </c>
      <c r="I3411">
        <v>0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4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2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2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2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2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1</v>
      </c>
      <c r="I3445">
        <v>0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1</v>
      </c>
      <c r="I3485">
        <v>0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1</v>
      </c>
      <c r="I3486">
        <v>0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1</v>
      </c>
      <c r="I3487">
        <v>0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1</v>
      </c>
      <c r="I3488">
        <v>0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1</v>
      </c>
      <c r="I3489">
        <v>0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1</v>
      </c>
      <c r="I3492">
        <v>0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1</v>
      </c>
      <c r="I3494">
        <v>0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2</v>
      </c>
      <c r="I3495">
        <v>0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1</v>
      </c>
      <c r="I3497">
        <v>0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1</v>
      </c>
      <c r="I3499">
        <v>0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4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2</v>
      </c>
      <c r="I3501">
        <v>0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2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2</v>
      </c>
      <c r="I3507">
        <v>0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1</v>
      </c>
      <c r="I3509">
        <v>0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1</v>
      </c>
      <c r="I3511">
        <v>0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1</v>
      </c>
      <c r="I3513">
        <v>0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1</v>
      </c>
      <c r="I3514">
        <v>0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1</v>
      </c>
      <c r="I3516">
        <v>0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1</v>
      </c>
      <c r="I3521">
        <v>0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3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2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1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2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1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1</v>
      </c>
      <c r="I3535">
        <v>0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5</v>
      </c>
      <c r="I3537">
        <v>0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1</v>
      </c>
      <c r="I3538">
        <v>0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1</v>
      </c>
      <c r="I3542">
        <v>0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2</v>
      </c>
      <c r="I3543">
        <v>0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30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1</v>
      </c>
      <c r="I3545">
        <v>0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1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1</v>
      </c>
      <c r="I3547">
        <v>0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1</v>
      </c>
      <c r="I3548">
        <v>0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1</v>
      </c>
      <c r="I3549">
        <v>0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Saturday (25-10-25)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Saturday (25-10-25)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1</v>
      </c>
      <c r="I3555">
        <v>0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40</v>
      </c>
      <c r="I3557">
        <v>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Saturday (25-10-25)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1</v>
      </c>
      <c r="I3573">
        <v>0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1</v>
      </c>
      <c r="I3574">
        <v>0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1</v>
      </c>
      <c r="I3578">
        <v>0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Saturday (25-10-25)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Saturday (25-10-25)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15</v>
      </c>
      <c r="I3584">
        <v>0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3</v>
      </c>
      <c r="I3585">
        <v>0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2</v>
      </c>
      <c r="I3586">
        <v>0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Saturday (25-10-25)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2</v>
      </c>
      <c r="I3590">
        <v>0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1</v>
      </c>
      <c r="I3591">
        <v>0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1</v>
      </c>
      <c r="I3593">
        <v>0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1</v>
      </c>
      <c r="I3594">
        <v>0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1</v>
      </c>
      <c r="I3596">
        <v>0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STOCK</v>
      </c>
      <c r="K3599" t="str">
        <v>Stock Aurigine Onco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2</v>
      </c>
      <c r="I3603">
        <v>0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1</v>
      </c>
      <c r="I3604">
        <v>0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Saturday (25-10-25)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3438</v>
      </c>
      <c r="D1" s="37" t="s">
        <v>6</v>
      </c>
      <c r="E1" s="37" t="s">
        <v>3439</v>
      </c>
      <c r="F1" s="37" t="s">
        <v>2529</v>
      </c>
      <c r="G1" s="37" t="s">
        <v>3440</v>
      </c>
      <c r="H1" s="37"/>
      <c r="I1" s="37" t="s">
        <v>3441</v>
      </c>
      <c r="J1" s="37" t="s">
        <v>3443</v>
      </c>
      <c r="K1" s="37" t="s">
        <v>3442</v>
      </c>
      <c r="L1" s="37" t="s">
        <v>3444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3584</v>
      </c>
      <c r="E2" s="23">
        <f ca="1">SUMIF('Report 2'!A:N,'Brand Wise Report'!A2,'Report 2'!M:M)</f>
        <v>49884805.22666651</v>
      </c>
      <c r="F2" s="23">
        <f ca="1">SUMIF('Report 2'!A:N,'Brand Wise Report'!A2,'Report 2'!I:I)</f>
        <v>157</v>
      </c>
      <c r="G2" s="23">
        <f ca="1">SUMIF('Report 2'!A:N,'Brand Wise Report'!A2,'Report 2'!N:N)</f>
        <v>573811.33333333337</v>
      </c>
      <c r="H2" s="23"/>
      <c r="I2" s="23">
        <f>SUMIFS('Report 2'!I:I,'Report 2'!A:A,A2,'Report 2'!J:J,"stock")</f>
        <v>51</v>
      </c>
      <c r="J2" s="23">
        <f>SUMIFS('Report 2'!N:N,'Report 2'!A:A,A2,'Report 2'!J:J,"stock")</f>
        <v>361820.8</v>
      </c>
      <c r="K2" s="23">
        <f>SUMIFS('Report 2'!I:I,'Report 2'!A:A,A2,'Report 2'!J:J,"&lt;&gt;stock")</f>
        <v>106</v>
      </c>
      <c r="L2" s="23">
        <f>SUMIFS('Report 2'!N:N,'Report 2'!A:A,A2,'Report 2'!J:J,"&lt;&gt;stock")</f>
        <v>211990.5333333333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261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39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17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94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1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0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9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1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1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3445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4611</v>
      </c>
      <c r="E39" s="37">
        <f t="shared" ca="1" si="0"/>
        <v>80905544.116666526</v>
      </c>
      <c r="F39" s="37">
        <f t="shared" ca="1" si="0"/>
        <v>388</v>
      </c>
      <c r="G39" s="37">
        <f t="shared" ca="1" si="0"/>
        <v>3028779.7133333334</v>
      </c>
      <c r="H39" s="37"/>
      <c r="I39" s="37">
        <f>SUM(I2:I38)</f>
        <v>240</v>
      </c>
      <c r="J39" s="37">
        <f>SUM(J2:J38)</f>
        <v>2253947.58</v>
      </c>
      <c r="K39" s="37">
        <f>SUM(K2:K38)</f>
        <v>148</v>
      </c>
      <c r="L39" s="37">
        <f>SUM(L2:L38)</f>
        <v>774832.1333333333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2025-10-22T09:14:04Z</dcterms:modified>
  <cp:contentStatus/>
</cp:coreProperties>
</file>