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B729187-A313-4862-9D9C-04B3BCCD72E2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MasterSheet!$A$1:$AC$3032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2" i="1" l="1"/>
  <c r="Z3032" i="1"/>
  <c r="AA3032" i="1"/>
  <c r="AB3032" i="1"/>
  <c r="F3032" i="1" s="1"/>
  <c r="G3032" i="1" s="1"/>
  <c r="AC3032" i="1"/>
  <c r="V3032" i="1"/>
  <c r="L3032" i="1"/>
  <c r="A213" i="20"/>
  <c r="Y3031" i="1"/>
  <c r="Z3031" i="1"/>
  <c r="AA3031" i="1"/>
  <c r="AB3031" i="1"/>
  <c r="F3031" i="1" s="1"/>
  <c r="G3031" i="1" s="1"/>
  <c r="AC3031" i="1"/>
  <c r="V3031" i="1"/>
  <c r="L3031" i="1"/>
  <c r="Y3030" i="1"/>
  <c r="Z3030" i="1"/>
  <c r="AA3030" i="1"/>
  <c r="AB3030" i="1"/>
  <c r="F3030" i="1" s="1"/>
  <c r="G3030" i="1" s="1"/>
  <c r="AC3030" i="1"/>
  <c r="V3030" i="1"/>
  <c r="L3030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L3029" i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<sst xmlns="http://schemas.openxmlformats.org/spreadsheetml/2006/main" count="20619" uniqueCount="4383">
  <si>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</si>
  <si>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</si>
  <si>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</si>
  <si>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</si>
  <si>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</si>
  <si>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</si>
  <si>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</si>
  <si>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</si>
  <si>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</si>
  <si>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</si>
  <si>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</si>
  <si>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</si>
  <si>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</si>
  <si>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</si>
  <si>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</si>
  <si>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</si>
  <si>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</si>
  <si>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</si>
  <si>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</si>
  <si>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</si>
  <si>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</si>
  <si>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</si>
  <si>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</si>
  <si>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</si>
  <si>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</si>
  <si>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</si>
  <si>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</si>
  <si>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</si>
  <si>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</si>
  <si>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</si>
  <si>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</si>
  <si>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</si>
  <si>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</si>
  <si>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</si>
  <si>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</si>
  <si>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</si>
  <si>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</si>
  <si>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</si>
  <si>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</si>
  <si>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</si>
  <si>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</si>
  <si>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</si>
  <si>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</si>
  <si>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</si>
  <si>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</si>
  <si>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</si>
  <si>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</si>
  <si>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</si>
  <si>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</si>
  <si>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</si>
  <si>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</si>
  <si>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</si>
  <si>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</si>
  <si>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</si>
  <si>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</si>
  <si>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</si>
  <si>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</si>
  <si>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</si>
  <si>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</si>
  <si>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</si>
  <si>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</si>
  <si>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</si>
  <si>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</si>
  <si>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</si>
  <si>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</si>
  <si>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</si>
  <si>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</si>
  <si>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</si>
  <si>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</si>
  <si>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</si>
  <si>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</si>
  <si>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</si>
  <si>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</si>
  <si>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</si>
  <si>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</si>
  <si>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</si>
  <si>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</si>
  <si>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</si>
  <si>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</si>
  <si>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</si>
  <si>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</si>
  <si>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</si>
  <si>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</si>
  <si>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</si>
  <si>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</si>
  <si>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</si>
  <si>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</si>
  <si>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</si>
  <si>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</si>
  <si>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</si>
  <si>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</si>
  <si>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</si>
  <si>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</si>
  <si>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</si>
  <si>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</si>
  <si>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</si>
  <si>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</si>
  <si>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</si>
  <si>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</si>
  <si>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</si>
  <si>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</si>
  <si>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</si>
  <si>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</si>
  <si>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</si>
  <si>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</si>
  <si>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</si>
  <si>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</si>
  <si>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</si>
  <si>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</si>
  <si>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</si>
  <si>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</si>
  <si>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</si>
  <si>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</si>
  <si>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</si>
  <si>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</si>
  <si>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</si>
  <si>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</si>
  <si>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</si>
  <si>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</si>
  <si>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</si>
  <si>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</si>
  <si>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</si>
  <si>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</si>
  <si>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</si>
  <si>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</si>
  <si>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</si>
  <si>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</si>
  <si>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</si>
  <si>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</si>
  <si>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</si>
  <si>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</si>
  <si>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</si>
  <si>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</si>
  <si>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</si>
  <si>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</si>
  <si>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</si>
  <si>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</si>
  <si>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</si>
  <si>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</si>
  <si>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</si>
  <si>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</si>
  <si>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</si>
  <si>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</si>
  <si>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</si>
  <si>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</si>
  <si>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</si>
  <si>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</si>
  <si>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</si>
  <si>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</si>
  <si>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</si>
  <si>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</si>
  <si>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</si>
  <si>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</si>
  <si>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</si>
  <si>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</si>
  <si>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</si>
  <si>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</si>
  <si>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</si>
  <si>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</si>
  <si>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</si>
  <si>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</si>
  <si>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</si>
  <si>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</si>
  <si>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</si>
  <si>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</si>
  <si>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</si>
  <si>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</si>
  <si>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</si>
  <si>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</si>
  <si>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</si>
  <si>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</si>
  <si>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</si>
  <si>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</si>
  <si>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</si>
  <si>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</si>
  <si>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</si>
  <si>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</si>
  <si>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</si>
  <si>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</si>
  <si>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</si>
  <si>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</si>
  <si>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</si>
  <si>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</si>
  <si>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</si>
  <si>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</si>
  <si>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</si>
  <si>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</si>
  <si>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</si>
  <si>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</si>
  <si>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</si>
  <si>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</si>
  <si>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</si>
  <si>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</si>
  <si>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</si>
  <si>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</si>
  <si>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</si>
  <si>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</si>
  <si>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</si>
  <si>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</si>
  <si>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</si>
  <si>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</si>
  <si>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</si>
  <si>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</si>
  <si>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</si>
  <si>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</si>
  <si>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</si>
  <si>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</si>
  <si>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</si>
  <si>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</si>
  <si>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</si>
  <si>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</si>
  <si>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</si>
  <si>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</si>
  <si>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</si>
  <si>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</si>
  <si>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</si>
  <si>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</si>
  <si>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</si>
  <si>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</si>
  <si>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</si>
  <si>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</si>
  <si>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</si>
  <si>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</si>
  <si>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</si>
  <si>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</si>
  <si>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</si>
  <si>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</si>
  <si>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</si>
  <si>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</si>
  <si>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</si>
  <si>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</si>
  <si>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</si>
  <si>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</si>
  <si>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</si>
  <si>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</si>
  <si>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</si>
  <si>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</si>
  <si>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</si>
  <si>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</si>
  <si>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</si>
  <si>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</si>
  <si>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</si>
  <si>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</si>
  <si>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</si>
  <si>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</si>
  <si>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</si>
  <si>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</si>
  <si>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</si>
  <si>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</si>
  <si>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</si>
  <si>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</si>
  <si>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</si>
  <si>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</si>
  <si>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</si>
  <si>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</si>
  <si>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</si>
  <si>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</si>
  <si>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</si>
  <si>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</si>
  <si>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</si>
  <si>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</si>
  <si>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</si>
  <si>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</si>
  <si>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</si>
  <si>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</si>
  <si>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</si>
  <si>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</si>
  <si>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</si>
  <si>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</si>
  <si>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</si>
  <si>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</si>
  <si>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</si>
  <si>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</si>
  <si>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</si>
  <si>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</si>
  <si>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</si>
  <si>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</si>
  <si>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</si>
  <si>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</si>
  <si>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</si>
  <si>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</si>
  <si>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</si>
  <si>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</si>
  <si>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</si>
  <si>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</si>
  <si>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</si>
  <si>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</si>
  <si>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</si>
  <si>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</si>
  <si>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</si>
  <si>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</si>
  <si>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</si>
  <si>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</si>
  <si>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</si>
  <si>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</si>
  <si>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</si>
  <si>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</si>
  <si>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</si>
  <si>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</si>
  <si>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</si>
  <si>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</si>
  <si>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</si>
  <si>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</si>
  <si>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</si>
  <si>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</si>
  <si>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</si>
  <si>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</si>
  <si>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</si>
  <si>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</si>
  <si>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</si>
  <si>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</si>
  <si>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</si>
  <si>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</si>
  <si>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</si>
  <si>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</si>
  <si>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</si>
  <si>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</si>
  <si>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</si>
  <si>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</si>
  <si>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</si>
  <si>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</si>
  <si>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</si>
  <si>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</si>
  <si>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</si>
  <si>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</si>
  <si>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</si>
  <si>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</si>
  <si>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</si>
  <si>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</si>
  <si>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</si>
  <si>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</si>
  <si>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</si>
  <si>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</si>
  <si>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</si>
  <si>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</si>
  <si>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</si>
  <si>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</si>
  <si>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</si>
  <si>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</si>
  <si>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</si>
  <si>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</si>
  <si>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</si>
  <si>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</si>
  <si>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</si>
  <si>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</si>
  <si>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</si>
  <si>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</si>
  <si>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</si>
  <si>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</si>
  <si>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</si>
  <si>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</si>
  <si>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</si>
  <si>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</si>
  <si>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</si>
  <si>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</si>
  <si>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</si>
  <si>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</si>
  <si>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</si>
  <si>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</si>
  <si>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</si>
  <si>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</si>
  <si>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</si>
  <si>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</si>
  <si>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</si>
  <si>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</si>
  <si>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</si>
  <si>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</si>
  <si>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</si>
  <si>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</si>
  <si>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</si>
  <si>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</si>
  <si>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</si>
  <si>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</si>
  <si>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</si>
  <si>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</si>
  <si>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</si>
  <si>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</si>
  <si>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</si>
  <si>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</si>
  <si>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</si>
  <si>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</si>
  <si>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</si>
  <si>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</si>
  <si>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</si>
  <si>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</si>
  <si>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</si>
  <si>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</si>
  <si>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</si>
  <si>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</si>
  <si>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</si>
  <si>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</si>
  <si>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</si>
  <si>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</si>
  <si>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</si>
  <si>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</si>
  <si>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</si>
  <si>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</si>
  <si>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</si>
  <si>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</si>
  <si>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</si>
  <si>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</si>
  <si>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</si>
  <si>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</si>
  <si>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</si>
  <si>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</si>
  <si>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</si>
  <si>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</si>
  <si>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</si>
  <si>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</si>
  <si>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</si>
  <si>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</si>
  <si>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</si>
  <si>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</si>
  <si>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</si>
  <si>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</si>
  <si>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</si>
  <si>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</si>
  <si>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</si>
  <si>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</si>
  <si>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</si>
  <si>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</si>
  <si>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</si>
  <si>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</si>
  <si>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</si>
  <si>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</si>
  <si>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</si>
  <si>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</si>
  <si>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</si>
  <si>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</si>
  <si>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</si>
  <si>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</si>
  <si>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</si>
  <si>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</si>
  <si>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</si>
  <si>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</si>
  <si>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</si>
  <si>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</si>
  <si>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</si>
  <si>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</si>
  <si>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</si>
  <si>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</si>
  <si>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</si>
  <si>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</si>
  <si>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</si>
  <si>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</si>
  <si>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</si>
  <si>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</si>
  <si>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</si>
  <si>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</si>
  <si>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</si>
  <si>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</si>
  <si>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</si>
  <si>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</si>
  <si>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</si>
  <si>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</si>
  <si>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</si>
  <si>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</si>
  <si>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</si>
  <si>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</si>
  <si>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</si>
  <si>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</si>
  <si>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</si>
  <si>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</si>
  <si>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</si>
  <si>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</si>
  <si>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</si>
  <si>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</si>
  <si>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</si>
  <si>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</si>
  <si>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</si>
  <si>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</si>
  <si>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</si>
  <si>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</si>
  <si>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</si>
  <si>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</si>
  <si>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</si>
  <si>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</si>
  <si>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</si>
  <si>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</si>
  <si>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</si>
  <si>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</si>
  <si>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</si>
  <si>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</si>
  <si>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</si>
  <si>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</si>
  <si>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</si>
  <si>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</si>
  <si>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</si>
  <si>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</si>
  <si>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</si>
  <si>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</si>
  <si>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</si>
  <si>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</si>
  <si>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</si>
  <si>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</si>
  <si>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</si>
  <si>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</si>
  <si>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</si>
  <si>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</si>
  <si>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</si>
  <si>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</si>
  <si>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</si>
  <si>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</si>
  <si>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</si>
  <si>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</si>
  <si>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</si>
  <si>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</si>
  <si>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</si>
  <si>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</si>
  <si>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</si>
  <si>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</si>
  <si>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</si>
  <si>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</si>
  <si>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</si>
  <si>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</si>
  <si>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</si>
  <si>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</si>
  <si>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</si>
  <si>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</si>
  <si>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</si>
  <si>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</si>
  <si>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</si>
  <si>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</si>
  <si>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</si>
  <si>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</si>
  <si>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</si>
  <si>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</si>
  <si>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</si>
  <si>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</si>
  <si>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</si>
  <si>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</si>
  <si>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</si>
  <si>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</si>
  <si>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</si>
  <si>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</si>
  <si>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</si>
  <si>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</si>
  <si>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</si>
  <si>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</si>
  <si>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</si>
  <si>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</si>
  <si>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</si>
  <si>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</si>
  <si>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</si>
  <si>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</si>
  <si>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</si>
  <si>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</si>
  <si>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</si>
  <si>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</si>
  <si>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</si>
  <si>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</si>
  <si>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</si>
  <si>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</si>
  <si>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</si>
  <si>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</si>
  <si>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</si>
  <si>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</si>
  <si>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</si>
  <si>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</si>
  <si>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</si>
  <si>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</si>
  <si>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</si>
  <si>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</si>
  <si>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</si>
  <si>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</si>
  <si>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</si>
  <si>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</si>
  <si>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</si>
  <si>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</si>
  <si>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</si>
  <si>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</si>
  <si>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</si>
  <si>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</si>
  <si>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</si>
  <si>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</si>
  <si>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</si>
  <si>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</si>
  <si>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</si>
  <si>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</si>
  <si>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</si>
  <si>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</si>
  <si>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</si>
  <si>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</si>
  <si>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</si>
  <si>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</si>
  <si>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</si>
  <si>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</si>
  <si>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</si>
  <si>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</si>
  <si>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</si>
  <si>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</si>
  <si>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</si>
  <si>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</si>
  <si>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</si>
  <si>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</si>
  <si>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</si>
  <si>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</si>
  <si>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</si>
  <si>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</si>
  <si>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</si>
  <si>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</si>
  <si>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</si>
  <si>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</si>
  <si>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</si>
  <si>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</si>
  <si>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</si>
  <si>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</si>
  <si>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</si>
  <si>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</si>
  <si>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</si>
  <si>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</si>
  <si>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</si>
  <si>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</si>
  <si>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</si>
  <si>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</si>
  <si>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</si>
  <si>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</si>
  <si>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</si>
  <si>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</si>
  <si>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</si>
  <si>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</si>
  <si>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</si>
  <si>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</si>
  <si>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</si>
  <si>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</si>
  <si>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</si>
  <si>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</si>
  <si>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</si>
  <si>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</si>
  <si>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</si>
  <si>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</si>
  <si>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</si>
  <si>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</si>
  <si>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</si>
  <si>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</si>
  <si>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</si>
  <si>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</si>
  <si>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</si>
  <si>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</si>
  <si>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</si>
  <si>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</si>
  <si>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</si>
  <si>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</si>
  <si>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</si>
  <si>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</si>
  <si>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</si>
  <si>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</si>
  <si>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</si>
  <si>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</si>
  <si>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</si>
  <si>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</si>
  <si>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</si>
  <si>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</si>
  <si>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</si>
  <si>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</si>
  <si>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</si>
  <si>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</si>
  <si>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</si>
  <si>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</si>
  <si>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</si>
  <si>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</si>
  <si>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</si>
  <si>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</si>
  <si>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</si>
  <si>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</si>
  <si>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</si>
  <si>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</si>
  <si>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</si>
  <si>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</si>
  <si>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</si>
  <si>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</si>
  <si>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</si>
  <si>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</si>
  <si>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</si>
  <si>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</si>
  <si>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</si>
  <si>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</si>
  <si>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</si>
  <si>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</si>
  <si>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</si>
  <si>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</si>
  <si>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</si>
  <si>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</si>
  <si>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</si>
  <si>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</si>
  <si>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</si>
  <si>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</si>
  <si>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</si>
  <si>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</si>
  <si>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</si>
  <si>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</si>
  <si>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</si>
  <si>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</si>
  <si>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</si>
  <si>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</si>
  <si>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</si>
  <si>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</si>
  <si>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</si>
  <si>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</si>
  <si>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</si>
  <si>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</si>
  <si>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</si>
  <si>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</si>
  <si>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</si>
  <si>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</si>
  <si>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</si>
  <si>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</si>
  <si>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</si>
  <si>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</si>
  <si>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</si>
  <si>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</si>
  <si>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</si>
  <si>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</si>
  <si>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</si>
  <si>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</si>
  <si>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</si>
  <si>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</si>
  <si>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</si>
  <si>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</si>
  <si>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</si>
  <si>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</si>
  <si>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</si>
  <si>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</si>
  <si>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</si>
  <si>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</si>
  <si>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</si>
  <si>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</si>
  <si>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</si>
  <si>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</si>
  <si>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</si>
  <si>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</si>
  <si>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</si>
  <si>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</si>
  <si>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</si>
  <si>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</si>
  <si>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</si>
  <si>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</si>
  <si>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</si>
  <si>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</si>
  <si>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</si>
  <si>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</si>
  <si>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</si>
  <si>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</si>
  <si>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</si>
  <si>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</si>
  <si>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</si>
  <si>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</si>
  <si>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</si>
  <si>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</si>
  <si>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</si>
  <si>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</si>
  <si>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</si>
  <si>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</si>
  <si>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</si>
  <si>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</si>
  <si>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</si>
  <si>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</si>
  <si>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</si>
  <si>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</si>
  <si>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</si>
  <si>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</si>
  <si>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</si>
  <si>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</si>
  <si>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</si>
  <si>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</si>
  <si>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</si>
  <si>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</si>
  <si>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</si>
  <si>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</si>
  <si>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</si>
  <si>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</si>
  <si>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</si>
  <si>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</si>
  <si>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</si>
  <si>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</si>
  <si>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</si>
  <si>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</si>
  <si>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</si>
  <si>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</si>
  <si>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</si>
  <si>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</si>
  <si>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</si>
  <si>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</si>
  <si>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</si>
  <si>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</si>
  <si>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</si>
  <si>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</si>
  <si>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</si>
  <si>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</si>
  <si>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</si>
  <si>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</si>
  <si>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</si>
  <si>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</si>
  <si>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</si>
  <si>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</si>
  <si>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</si>
  <si>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</si>
  <si>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</si>
  <si>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</si>
  <si>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</si>
  <si>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</si>
  <si>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</si>
  <si>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</si>
  <si>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</si>
  <si>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</si>
  <si>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</si>
  <si>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</si>
  <si>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</si>
  <si>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</si>
  <si>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</si>
  <si>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</si>
  <si>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</si>
  <si>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</si>
  <si>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</si>
  <si>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</si>
  <si>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</si>
  <si>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</si>
  <si>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</si>
  <si>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</si>
  <si>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</si>
  <si>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</si>
  <si>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</si>
  <si>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</si>
  <si>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</si>
  <si>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</si>
  <si>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</si>
  <si>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</si>
  <si>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</si>
  <si>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</si>
  <si>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</si>
  <si>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</si>
  <si>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</si>
  <si>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</si>
  <si>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</si>
  <si>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</si>
  <si>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</si>
  <si>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</si>
  <si>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</si>
  <si>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</si>
  <si>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</si>
  <si>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</si>
  <si>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</si>
  <si>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</si>
  <si>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</si>
  <si>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</si>
  <si>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</si>
  <si>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</si>
  <si>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</si>
  <si>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</si>
  <si>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</si>
  <si>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</si>
  <si>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</si>
  <si>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</si>
  <si>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</si>
  <si>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</si>
  <si>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</si>
  <si>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</si>
  <si>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</si>
  <si>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</si>
  <si>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</si>
  <si>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</si>
  <si>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</si>
  <si>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</si>
  <si>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</si>
  <si>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</si>
  <si>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</si>
  <si>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</si>
  <si>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</si>
  <si>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</si>
  <si>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</si>
  <si>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</si>
  <si>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</si>
  <si>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</si>
  <si>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</si>
  <si>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</si>
  <si>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</si>
  <si>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</si>
  <si>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</si>
  <si>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</si>
  <si>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</si>
  <si>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</si>
  <si>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</si>
  <si>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</si>
  <si>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</si>
  <si>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</si>
  <si>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</si>
  <si>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</si>
  <si>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</si>
  <si>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</si>
  <si>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</si>
  <si>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</si>
  <si>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</si>
  <si>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</si>
  <si>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</si>
  <si>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</si>
  <si>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</si>
  <si>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</si>
  <si>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</si>
  <si>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</si>
  <si>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</si>
  <si>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</si>
  <si>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</si>
  <si>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</si>
  <si>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</si>
  <si>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</si>
  <si>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</si>
  <si>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</si>
  <si>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</si>
  <si>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</si>
  <si>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</si>
  <si>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</si>
  <si>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</si>
  <si>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</si>
  <si>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</si>
  <si>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</si>
  <si>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</si>
  <si>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</si>
  <si>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</si>
  <si>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</si>
  <si>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</si>
  <si>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</si>
  <si>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</si>
  <si>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</si>
  <si>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</si>
  <si>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</si>
  <si>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</si>
  <si>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</si>
  <si>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</si>
  <si>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</si>
  <si>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</si>
  <si>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</si>
  <si>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</si>
  <si>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</si>
  <si>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</si>
  <si>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</si>
  <si>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</si>
  <si>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</si>
  <si>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</si>
  <si>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</si>
  <si>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</si>
  <si>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</si>
  <si>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</si>
  <si>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</si>
  <si>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</si>
  <si>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</si>
  <si>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</si>
  <si>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</si>
  <si>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</si>
  <si>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</si>
  <si>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</si>
  <si>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</si>
  <si>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</si>
  <si>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</si>
  <si>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</si>
  <si>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</si>
  <si>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</si>
  <si>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</si>
  <si>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</si>
  <si>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</si>
  <si>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</si>
  <si>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</si>
  <si>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</si>
  <si>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</si>
  <si>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</si>
  <si>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</si>
  <si>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</si>
  <si>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</si>
  <si>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</si>
  <si>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</si>
  <si>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</si>
  <si>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</si>
  <si>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</si>
  <si>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</si>
  <si>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</si>
  <si>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</si>
  <si>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</si>
  <si>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</si>
  <si>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</si>
  <si>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</si>
  <si>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</si>
  <si>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</si>
  <si>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</si>
  <si>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</si>
  <si>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</si>
  <si>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</si>
  <si>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</si>
  <si>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</si>
  <si>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</si>
  <si>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</si>
  <si>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</si>
  <si>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</si>
  <si>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</si>
  <si>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</si>
  <si>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</si>
  <si>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</si>
  <si>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</si>
  <si>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</si>
  <si>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</si>
  <si>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</si>
  <si>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</si>
  <si>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</si>
  <si>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</si>
  <si>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</si>
  <si>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</si>
  <si>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</si>
  <si>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</si>
  <si>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</si>
  <si>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</si>
  <si>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</si>
  <si>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</si>
  <si>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</si>
  <si>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</si>
  <si>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</si>
  <si>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</si>
  <si>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</si>
  <si>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</si>
  <si>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</si>
  <si>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</si>
  <si>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</si>
  <si>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</si>
  <si>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</si>
  <si>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</si>
  <si>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</si>
  <si>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</si>
  <si>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</si>
  <si>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</si>
  <si>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</si>
  <si>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</si>
  <si>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</si>
  <si>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</si>
  <si>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</si>
  <si>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</si>
  <si>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</si>
  <si>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</si>
  <si>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</si>
  <si>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</si>
  <si>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</si>
  <si>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</si>
  <si>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</si>
  <si>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</si>
  <si>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</si>
  <si>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</si>
  <si>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</si>
  <si>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</si>
  <si>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</si>
  <si>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</si>
  <si>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</si>
  <si>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</si>
  <si>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</si>
  <si>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</si>
  <si>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</si>
  <si>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</si>
  <si>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</si>
  <si>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</si>
  <si>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</si>
  <si>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</si>
  <si>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</si>
  <si>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</si>
  <si>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</si>
  <si>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</si>
  <si>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</si>
  <si>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</si>
  <si>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</si>
  <si>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</si>
  <si>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</si>
  <si>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</si>
  <si>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</si>
  <si>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</si>
  <si>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</si>
  <si>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</si>
  <si>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</si>
  <si>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</si>
  <si>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</si>
  <si>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</si>
  <si>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</si>
  <si>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</si>
  <si>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</si>
  <si>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</si>
  <si>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</si>
  <si>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</si>
  <si>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</si>
  <si>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</si>
  <si>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</si>
  <si>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</si>
  <si>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</si>
  <si>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</si>
  <si>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</si>
  <si>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</si>
  <si>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</si>
  <si>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</si>
  <si>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</si>
  <si>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</si>
  <si>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</si>
  <si>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</si>
  <si>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</si>
  <si>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</si>
  <si>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</si>
  <si>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</si>
  <si>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</si>
  <si>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</si>
  <si>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</si>
  <si>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</si>
  <si>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</si>
  <si>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</si>
  <si>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</si>
  <si>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</si>
  <si>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</si>
  <si>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</si>
  <si>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</si>
  <si>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</si>
  <si>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</si>
  <si>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</si>
  <si>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</si>
  <si>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</si>
  <si>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</si>
  <si>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</si>
  <si>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</si>
  <si>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</si>
  <si>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</si>
  <si>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</si>
  <si>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</si>
  <si>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</si>
  <si>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</si>
  <si>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</si>
  <si>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</si>
  <si>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</si>
  <si>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</si>
  <si>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</si>
  <si>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</si>
  <si>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</si>
  <si>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</si>
  <si>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</si>
  <si>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</si>
  <si>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</si>
  <si>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</si>
  <si>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</si>
  <si>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</si>
  <si>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</si>
  <si>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</si>
  <si>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</si>
  <si>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</si>
  <si>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</si>
  <si>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</si>
  <si>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</si>
  <si>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</si>
  <si>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</si>
  <si>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</si>
  <si>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</si>
  <si>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</si>
  <si>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</si>
  <si>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</si>
  <si>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</si>
  <si>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</si>
  <si>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</si>
  <si>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</si>
  <si>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</si>
  <si>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</si>
  <si>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</si>
  <si>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</si>
  <si>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</si>
  <si>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</si>
  <si>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</si>
  <si>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</si>
  <si>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</si>
  <si>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</si>
  <si>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</si>
  <si>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</si>
  <si>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</si>
  <si>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</si>
  <si>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</si>
  <si>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</si>
  <si>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</si>
  <si>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</si>
  <si>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</si>
  <si>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</si>
  <si>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</si>
  <si>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</si>
  <si>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</si>
  <si>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</si>
  <si>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</si>
  <si>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</si>
  <si>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</si>
  <si>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</si>
  <si>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</si>
  <si>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</si>
  <si>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</si>
  <si>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</si>
  <si>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</si>
  <si>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</si>
  <si>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</si>
  <si>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</si>
  <si>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</si>
  <si>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</si>
  <si>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</si>
  <si>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</si>
  <si>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</si>
  <si>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</si>
  <si>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</si>
  <si>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</si>
  <si>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</si>
  <si>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</si>
  <si>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</si>
  <si>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</si>
  <si>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</si>
  <si>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</si>
  <si>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</si>
  <si>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</si>
  <si>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</si>
  <si>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</si>
  <si>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</si>
  <si>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</si>
  <si>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</si>
  <si>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</si>
  <si>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</si>
  <si>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</si>
  <si>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</si>
  <si>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</si>
  <si>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</si>
  <si>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</si>
  <si>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</si>
  <si>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</si>
  <si>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</si>
  <si>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</si>
  <si>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</si>
  <si>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</si>
  <si>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</si>
  <si>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</si>
  <si>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</si>
  <si>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</si>
  <si>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</si>
  <si>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</si>
  <si>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</si>
  <si>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</si>
  <si>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</si>
  <si>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</si>
  <si>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</si>
  <si>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</si>
  <si>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</si>
  <si>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</si>
  <si>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</si>
  <si>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</si>
  <si>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</si>
  <si>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</si>
  <si>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</si>
  <si>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</si>
  <si>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</si>
  <si>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</si>
  <si>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</si>
  <si>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</si>
  <si>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</si>
  <si>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</si>
  <si>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</si>
  <si>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</si>
  <si>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</si>
  <si>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</si>
  <si>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</si>
  <si>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</si>
  <si>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</si>
  <si>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</si>
  <si>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</si>
  <si>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</si>
  <si>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</si>
  <si>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</si>
  <si>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</si>
  <si>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</si>
  <si>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</si>
  <si>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</si>
  <si>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</si>
  <si>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</si>
  <si>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</si>
  <si>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</si>
  <si>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</si>
  <si>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</si>
  <si>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</si>
  <si>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</si>
  <si>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</si>
  <si>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</si>
  <si>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</si>
  <si>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</si>
  <si>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</si>
  <si>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</si>
  <si>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</si>
  <si>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</si>
  <si>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</si>
  <si>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</si>
  <si>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</si>
  <si>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</si>
  <si>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</si>
  <si>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</si>
  <si>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</si>
  <si>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</si>
  <si>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</si>
  <si>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</si>
  <si>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</si>
  <si>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</si>
  <si>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</si>
  <si>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</si>
  <si>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</si>
  <si>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</si>
  <si>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</si>
  <si>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</si>
  <si>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</si>
  <si>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</si>
  <si>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</si>
  <si>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</si>
  <si>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</si>
  <si>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</si>
  <si>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</si>
  <si>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</si>
  <si>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</si>
  <si>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</si>
  <si>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</si>
  <si>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</si>
  <si>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</si>
  <si>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</si>
  <si>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</si>
  <si>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</si>
  <si>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</si>
  <si>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</si>
  <si>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</si>
  <si>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</si>
  <si>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</si>
  <si>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</si>
  <si>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</si>
  <si>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</si>
  <si>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</si>
  <si>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</si>
  <si>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</si>
  <si>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</si>
  <si>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</si>
  <si>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</si>
  <si>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</si>
  <si>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</si>
  <si>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</si>
  <si>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</si>
  <si>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</si>
  <si>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</si>
  <si>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</si>
  <si>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</si>
  <si>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</si>
  <si>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</si>
  <si>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</si>
  <si>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</si>
  <si>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</si>
  <si>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</si>
  <si>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</si>
  <si>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</si>
  <si>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</si>
  <si>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</si>
  <si>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</si>
  <si>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</si>
  <si>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</si>
  <si>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</si>
  <si>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</si>
  <si>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</si>
  <si>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</si>
  <si>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</si>
  <si>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</si>
  <si>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</si>
  <si>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</si>
  <si>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</si>
  <si>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</si>
  <si>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</si>
  <si>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</si>
  <si>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</si>
  <si>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</si>
  <si>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</si>
  <si>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</si>
  <si>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</si>
  <si>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</si>
  <si>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</si>
  <si>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</si>
  <si>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</si>
  <si>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</si>
  <si>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</si>
  <si>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</si>
  <si>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</si>
  <si>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</si>
  <si>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</si>
  <si>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</si>
  <si>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</si>
  <si>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</si>
  <si>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</si>
  <si>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</si>
  <si>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</si>
  <si>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</si>
  <si>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</si>
  <si>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</si>
  <si>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</si>
  <si>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</si>
  <si>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</si>
  <si>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</si>
  <si>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</si>
  <si>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</si>
  <si>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</si>
  <si>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</si>
  <si>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</si>
  <si>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</si>
  <si>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</si>
  <si>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</si>
  <si>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</si>
  <si>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</si>
  <si>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</si>
  <si>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</si>
  <si>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</si>
  <si>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</si>
  <si>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</si>
  <si>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</si>
  <si>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</si>
  <si>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</si>
  <si>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</si>
  <si>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</si>
  <si>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</si>
  <si>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</si>
  <si>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</si>
  <si>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</si>
  <si>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</si>
  <si>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</si>
  <si>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</si>
  <si>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</si>
  <si>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</si>
  <si>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</si>
  <si>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</si>
  <si>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</si>
  <si>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</si>
  <si>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</si>
  <si>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</si>
  <si>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</si>
  <si>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</si>
  <si>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</si>
  <si>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</si>
  <si>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</si>
  <si>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</si>
  <si>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</si>
  <si>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</si>
  <si>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</si>
  <si>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</si>
  <si>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</si>
  <si>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</si>
  <si>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</si>
  <si>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</si>
  <si>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</si>
  <si>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</si>
  <si>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</si>
  <si>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</si>
  <si>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</si>
  <si>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</si>
  <si>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</si>
  <si>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</si>
  <si>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</si>
  <si>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</si>
  <si>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</si>
  <si>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</si>
  <si>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</si>
  <si>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</si>
  <si>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</si>
  <si>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</si>
  <si>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</si>
  <si>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</si>
  <si>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</si>
  <si>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</si>
  <si>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</si>
  <si>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</si>
  <si>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</si>
  <si>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</si>
  <si>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</si>
  <si>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</si>
  <si>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</si>
  <si>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</si>
  <si>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</si>
  <si>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</si>
  <si>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</si>
  <si>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</si>
  <si>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</si>
  <si>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</si>
  <si>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</si>
  <si>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</si>
  <si>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</si>
  <si>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</si>
  <si>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</si>
  <si>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</si>
  <si>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</si>
  <si>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</si>
  <si>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</si>
  <si>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</si>
  <si>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</si>
  <si>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</si>
  <si>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</si>
  <si>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</si>
  <si>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</si>
  <si>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</si>
  <si>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</si>
  <si>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</si>
  <si>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</si>
  <si>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</si>
  <si>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</si>
  <si>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</si>
  <si>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</si>
  <si>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</si>
  <si>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</si>
  <si>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</si>
  <si>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</si>
  <si>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</si>
  <si>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</si>
  <si>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</si>
  <si>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</si>
  <si>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</si>
  <si>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</si>
  <si>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</si>
  <si>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</si>
  <si>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</si>
  <si>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</si>
  <si>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</si>
  <si>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</si>
  <si>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</si>
  <si>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</si>
  <si>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</si>
  <si>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</si>
  <si>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</si>
  <si>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</si>
  <si>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</si>
  <si>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</si>
  <si>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</si>
  <si>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</si>
  <si>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</si>
  <si>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</si>
  <si>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</si>
  <si>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</si>
  <si>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</si>
  <si>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</si>
  <si>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</si>
  <si>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</si>
  <si>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</si>
  <si>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</si>
  <si>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</si>
  <si>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</si>
  <si>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</si>
  <si>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</si>
  <si>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</si>
  <si>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</si>
  <si>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</si>
  <si>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</si>
  <si>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</si>
  <si>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</si>
  <si>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</si>
  <si>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</si>
  <si>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</si>
  <si>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</si>
  <si>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</si>
  <si>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</si>
  <si>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</si>
  <si>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</si>
  <si>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</si>
  <si>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</si>
  <si>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</si>
  <si>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</si>
  <si>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</si>
  <si>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</si>
  <si>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</si>
  <si>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</si>
  <si>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</si>
  <si>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</si>
  <si>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</si>
  <si>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</si>
  <si>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</si>
  <si>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</si>
  <si>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</si>
  <si>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</si>
  <si>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</si>
  <si>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</si>
  <si>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</si>
  <si>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</si>
  <si>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</si>
  <si>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</si>
  <si>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</si>
  <si>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</si>
  <si>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</si>
  <si>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</si>
  <si>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</si>
  <si>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</si>
  <si>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</si>
  <si>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</si>
  <si>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</si>
  <si>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</si>
  <si>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</si>
  <si>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</si>
  <si>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</si>
  <si>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</si>
  <si>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</si>
  <si>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</si>
  <si>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</si>
  <si>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</si>
  <si>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</si>
  <si>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</si>
  <si>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</si>
  <si>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</si>
  <si>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</si>
  <si>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</si>
  <si>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</si>
  <si>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</si>
  <si>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</si>
  <si>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</si>
  <si>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</si>
  <si>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</si>
  <si>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</si>
  <si>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</si>
  <si>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</si>
  <si>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</si>
  <si>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</si>
  <si>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</si>
  <si>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</si>
  <si>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</si>
  <si>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</si>
  <si>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</si>
  <si>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</si>
  <si>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</si>
  <si>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</si>
  <si>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</si>
  <si>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</si>
  <si>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</si>
  <si>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</si>
  <si>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</si>
  <si>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</si>
  <si>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</si>
  <si>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</si>
  <si>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</si>
  <si>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</si>
  <si>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</si>
  <si>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</si>
  <si>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</si>
  <si>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</si>
  <si>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</si>
  <si>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</si>
  <si>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</si>
  <si>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</si>
  <si>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</si>
  <si>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</si>
  <si>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</si>
  <si>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</si>
  <si>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</si>
  <si>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</si>
  <si>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</si>
  <si>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</si>
  <si>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</si>
  <si>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</si>
  <si>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</si>
  <si>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</si>
  <si>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</si>
  <si>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</si>
  <si>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</si>
  <si>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</si>
  <si>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</si>
  <si>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</si>
  <si>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</si>
  <si>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</si>
  <si>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</si>
  <si>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</si>
  <si>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</si>
  <si>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</si>
  <si>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</si>
  <si>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</si>
  <si>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</si>
  <si>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</si>
  <si>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</si>
  <si>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</si>
  <si>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</si>
  <si>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</si>
  <si>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</si>
  <si>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</si>
  <si>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</si>
  <si>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</si>
  <si>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</si>
  <si>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</si>
  <si>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</si>
  <si>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</si>
  <si>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</si>
  <si>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</si>
  <si>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</si>
  <si>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</si>
  <si>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</si>
  <si>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</si>
  <si>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</si>
  <si>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</si>
  <si>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</si>
  <si>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</si>
  <si>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</si>
  <si>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</si>
  <si>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</si>
  <si>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</si>
  <si>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</si>
  <si>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</si>
  <si>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</si>
  <si>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</si>
  <si>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</si>
  <si>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</si>
  <si>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</si>
  <si>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</si>
  <si>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</si>
  <si>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</si>
  <si>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</si>
  <si>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</si>
  <si>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</si>
  <si>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</si>
  <si>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</si>
  <si>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</si>
  <si>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</si>
  <si>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</si>
  <si>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</si>
  <si>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</si>
  <si>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</si>
  <si>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</si>
  <si>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</si>
  <si>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</si>
  <si>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</si>
  <si>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</si>
  <si>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</si>
  <si>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</si>
  <si>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</si>
  <si>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</si>
  <si>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</si>
  <si>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</si>
  <si>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</si>
  <si>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</si>
  <si>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</si>
  <si>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</si>
  <si>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</si>
  <si>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</si>
  <si>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</si>
  <si>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</si>
  <si>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</si>
  <si>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</si>
  <si>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</si>
  <si>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</si>
  <si>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</si>
  <si>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</si>
  <si>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</si>
  <si>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</si>
  <si>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</si>
  <si>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</si>
  <si>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</si>
  <si>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</si>
  <si>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</si>
  <si>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</si>
  <si>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</si>
  <si>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</si>
  <si>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</si>
  <si>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</si>
  <si>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</si>
  <si>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</si>
  <si>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</si>
  <si>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</si>
  <si>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</si>
  <si>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</si>
  <si>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</si>
  <si>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</si>
  <si>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</si>
  <si>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</si>
  <si>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</si>
  <si>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</si>
  <si>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</si>
  <si>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</si>
  <si>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</si>
  <si>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</si>
  <si>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</si>
  <si>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</si>
  <si>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</si>
  <si>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</si>
  <si>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</si>
  <si>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</si>
  <si>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</si>
  <si>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</si>
  <si>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</si>
  <si>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</si>
  <si>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</si>
  <si>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</si>
  <si>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</si>
  <si>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</si>
  <si>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</si>
  <si>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</si>
  <si>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</si>
  <si>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</si>
  <si>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</si>
  <si>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</si>
  <si>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</si>
  <si>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</si>
  <si>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</si>
  <si>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</si>
  <si>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</si>
  <si>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</si>
  <si>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</si>
  <si>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</si>
  <si>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</si>
  <si>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</si>
  <si>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</si>
  <si>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</si>
  <si>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</si>
  <si>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</si>
  <si>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</si>
  <si>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</si>
  <si>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</si>
  <si>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</si>
  <si>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</si>
  <si>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</si>
  <si>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</si>
  <si>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</si>
  <si>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</si>
  <si>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</si>
  <si>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</si>
  <si>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</si>
  <si>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</si>
  <si>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</si>
  <si>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</si>
  <si>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</si>
  <si>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</si>
  <si>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</si>
  <si>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</si>
  <si>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</si>
  <si>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</si>
  <si>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</si>
  <si>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</si>
  <si>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</si>
  <si>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</si>
  <si>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</si>
  <si>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</si>
  <si>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</si>
  <si>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</si>
  <si>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</si>
  <si>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</si>
  <si>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</si>
  <si>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</si>
  <si>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</si>
  <si>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</si>
  <si>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</si>
  <si>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</si>
  <si>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</si>
  <si>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</si>
  <si>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</si>
  <si>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</si>
  <si>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</si>
  <si>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</si>
  <si>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</si>
  <si>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</si>
  <si>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</si>
  <si>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</si>
  <si>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</si>
  <si>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</si>
  <si>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</si>
  <si>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</si>
  <si>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</si>
  <si>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</si>
  <si>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</si>
  <si>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</si>
  <si>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</si>
  <si>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</si>
  <si>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</si>
  <si>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</si>
  <si>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</si>
  <si>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</si>
  <si>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</si>
  <si>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</si>
  <si>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</si>
  <si>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</si>
  <si>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</si>
  <si>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</si>
  <si>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</si>
  <si>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</si>
  <si>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</si>
  <si>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</si>
  <si>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</si>
  <si>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</si>
  <si>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</si>
  <si>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</si>
  <si>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</si>
  <si>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</si>
  <si>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</si>
  <si>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</si>
  <si>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</si>
  <si>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</si>
  <si>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</si>
  <si>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</si>
  <si>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</si>
  <si>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</si>
  <si>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</si>
  <si>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</si>
  <si>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</si>
  <si>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</si>
  <si>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</si>
  <si>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</si>
  <si>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</si>
  <si>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</si>
  <si>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</si>
  <si>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</si>
  <si>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</si>
  <si>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</si>
  <si>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</si>
  <si>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</si>
  <si>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</si>
  <si>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</si>
  <si>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</si>
  <si>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</si>
  <si>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</si>
  <si>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</si>
  <si>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</si>
  <si>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</si>
  <si>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</si>
  <si>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</si>
  <si>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</si>
  <si>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</si>
  <si>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</si>
  <si>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</si>
  <si>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</si>
  <si>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</si>
  <si>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</si>
  <si>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</si>
  <si>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</si>
  <si>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</si>
  <si>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</si>
  <si>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</si>
  <si>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</si>
  <si>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</si>
  <si>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</si>
  <si>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</si>
  <si>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</si>
  <si>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</si>
  <si>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</si>
  <si>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</si>
  <si>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</si>
  <si>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</si>
  <si>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</si>
  <si>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</si>
  <si>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</si>
  <si>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</si>
  <si>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</si>
  <si>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</si>
  <si>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</si>
  <si>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</si>
  <si>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</si>
  <si>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</si>
  <si>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</si>
  <si>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</si>
  <si>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</si>
  <si>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</si>
  <si>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</si>
  <si>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</si>
  <si>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</si>
  <si>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</si>
  <si>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</si>
  <si>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</si>
  <si>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</si>
  <si>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</si>
  <si>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</si>
  <si>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</si>
  <si>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</si>
  <si>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</si>
  <si>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</si>
  <si>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</si>
  <si>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</si>
  <si>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</si>
  <si>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</si>
  <si>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</si>
  <si>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</si>
  <si>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</si>
  <si>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</si>
  <si>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</si>
  <si>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</si>
  <si>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</si>
  <si>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</si>
  <si>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</si>
  <si>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</si>
  <si>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</si>
  <si>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</si>
  <si>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</si>
  <si>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</si>
  <si>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</si>
  <si>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</si>
  <si>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</si>
  <si>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</si>
  <si>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</si>
  <si>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</si>
  <si>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</si>
  <si>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</si>
  <si>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</si>
  <si>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</si>
  <si>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</si>
  <si>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</si>
  <si>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</si>
  <si>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</si>
  <si>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</si>
  <si>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</si>
  <si>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</si>
  <si>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</si>
  <si>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</si>
  <si>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</si>
  <si>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</si>
  <si>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</si>
  <si>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</si>
  <si>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</si>
  <si>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</si>
  <si>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</si>
  <si>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</si>
  <si>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</si>
  <si>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</si>
  <si>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</si>
  <si>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</si>
  <si>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</si>
  <si>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</si>
  <si>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</si>
  <si>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</si>
  <si>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</si>
  <si>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</si>
  <si>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</si>
  <si>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</si>
  <si>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</si>
  <si>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</si>
  <si>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</si>
  <si>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</si>
  <si>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</si>
  <si>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</si>
  <si>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</si>
  <si>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</si>
  <si>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</si>
  <si>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</si>
  <si>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</si>
  <si>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</si>
  <si>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</si>
  <si>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</si>
  <si>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</si>
  <si>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</si>
  <si>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</si>
  <si>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</si>
  <si>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</si>
  <si>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</si>
  <si>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</si>
  <si>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</si>
  <si>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</si>
  <si>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</si>
  <si>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</si>
  <si>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</si>
  <si>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</si>
  <si>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</si>
  <si>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</si>
  <si>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</si>
  <si>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</si>
  <si>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</si>
  <si>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</si>
  <si>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</si>
  <si>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</si>
  <si>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</si>
  <si>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</si>
  <si>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</si>
  <si>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</si>
  <si>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</si>
  <si>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</si>
  <si>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</si>
  <si>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</si>
  <si>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</si>
  <si>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</si>
  <si>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</si>
  <si>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</si>
  <si>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</si>
  <si>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</si>
  <si>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</si>
  <si>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</si>
  <si>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</si>
  <si>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</si>
  <si>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</si>
  <si>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</si>
  <si>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</si>
  <si>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</si>
  <si>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</si>
  <si>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</si>
  <si>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</si>
  <si>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</si>
  <si>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</si>
  <si>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</si>
  <si>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</si>
  <si>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</si>
  <si>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</si>
  <si>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</si>
  <si>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</si>
  <si>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</si>
  <si>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</si>
  <si>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</si>
  <si>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</si>
  <si>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</si>
  <si>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</si>
  <si>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</si>
  <si>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</si>
  <si>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</si>
  <si>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</si>
  <si>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</si>
  <si>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</si>
  <si>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</si>
  <si>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</si>
  <si>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</si>
  <si>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</si>
  <si>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</si>
  <si>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</si>
  <si>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</si>
  <si>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</si>
  <si>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</si>
  <si>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</si>
  <si>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</si>
  <si>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</si>
  <si>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</si>
  <si>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</si>
  <si>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</si>
  <si>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</si>
  <si>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</si>
  <si>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</si>
  <si>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</si>
  <si>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</si>
  <si>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</si>
  <si>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</si>
  <si>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</si>
  <si>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</si>
  <si>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</si>
  <si>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</si>
  <si>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</si>
  <si>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</si>
  <si>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</si>
  <si>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</si>
  <si>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</si>
  <si>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</si>
  <si>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</si>
  <si>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</si>
  <si>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</si>
  <si>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</si>
  <si>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</si>
  <si>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</si>
  <si>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</si>
  <si>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</si>
  <si>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</si>
  <si>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</si>
  <si>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</si>
  <si>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</si>
  <si>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</si>
  <si>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</si>
  <si>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</si>
  <si>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</si>
  <si>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</si>
  <si>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</si>
  <si>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</si>
  <si>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</si>
  <si>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</si>
  <si>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</si>
  <si>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</si>
  <si>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</si>
  <si>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</si>
  <si>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</si>
  <si>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</si>
  <si>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</si>
  <si>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</si>
  <si>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</si>
  <si>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</si>
  <si>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</si>
  <si>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</si>
  <si>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</si>
  <si>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</si>
  <si>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</si>
  <si>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</si>
  <si>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</si>
  <si>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</si>
  <si>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</si>
  <si>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</si>
  <si>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</si>
  <si>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</si>
  <si>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</si>
  <si>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</si>
  <si>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</si>
  <si>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</si>
  <si>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</si>
  <si>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</si>
  <si>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</si>
  <si>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</si>
  <si>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</si>
  <si>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</si>
  <si>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</si>
  <si>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</si>
  <si>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</si>
  <si>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</si>
  <si>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</si>
  <si>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</si>
  <si>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</si>
  <si>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</si>
  <si>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</si>
  <si>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</si>
  <si>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</si>
  <si>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</si>
  <si>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</si>
  <si>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</si>
  <si>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</si>
  <si>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</si>
  <si>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</si>
  <si>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</si>
  <si>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</si>
  <si>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</si>
  <si>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</si>
  <si>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</si>
  <si>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</si>
  <si>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</si>
  <si>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</si>
  <si>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</si>
  <si>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</si>
  <si>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</si>
  <si>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</si>
  <si>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</si>
  <si>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</si>
  <si>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</si>
  <si>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</si>
  <si>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</si>
  <si>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</si>
  <si>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</si>
  <si>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</si>
  <si>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</si>
  <si>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</si>
  <si>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</si>
  <si>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</si>
  <si>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</si>
  <si>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</si>
  <si>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</si>
  <si>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</si>
  <si>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</si>
  <si>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</si>
  <si>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</si>
  <si>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</si>
  <si>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</si>
  <si>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</si>
  <si>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</si>
  <si>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</si>
  <si>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</si>
  <si>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</si>
  <si>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</si>
  <si>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</si>
  <si>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</si>
  <si>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</si>
  <si>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</si>
  <si>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</si>
  <si>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</si>
  <si>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</si>
  <si>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</si>
  <si>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</si>
  <si>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</si>
  <si>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</si>
  <si>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</si>
  <si>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</si>
  <si>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</si>
  <si>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</si>
  <si>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</si>
  <si>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</si>
  <si>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</si>
  <si>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</si>
  <si>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</si>
  <si>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</si>
  <si>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</si>
  <si>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</si>
  <si>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</si>
  <si>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</si>
  <si>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</si>
  <si>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</si>
  <si>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</si>
  <si>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</si>
  <si>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</si>
  <si>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</si>
  <si>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</si>
  <si>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</si>
  <si>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</si>
  <si>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</si>
  <si>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</si>
  <si>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</si>
  <si>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</si>
  <si>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</si>
  <si>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</si>
  <si>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</si>
  <si>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</si>
  <si>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</si>
  <si>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</si>
  <si>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</si>
  <si>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</si>
  <si>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</si>
  <si>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</si>
  <si>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</si>
  <si>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</si>
  <si>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</si>
  <si>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</si>
  <si>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</si>
  <si>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</si>
  <si>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</si>
  <si>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</si>
  <si>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</si>
  <si>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</si>
  <si>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</si>
  <si>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</si>
  <si>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</si>
  <si>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</si>
  <si>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</si>
  <si>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</si>
  <si>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</si>
  <si>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</si>
  <si>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</si>
  <si>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</si>
  <si>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</si>
  <si>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</si>
  <si>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</si>
  <si>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</si>
  <si>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</si>
  <si>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</si>
  <si>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</si>
  <si>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</si>
  <si>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</si>
  <si>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</si>
  <si>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</si>
  <si>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</si>
  <si>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</si>
  <si>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</si>
  <si>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</si>
  <si>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</si>
  <si>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</si>
  <si>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</si>
  <si>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</si>
  <si>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</si>
  <si>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</si>
  <si>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</si>
  <si>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</si>
  <si>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</si>
  <si>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</si>
  <si>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</si>
  <si>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</si>
  <si>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</si>
  <si>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</si>
  <si>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</si>
  <si>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</si>
  <si>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</si>
  <si>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</si>
  <si>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</si>
  <si>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</si>
  <si>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</si>
  <si>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</si>
  <si>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</si>
  <si>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</si>
  <si>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</si>
  <si>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</si>
  <si>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</si>
  <si>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</si>
  <si>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</si>
  <si>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</si>
  <si>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</si>
  <si>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</si>
  <si>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</si>
  <si>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</si>
  <si>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</si>
  <si>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</si>
  <si>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</si>
  <si>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</si>
  <si>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</si>
  <si>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</si>
  <si>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</si>
  <si>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</si>
  <si>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</si>
  <si>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</si>
  <si>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</si>
  <si>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</si>
  <si>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</si>
  <si>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</si>
  <si>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</si>
  <si>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</si>
  <si>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</si>
  <si>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</si>
  <si>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</si>
  <si>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</si>
  <si>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</si>
  <si>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</si>
  <si>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</si>
  <si>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</si>
  <si>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</si>
  <si>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</si>
  <si>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</si>
  <si>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</si>
  <si>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</si>
  <si>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</si>
  <si>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</si>
  <si>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</si>
  <si>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</si>
  <si>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</si>
  <si>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</si>
  <si>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</si>
  <si>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</si>
  <si>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</si>
  <si>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</si>
  <si>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</si>
  <si>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</si>
  <si>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</si>
  <si>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</si>
  <si>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</si>
  <si>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</si>
  <si>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</si>
  <si>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</si>
  <si>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</si>
  <si>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</si>
  <si>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</si>
  <si>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</si>
  <si>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</si>
  <si>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</si>
  <si>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</si>
  <si>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</si>
  <si>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</si>
  <si>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</si>
  <si>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</si>
  <si>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</si>
  <si>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</si>
  <si>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</si>
  <si>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</si>
  <si>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</si>
  <si>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</si>
  <si>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</si>
  <si>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</si>
  <si>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</si>
  <si>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</si>
  <si>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</si>
  <si>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</si>
  <si>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</si>
  <si>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</si>
  <si>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</si>
  <si>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</si>
  <si>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</si>
  <si>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</si>
  <si>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</si>
  <si>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</si>
  <si>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</si>
  <si>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</si>
  <si>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</si>
  <si>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</si>
  <si>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</si>
  <si>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</si>
  <si>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</si>
  <si>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</si>
  <si>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</si>
  <si>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</si>
  <si>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</si>
  <si>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</si>
  <si>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</si>
  <si>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</si>
  <si>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</si>
  <si>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</si>
  <si>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</si>
  <si>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</si>
  <si>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</si>
  <si>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</si>
  <si>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</si>
  <si>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</si>
  <si>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</si>
  <si>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</si>
  <si>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</si>
  <si>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</si>
  <si>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</si>
  <si>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</si>
  <si>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</si>
  <si>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</si>
  <si>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</si>
  <si>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</si>
  <si>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</si>
  <si>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</si>
  <si>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</si>
  <si>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</si>
  <si>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</si>
  <si>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</si>
  <si>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</si>
  <si>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</si>
  <si>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</si>
  <si>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</si>
  <si>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</si>
  <si>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</si>
  <si>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</si>
  <si>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</si>
  <si>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</si>
  <si>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</si>
  <si>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</si>
  <si>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</si>
  <si>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</si>
  <si>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</si>
  <si>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</si>
  <si>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</si>
  <si>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</si>
  <si>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</si>
  <si>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</si>
  <si>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</si>
  <si>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</si>
  <si>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</si>
  <si>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</si>
  <si>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</si>
  <si>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</si>
  <si>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</si>
  <si>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</si>
  <si>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</si>
  <si>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</si>
  <si>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</si>
  <si>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</si>
  <si>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</si>
  <si>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</si>
  <si>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</si>
  <si>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</si>
  <si>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</si>
  <si>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</si>
  <si>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</si>
  <si>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</si>
  <si>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</si>
  <si>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</si>
  <si>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</si>
  <si>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</si>
  <si>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</si>
  <si>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</si>
  <si>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</si>
  <si>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</si>
  <si>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</si>
  <si>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</si>
  <si>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</si>
  <si>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</si>
  <si>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</si>
  <si>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</si>
  <si>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</si>
  <si>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</si>
  <si>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</si>
  <si>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</si>
  <si>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</si>
  <si>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</si>
  <si>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</si>
  <si>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</si>
  <si>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</si>
  <si>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</si>
  <si>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</si>
  <si>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</si>
  <si>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</si>
  <si>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</si>
  <si>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</si>
  <si>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</si>
  <si>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</si>
  <si>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</si>
  <si>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</si>
  <si>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</si>
  <si>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</si>
  <si>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</si>
  <si>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</si>
  <si>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</si>
  <si>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</si>
  <si>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</si>
  <si>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</si>
  <si>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</si>
  <si>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</si>
  <si>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</si>
  <si>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</si>
  <si>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</si>
  <si>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</si>
  <si>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</si>
  <si>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</si>
  <si>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</si>
  <si>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</si>
  <si>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</si>
  <si>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</si>
  <si>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</si>
  <si>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</si>
  <si>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</si>
  <si>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</si>
  <si>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</si>
  <si>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</si>
  <si>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</si>
  <si>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</si>
  <si>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</si>
  <si>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</si>
  <si>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</si>
  <si>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</si>
  <si>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</si>
  <si>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</si>
  <si>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</si>
  <si>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</si>
  <si>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</si>
  <si>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</si>
  <si>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</si>
  <si>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</si>
  <si>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</si>
  <si>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</si>
  <si>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</si>
  <si>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</si>
  <si>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</si>
  <si>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</si>
  <si>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</si>
  <si>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</si>
  <si>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</si>
  <si>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</si>
  <si>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</si>
  <si>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</si>
  <si>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</si>
  <si>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</si>
  <si>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</si>
  <si>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</si>
  <si>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</si>
  <si>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</si>
  <si>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</si>
  <si>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</si>
  <si>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</si>
  <si>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</si>
  <si>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</si>
  <si>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</si>
  <si>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</si>
  <si>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</si>
  <si>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</si>
  <si>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</si>
  <si>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</si>
  <si>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</si>
  <si>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</si>
  <si>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</si>
  <si>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</si>
  <si>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</si>
  <si>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</si>
  <si>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</si>
  <si>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</si>
  <si>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</si>
  <si>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</si>
  <si>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</si>
  <si>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</si>
  <si>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</si>
  <si>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</si>
  <si>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</si>
  <si>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</si>
  <si>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</si>
  <si>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</si>
  <si>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</si>
  <si>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</si>
  <si>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</si>
  <si>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</si>
  <si>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</si>
  <si>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</si>
  <si>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</si>
  <si>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</si>
  <si>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</si>
  <si>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</si>
  <si>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</si>
  <si>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</si>
  <si>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</si>
  <si>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</si>
  <si>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</si>
  <si>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</si>
  <si>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</si>
  <si>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</si>
  <si>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</si>
  <si>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</si>
  <si>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</si>
  <si>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</si>
  <si>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</si>
  <si>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</si>
  <si>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</si>
  <si>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</si>
  <si>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</si>
  <si>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</si>
  <si>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</si>
  <si>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</si>
  <si>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</si>
  <si>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</si>
  <si>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</si>
  <si>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</si>
  <si>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</si>
  <si>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</si>
  <si>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</si>
  <si>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</si>
  <si>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</si>
  <si>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</si>
  <si>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</si>
  <si>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</si>
  <si>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</si>
  <si>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</si>
  <si>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</si>
  <si>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</si>
  <si>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</si>
  <si>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</si>
  <si>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</si>
  <si>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</si>
  <si>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</si>
  <si>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</si>
  <si>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</si>
  <si>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</si>
  <si>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</si>
  <si>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</si>
  <si>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</si>
  <si>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</si>
  <si>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</si>
  <si>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</si>
  <si>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</si>
  <si>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</si>
  <si>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</si>
  <si>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</si>
  <si>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</si>
  <si>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</si>
  <si>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</si>
  <si>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</si>
  <si>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</si>
  <si>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</si>
  <si>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</si>
  <si>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</si>
  <si>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</si>
  <si>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</si>
  <si>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</si>
  <si>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</si>
  <si>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</si>
  <si>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</si>
  <si>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</si>
  <si>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</si>
  <si>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</si>
  <si>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</si>
  <si>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</si>
  <si>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</si>
  <si>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</si>
  <si>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</si>
  <si>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</si>
  <si>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</si>
  <si>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</si>
  <si>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</si>
  <si>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</si>
  <si>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</si>
  <si>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</si>
  <si>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</si>
  <si>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</si>
  <si>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</si>
  <si>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</si>
  <si>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</si>
  <si>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</si>
  <si>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</si>
  <si>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</si>
  <si>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</si>
  <si>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</si>
  <si>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</si>
  <si>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</si>
  <si>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</si>
  <si>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</si>
  <si>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</si>
  <si>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</si>
  <si>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</si>
  <si>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</si>
  <si>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</si>
  <si>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</si>
  <si>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</si>
  <si>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</si>
  <si>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</si>
  <si>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</si>
  <si>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</si>
  <si>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</si>
  <si>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</si>
  <si>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</si>
  <si>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</si>
  <si>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</si>
  <si>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</si>
  <si>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</si>
  <si>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</si>
  <si>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</si>
  <si>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</si>
  <si>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</si>
  <si>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</si>
  <si>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</si>
  <si>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</si>
  <si>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</si>
  <si>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</si>
  <si>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</si>
  <si>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</si>
  <si>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</si>
  <si>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</si>
  <si>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</si>
  <si>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</si>
  <si>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</si>
  <si>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</si>
  <si>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</si>
  <si>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</si>
  <si>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</si>
  <si>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</si>
  <si>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</si>
  <si>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</si>
  <si>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</si>
  <si>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</si>
  <si>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</si>
  <si>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</si>
  <si>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</si>
  <si>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</si>
  <si>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</si>
  <si>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</si>
  <si>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</si>
  <si>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</si>
  <si>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</si>
  <si>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</si>
  <si>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</si>
  <si>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</si>
  <si>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</si>
  <si>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</si>
  <si>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</si>
  <si>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</si>
  <si>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</si>
  <si>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</si>
  <si>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</si>
  <si>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</si>
  <si>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</si>
  <si>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</si>
  <si>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</si>
  <si>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</si>
  <si>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</si>
  <si>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</si>
  <si>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</si>
  <si>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</si>
  <si>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</si>
  <si>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</si>
  <si>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</si>
  <si>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</si>
  <si>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</si>
  <si>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</si>
  <si>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</si>
  <si>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</si>
  <si>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</si>
  <si>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</si>
  <si>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</si>
  <si>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</si>
  <si>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</si>
  <si>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</si>
  <si>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</si>
  <si>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</si>
  <si>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</si>
  <si>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</si>
  <si>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</si>
  <si>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</si>
  <si>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</si>
  <si>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</si>
  <si>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</si>
  <si>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</si>
  <si>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</si>
  <si>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</si>
  <si>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</si>
  <si>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</si>
  <si>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</si>
  <si>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</si>
  <si>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</si>
  <si>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</si>
  <si>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</si>
  <si>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</si>
  <si>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</si>
  <si>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</si>
  <si>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</si>
  <si>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</si>
  <si>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</si>
  <si>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</si>
  <si>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</si>
  <si>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</si>
  <si>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</si>
  <si>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</si>
  <si>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</si>
  <si>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</si>
  <si>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</si>
  <si>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</si>
  <si>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</si>
  <si>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</si>
  <si>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</si>
  <si>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</si>
  <si>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</si>
  <si>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</si>
  <si>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</si>
  <si>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</si>
  <si>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</si>
  <si>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</si>
  <si>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</si>
  <si>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</si>
  <si>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</si>
  <si>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</si>
  <si>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</si>
  <si>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</si>
  <si>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</si>
  <si>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</si>
  <si>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</si>
  <si>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</si>
  <si>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</si>
  <si>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</si>
  <si>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</si>
  <si>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</si>
  <si>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</si>
  <si>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</si>
  <si>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</si>
  <si>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</si>
  <si>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</si>
  <si>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</si>
  <si>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</si>
  <si>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</si>
  <si>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</si>
  <si>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</si>
  <si>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</si>
  <si>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</si>
  <si>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</si>
  <si>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</si>
  <si>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</si>
  <si>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</si>
  <si>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</si>
  <si>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</si>
  <si>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</si>
  <si>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</si>
  <si>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</si>
  <si>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</si>
  <si>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</si>
  <si>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</si>
  <si>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</si>
  <si>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</si>
  <si>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</si>
  <si>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</si>
  <si>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</si>
  <si>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</si>
  <si>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</si>
  <si>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</si>
  <si>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</si>
  <si>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</si>
  <si>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</si>
  <si>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</si>
  <si>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</si>
  <si>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</si>
  <si>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</si>
  <si>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</si>
  <si>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</si>
  <si>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</si>
  <si>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</si>
  <si>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</si>
  <si>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</si>
  <si>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</si>
  <si>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</si>
  <si>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</si>
  <si>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</si>
  <si>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</si>
  <si>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</si>
  <si>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</si>
  <si>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</si>
  <si>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</si>
  <si>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</si>
  <si>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</si>
  <si>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</si>
  <si>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</si>
  <si>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</si>
  <si>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</si>
  <si>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</si>
  <si>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</si>
  <si>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</si>
  <si>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</si>
  <si>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</si>
  <si>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</si>
  <si>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</si>
  <si>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</si>
  <si>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</si>
  <si>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</si>
  <si>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</si>
  <si>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</si>
  <si>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</si>
  <si>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</si>
  <si>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</si>
  <si>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</si>
  <si>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</si>
  <si>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</si>
  <si>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</si>
  <si>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</si>
  <si>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</si>
  <si>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</si>
  <si>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</si>
  <si>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</si>
  <si>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</si>
  <si>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</si>
  <si>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</si>
  <si>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</si>
  <si>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</si>
  <si>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</si>
  <si>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</si>
  <si>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</si>
  <si>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</si>
  <si>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</si>
  <si>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</si>
  <si>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</si>
  <si>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</si>
  <si>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</si>
  <si>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</si>
  <si>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</si>
  <si>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</si>
  <si>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</si>
  <si>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</si>
  <si>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</si>
  <si>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</si>
  <si>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</si>
  <si>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</si>
  <si>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</si>
  <si>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</si>
  <si>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</si>
  <si>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</si>
  <si>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</si>
  <si>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</si>
  <si>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</si>
  <si>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</si>
  <si>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</si>
  <si>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</si>
  <si>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</si>
  <si>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</si>
  <si>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</si>
  <si>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</si>
  <si>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</si>
  <si>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</si>
  <si>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</si>
  <si>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</si>
  <si>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</si>
  <si>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</si>
  <si>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</si>
  <si>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</si>
  <si>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</si>
  <si>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</si>
  <si>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</si>
  <si>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</si>
  <si>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</si>
  <si>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</si>
  <si>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</si>
  <si>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</si>
  <si>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</si>
  <si>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</si>
  <si>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</si>
  <si>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</si>
  <si>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</si>
  <si>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</si>
  <si>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</si>
  <si>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</si>
  <si>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</si>
  <si>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</si>
  <si>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</si>
  <si>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</si>
  <si>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</si>
  <si>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</si>
  <si>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</si>
  <si>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</si>
  <si>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</si>
  <si>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</si>
  <si>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</si>
  <si>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</si>
  <si>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</si>
  <si>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</si>
  <si>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</si>
  <si>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</si>
  <si>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</si>
  <si>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</si>
  <si>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</si>
  <si>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</si>
  <si>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</si>
  <si>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</si>
  <si>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</si>
  <si>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</si>
  <si>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</si>
  <si>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</si>
  <si>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</si>
  <si>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</si>
  <si>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</si>
  <si>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</si>
  <si>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</si>
  <si>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</si>
  <si>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</si>
  <si>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</si>
  <si>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</si>
  <si>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</si>
  <si>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</si>
  <si>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</si>
  <si>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</si>
  <si>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</si>
  <si>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</si>
  <si>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</si>
  <si>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</si>
  <si>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</si>
  <si>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</si>
  <si>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</si>
  <si>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</si>
  <si>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</si>
  <si>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</si>
  <si>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</si>
  <si>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</si>
  <si>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</si>
  <si>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</si>
  <si>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</si>
  <si>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</si>
  <si>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</si>
  <si>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</si>
  <si>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</si>
  <si>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</si>
  <si>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</si>
  <si>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</si>
  <si>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</si>
  <si>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</si>
  <si>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</si>
  <si>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</si>
  <si>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</si>
  <si>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</si>
  <si>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</si>
  <si>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</si>
  <si>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</si>
  <si>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</si>
  <si>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</si>
  <si>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</si>
  <si>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</si>
  <si>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</si>
  <si>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</si>
  <si>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</si>
  <si>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</si>
  <si>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</si>
  <si>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</si>
  <si>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</si>
  <si>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</si>
  <si>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</si>
  <si>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</si>
  <si>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</si>
  <si>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</si>
  <si>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</si>
  <si>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</si>
  <si>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</si>
  <si>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</si>
  <si>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</si>
  <si>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</si>
  <si>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</si>
  <si>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</si>
  <si>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</si>
  <si>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</si>
  <si>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</si>
  <si>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</si>
  <si>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</si>
  <si>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</si>
  <si>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</si>
  <si>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</si>
  <si>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</si>
  <si>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</si>
  <si>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</si>
  <si>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</si>
  <si>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</si>
  <si>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</si>
  <si>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</si>
  <si>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</si>
  <si>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</si>
  <si>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</si>
  <si>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</si>
  <si>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</si>
  <si>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</si>
  <si>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</si>
  <si>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</si>
  <si>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</si>
  <si>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</si>
  <si>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</si>
  <si>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</si>
  <si>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</si>
  <si>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</si>
  <si>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</si>
  <si>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</si>
  <si>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</si>
  <si>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</si>
  <si>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</si>
  <si>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</si>
  <si>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</si>
  <si>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</si>
  <si>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</si>
  <si>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</si>
  <si>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</si>
  <si>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</si>
  <si>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</si>
  <si>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</si>
  <si>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</si>
  <si>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</si>
  <si>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</si>
  <si>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</si>
  <si>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</si>
  <si>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</si>
  <si>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</si>
  <si>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</si>
  <si>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</si>
  <si>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</si>
  <si>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</si>
  <si>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</si>
  <si>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</si>
  <si>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</si>
  <si>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</si>
  <si>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</si>
  <si>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</si>
  <si>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</si>
  <si>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</si>
  <si>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</si>
  <si>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</si>
  <si>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</si>
  <si>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</si>
  <si>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</si>
  <si>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</si>
  <si>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</si>
  <si>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</si>
  <si>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</si>
  <si>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</si>
  <si>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</si>
  <si>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</si>
  <si>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</si>
  <si>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</si>
  <si>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</si>
  <si>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</si>
  <si>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</si>
  <si>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</si>
  <si>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</si>
  <si>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</si>
  <si>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</si>
  <si>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</si>
  <si>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</si>
  <si>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</si>
  <si>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</si>
  <si>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</si>
  <si>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</si>
  <si>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</si>
  <si>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</si>
  <si>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</si>
  <si>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</si>
  <si>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</si>
  <si>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</si>
  <si>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</si>
  <si>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</si>
  <si>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</si>
  <si>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</si>
  <si>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</si>
  <si>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</si>
  <si>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</si>
  <si>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</si>
  <si>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</si>
  <si>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</si>
  <si>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</si>
  <si>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</si>
  <si>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</si>
  <si>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</si>
  <si>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</si>
  <si>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</si>
  <si>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</si>
  <si>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</si>
  <si>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</si>
  <si>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</si>
  <si>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</si>
  <si>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</si>
  <si>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</si>
  <si>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</si>
  <si>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</si>
  <si>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</si>
  <si>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</si>
  <si>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</si>
  <si>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</si>
  <si>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</si>
  <si>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</si>
  <si>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</si>
  <si>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</si>
  <si>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</si>
  <si>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</si>
  <si>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</si>
  <si>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</si>
  <si>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</si>
  <si>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</si>
  <si>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</si>
  <si>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</si>
  <si>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</si>
  <si>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</si>
  <si>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</si>
  <si>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</si>
  <si>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</si>
  <si>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</si>
  <si>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</si>
  <si>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</si>
  <si>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</si>
  <si>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</si>
  <si>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</si>
  <si>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</si>
  <si>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</si>
  <si>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</si>
  <si>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</si>
  <si>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</si>
  <si>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</si>
  <si>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</si>
  <si>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</si>
  <si>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</si>
  <si>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</si>
  <si>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</si>
  <si>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</si>
  <si>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</si>
  <si>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</si>
  <si>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</si>
  <si>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</si>
  <si>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</si>
  <si>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</si>
  <si>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</si>
  <si>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</si>
  <si>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</si>
  <si>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</si>
  <si>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</si>
  <si>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</si>
  <si>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</si>
  <si>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</si>
  <si>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</si>
  <si>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</si>
  <si>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</si>
  <si>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</si>
  <si>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</si>
  <si>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</si>
  <si>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</si>
  <si>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</si>
  <si>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</si>
  <si>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</si>
  <si>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</si>
  <si>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</si>
  <si>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</si>
  <si>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</si>
  <si>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</si>
  <si>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</si>
  <si>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</si>
  <si>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</si>
  <si>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</si>
  <si>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</si>
  <si>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</si>
  <si>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</si>
  <si>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</si>
  <si>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</si>
  <si>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</si>
  <si>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</si>
  <si>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</si>
  <si>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</si>
  <si>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</si>
  <si>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</si>
  <si>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</si>
  <si>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</si>
  <si>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</si>
  <si>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</si>
  <si>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</si>
  <si>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</si>
  <si>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</si>
  <si>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</si>
  <si>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</si>
  <si>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</si>
  <si>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</si>
  <si>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</si>
  <si>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</si>
  <si>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</si>
  <si>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</si>
  <si>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</si>
  <si>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</si>
  <si>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</si>
  <si>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</si>
  <si>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</si>
  <si>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</si>
  <si>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</si>
  <si>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</si>
  <si>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</si>
  <si>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</si>
  <si>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</si>
  <si>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</si>
  <si>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</si>
  <si>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</si>
  <si>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</si>
  <si>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</si>
  <si>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</si>
  <si>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</si>
  <si>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</si>
  <si>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</si>
  <si>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</si>
  <si>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</si>
  <si>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</si>
  <si>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</si>
  <si>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</si>
  <si>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</si>
  <si>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</si>
  <si>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</si>
  <si>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</si>
  <si>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</si>
  <si>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</si>
  <si>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</si>
  <si>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</si>
  <si>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</si>
  <si>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</si>
  <si>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</si>
  <si>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</si>
  <si>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</si>
  <si>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</si>
  <si>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</si>
  <si>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</si>
  <si>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</si>
  <si>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</si>
  <si>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</si>
  <si>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</si>
  <si>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</si>
  <si>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</si>
  <si>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</si>
  <si>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</si>
  <si>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</si>
  <si>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</si>
  <si>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</si>
  <si>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</si>
  <si>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</si>
  <si>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</si>
  <si>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</si>
  <si>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</si>
  <si>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</si>
  <si>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</si>
  <si>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</si>
  <si>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</si>
  <si>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</si>
  <si>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</si>
  <si>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</si>
  <si>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</si>
  <si>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</si>
  <si>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</si>
  <si>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</si>
  <si>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</si>
  <si>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</si>
  <si>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</si>
  <si>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</si>
  <si>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</si>
  <si>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</si>
  <si>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</si>
  <si>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</si>
  <si>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</si>
  <si>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</si>
  <si>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</si>
  <si>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</si>
  <si>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</si>
  <si>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</si>
  <si>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</si>
  <si>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</si>
  <si>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</si>
  <si>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</si>
  <si>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</si>
  <si>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</si>
  <si>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</si>
  <si>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</si>
  <si>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</si>
  <si>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</si>
  <si>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</si>
  <si>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</si>
  <si>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</si>
  <si>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</si>
  <si>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</si>
  <si>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</si>
  <si>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</si>
  <si>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</si>
  <si>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</si>
  <si>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</si>
  <si>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</si>
  <si>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</si>
  <si>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</si>
  <si>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</si>
  <si>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</si>
  <si>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</si>
  <si>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</si>
  <si>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</si>
  <si>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</si>
  <si>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</si>
  <si>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</si>
  <si>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</si>
  <si>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</si>
  <si>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</si>
  <si>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</si>
  <si>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</si>
  <si>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</si>
  <si>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</si>
  <si>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</si>
  <si>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</si>
  <si>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</si>
  <si>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</si>
  <si>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</si>
  <si>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</si>
  <si>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</si>
  <si>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</si>
  <si>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</si>
  <si>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</si>
  <si>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</si>
  <si>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</si>
  <si>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</si>
  <si>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</si>
  <si>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</si>
  <si>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</si>
  <si>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</si>
  <si>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</si>
  <si>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</si>
  <si>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</si>
  <si>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</si>
  <si>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</si>
  <si>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</si>
  <si>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</si>
  <si>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</si>
  <si>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</si>
  <si>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</si>
  <si>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</si>
  <si>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</si>
  <si>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</si>
  <si>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</si>
  <si>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</si>
  <si>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</si>
  <si>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</si>
  <si>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</si>
  <si>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</si>
  <si>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</si>
  <si>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</si>
  <si>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</si>
  <si>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</si>
  <si>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</si>
  <si>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</si>
  <si>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</si>
  <si>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</si>
  <si>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</si>
  <si>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</si>
  <si>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</si>
  <si>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</si>
  <si>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</si>
  <si>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</si>
  <si>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</si>
  <si>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</si>
  <si>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</si>
  <si>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</si>
  <si>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</si>
  <si>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</si>
  <si>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</si>
  <si>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</si>
  <si>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</si>
  <si>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</si>
  <si>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</si>
  <si>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</si>
  <si>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</si>
  <si>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</si>
  <si>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</si>
  <si>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</si>
  <si>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</si>
  <si>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</si>
  <si>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</si>
  <si>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</si>
  <si>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</si>
  <si>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</si>
  <si>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</si>
  <si>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</si>
  <si>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</si>
  <si>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</si>
  <si>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</si>
  <si>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</si>
  <si>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</si>
  <si>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</si>
  <si>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</si>
  <si>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</si>
  <si>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</si>
  <si>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</si>
  <si>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</si>
  <si>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</si>
  <si>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</si>
  <si>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</si>
  <si>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</si>
  <si>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</si>
  <si>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</si>
  <si>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</si>
  <si>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</si>
  <si>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</si>
  <si>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</si>
  <si>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</si>
  <si>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</si>
  <si>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</si>
  <si>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</si>
  <si>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</si>
  <si>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</si>
  <si>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</si>
  <si>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</si>
  <si>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</si>
  <si>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</si>
  <si>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</si>
  <si>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</si>
  <si>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</si>
  <si>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</si>
  <si>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</si>
  <si>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</si>
  <si>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</si>
  <si>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</si>
  <si>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</si>
  <si>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</si>
  <si>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</si>
  <si>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</si>
  <si>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</si>
  <si>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</si>
  <si>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</si>
  <si>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</si>
  <si>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</si>
  <si>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</si>
  <si>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</si>
  <si>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</si>
  <si>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</si>
  <si>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</si>
  <si>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</si>
  <si>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</si>
  <si>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</si>
  <si>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</si>
  <si>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</si>
  <si>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</si>
  <si>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</si>
  <si>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</si>
  <si>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</si>
  <si>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</si>
  <si>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</si>
  <si>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</si>
  <si>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</si>
  <si>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</si>
  <si>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</si>
  <si>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</si>
  <si>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</si>
  <si>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</si>
  <si>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</si>
  <si>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</si>
  <si>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</si>
  <si>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</si>
  <si>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</si>
  <si>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</si>
  <si>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</si>
  <si>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</si>
  <si>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</si>
  <si>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</si>
  <si>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</si>
  <si>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</si>
  <si>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</si>
  <si>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</si>
  <si>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</si>
  <si>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</si>
  <si>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</si>
  <si>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</si>
  <si>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</si>
  <si>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</si>
  <si>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</si>
  <si>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</si>
  <si>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</si>
  <si>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</si>
  <si>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</si>
  <si>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</si>
  <si>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</si>
  <si>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</si>
  <si>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</si>
  <si>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</si>
  <si>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</si>
  <si>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</si>
  <si>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</si>
  <si>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</si>
  <si>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</si>
  <si>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</si>
  <si>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</si>
  <si>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</si>
  <si>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</si>
  <si>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</si>
  <si>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</si>
  <si>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</si>
  <si>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</si>
  <si>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</si>
  <si>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</si>
  <si>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</si>
  <si>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</si>
  <si>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</si>
  <si>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</si>
  <si>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</si>
  <si>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</si>
  <si>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</si>
  <si>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</si>
  <si>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</si>
  <si>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</si>
  <si>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</si>
  <si>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</si>
  <si>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</si>
  <si>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</si>
  <si>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</si>
  <si>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</si>
  <si>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</si>
  <si>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</si>
  <si>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</si>
  <si>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</si>
  <si>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</si>
  <si>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</si>
  <si>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</si>
  <si>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</si>
  <si>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</si>
  <si>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</si>
  <si>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</si>
  <si>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</si>
  <si>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</si>
  <si>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</si>
  <si>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</si>
  <si>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</si>
  <si>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</si>
  <si>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</si>
  <si>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</si>
  <si>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</si>
  <si>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</si>
  <si>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</si>
  <si>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</si>
  <si>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</si>
  <si>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</si>
  <si>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</si>
  <si>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</si>
  <si>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</si>
  <si>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</si>
  <si>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</si>
  <si>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</si>
  <si>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</si>
  <si>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</si>
  <si>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</si>
  <si>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</si>
  <si>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</si>
  <si>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</si>
  <si>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</si>
  <si>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</si>
  <si>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</si>
  <si>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</si>
  <si>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</si>
  <si>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</si>
  <si>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</si>
  <si>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</si>
  <si>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</si>
  <si>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</si>
  <si>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</si>
  <si>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</si>
  <si>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</si>
  <si>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</si>
  <si>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</si>
  <si>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</si>
  <si>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</si>
  <si>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</si>
  <si>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</si>
  <si>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</si>
  <si>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</si>
  <si>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</si>
  <si>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</si>
  <si>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</si>
  <si>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</si>
  <si>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</si>
  <si>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</si>
  <si>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</si>
  <si>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</si>
  <si>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</si>
  <si>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</si>
  <si>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</si>
  <si>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</si>
  <si>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</si>
  <si>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</si>
  <si>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</si>
  <si>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</si>
  <si>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</si>
  <si>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</si>
  <si>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</si>
  <si>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</si>
  <si>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</si>
  <si>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</si>
  <si>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</si>
  <si>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</si>
  <si>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</si>
  <si>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</si>
  <si>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</si>
  <si>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</si>
  <si>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</si>
  <si>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</si>
  <si>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</si>
  <si>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</si>
  <si>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</si>
  <si>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</si>
  <si>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</si>
  <si>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</si>
  <si>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</si>
  <si>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</si>
  <si>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</si>
  <si>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</si>
  <si>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</si>
  <si>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</si>
  <si>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</si>
  <si>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</si>
  <si>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</si>
  <si>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</si>
  <si>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</si>
  <si>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</si>
  <si>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</si>
  <si>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</si>
  <si>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</si>
  <si>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</si>
  <si>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</si>
  <si>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</si>
  <si>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</si>
  <si>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</si>
  <si>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</si>
  <si>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</si>
  <si>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</si>
  <si>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</si>
  <si>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</si>
  <si>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</si>
  <si>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</si>
  <si>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</si>
  <si>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</si>
  <si>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</si>
  <si>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</si>
  <si>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</si>
  <si>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</si>
  <si>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</si>
  <si>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</si>
  <si>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</si>
  <si>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</si>
  <si>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</si>
  <si>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</si>
  <si>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</si>
  <si>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</si>
  <si>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</si>
  <si>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</si>
  <si>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</si>
  <si>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</si>
  <si>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</si>
  <si>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</si>
  <si>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</si>
  <si>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</si>
  <si>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</si>
  <si>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</si>
  <si>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</si>
  <si>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</si>
  <si>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</si>
  <si>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</si>
  <si>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</si>
  <si>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</si>
  <si>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</si>
  <si>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</si>
  <si>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</si>
  <si>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</si>
  <si>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</si>
  <si>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</si>
  <si>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</si>
  <si>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</si>
  <si>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</si>
  <si>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</si>
  <si>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</si>
  <si>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</si>
  <si>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</si>
  <si>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</si>
  <si>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</si>
  <si>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</si>
  <si>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</si>
  <si>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</si>
  <si>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</si>
  <si>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</si>
  <si>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</si>
  <si>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</si>
  <si>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</si>
  <si>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</si>
  <si>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</si>
  <si>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</si>
  <si>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</si>
  <si>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</si>
  <si>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</si>
  <si>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</si>
  <si>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</si>
  <si>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</si>
  <si>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</si>
  <si>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</si>
  <si>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</si>
  <si>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</si>
  <si>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</si>
  <si>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</si>
  <si>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</si>
  <si>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</si>
  <si>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</si>
  <si>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</si>
  <si>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</si>
  <si>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</si>
  <si>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</si>
  <si>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</si>
  <si>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</si>
  <si>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</si>
  <si>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</si>
  <si>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</si>
  <si>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</si>
  <si>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</si>
  <si>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</si>
  <si>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</si>
  <si>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</si>
  <si>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</si>
  <si>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</si>
  <si>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</si>
  <si>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</si>
  <si>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</si>
  <si>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</si>
  <si>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</si>
  <si>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</si>
  <si>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</si>
  <si>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</si>
  <si>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</si>
  <si>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</si>
  <si>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</si>
  <si>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</si>
  <si>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</si>
  <si>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</si>
  <si>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</si>
  <si>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</si>
  <si>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</si>
  <si>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</si>
  <si>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</si>
  <si>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</si>
  <si>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</si>
  <si>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</si>
  <si>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</si>
  <si>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</si>
  <si>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</si>
  <si>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</si>
  <si>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</si>
  <si>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</si>
  <si>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</si>
  <si>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</si>
  <si>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</si>
  <si>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</si>
  <si>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</si>
  <si>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</si>
  <si>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</si>
  <si>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</si>
  <si>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</si>
  <si>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</si>
  <si>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</si>
  <si>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</si>
  <si>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</si>
  <si>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</si>
  <si>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</si>
  <si>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</si>
  <si>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</si>
  <si>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</si>
  <si>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</si>
  <si>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</si>
  <si>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</si>
  <si>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</si>
  <si>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</si>
  <si>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</si>
  <si>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</si>
  <si>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</si>
  <si>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</si>
  <si>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</si>
  <si>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</si>
  <si>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</si>
  <si>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</si>
  <si>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</si>
  <si>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</si>
  <si>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</si>
  <si>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</si>
  <si>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</si>
  <si>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</si>
  <si>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</si>
  <si>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</si>
  <si>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</si>
  <si>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</si>
  <si>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</si>
  <si>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</si>
  <si>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</si>
  <si>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</si>
  <si>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</si>
  <si>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</si>
  <si>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</si>
  <si>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</si>
  <si>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</si>
  <si>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</si>
  <si>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</si>
  <si>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</si>
  <si>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</si>
  <si>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</si>
  <si>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</si>
  <si>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</si>
  <si>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</si>
  <si>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</si>
  <si>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</si>
  <si>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</si>
  <si>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</si>
  <si>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</si>
  <si>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</si>
  <si>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</si>
  <si>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</si>
  <si>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</si>
  <si>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</si>
  <si>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</si>
  <si>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</si>
  <si>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</si>
  <si>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</si>
  <si>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</si>
  <si>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</si>
  <si>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</si>
  <si>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</si>
  <si>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</si>
  <si>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</si>
  <si>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</si>
  <si>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</si>
  <si>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</si>
  <si>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</si>
  <si>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</si>
  <si>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</si>
  <si>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</si>
  <si>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</si>
  <si>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</si>
  <si>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</si>
  <si>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</si>
  <si>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</si>
  <si>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</si>
  <si>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</si>
  <si>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</si>
  <si>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</si>
  <si>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</si>
  <si>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</si>
  <si>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</si>
  <si>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</si>
  <si>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</si>
  <si>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</si>
  <si>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</si>
  <si>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</si>
  <si>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</si>
  <si>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</si>
  <si>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</si>
  <si>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</si>
  <si>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</si>
  <si>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</si>
  <si>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</si>
  <si>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</si>
  <si>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</si>
  <si>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</si>
  <si>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</si>
  <si>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</si>
  <si>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</si>
  <si>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</si>
  <si>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</si>
  <si>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</si>
  <si>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</si>
  <si>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</si>
  <si>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</si>
  <si>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</si>
  <si>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</si>
  <si>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</si>
  <si>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</si>
  <si>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</si>
  <si>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</si>
  <si>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</si>
  <si>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</si>
  <si>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</si>
  <si>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</si>
  <si>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</si>
  <si>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</si>
  <si>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</si>
  <si>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</si>
  <si>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</si>
  <si>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</si>
  <si>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</si>
  <si>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</si>
  <si>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</si>
  <si>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</si>
  <si>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</si>
  <si>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</si>
  <si>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</si>
  <si>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</si>
  <si>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</si>
  <si>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</si>
  <si>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</si>
  <si>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</si>
  <si>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</si>
  <si>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</si>
  <si>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</si>
  <si>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</si>
  <si>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</si>
  <si>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</si>
  <si>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</si>
  <si>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</si>
  <si>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</si>
  <si>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</si>
  <si>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</si>
  <si>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</si>
  <si>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</si>
  <si>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</si>
  <si>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</si>
  <si>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</si>
  <si>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</si>
  <si>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</si>
  <si>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</si>
  <si>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</si>
  <si>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</si>
  <si>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</si>
  <si>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</si>
  <si>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</si>
  <si>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</si>
  <si>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</si>
  <si>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</si>
  <si>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</si>
  <si>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</si>
  <si>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</si>
  <si>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</si>
  <si>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</si>
  <si>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</si>
  <si>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</si>
  <si>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</si>
  <si>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</si>
  <si>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</si>
  <si>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</si>
  <si>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</si>
  <si>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</si>
  <si>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</si>
  <si>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</si>
  <si>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</si>
  <si>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</si>
  <si>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</si>
  <si>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</si>
  <si>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</si>
  <si>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</si>
  <si>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</si>
  <si>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</si>
  <si>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</si>
  <si>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</si>
  <si>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</si>
  <si>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</si>
  <si>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</si>
  <si>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</si>
  <si>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</si>
  <si>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</si>
  <si>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</si>
  <si>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</si>
  <si>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</si>
  <si>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</si>
  <si>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</si>
  <si>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</si>
  <si>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</si>
  <si>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</si>
  <si>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</si>
  <si>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</si>
  <si>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</si>
  <si>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</si>
  <si>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</si>
  <si>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</si>
  <si>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</si>
  <si>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</si>
  <si>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</si>
  <si>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</si>
  <si>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</si>
  <si>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</si>
  <si>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</si>
  <si>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</si>
  <si>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</si>
  <si>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</si>
  <si>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</si>
  <si>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</si>
  <si>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</si>
  <si>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</si>
  <si>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</si>
  <si>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</si>
  <si>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</si>
  <si>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</si>
  <si>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</si>
  <si>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</si>
  <si>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</si>
  <si>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</si>
  <si>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</si>
  <si>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</si>
  <si>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</si>
  <si>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</si>
  <si>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</si>
  <si>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</si>
  <si>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</si>
  <si>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</si>
  <si>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</si>
  <si>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</si>
  <si>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</si>
  <si>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</si>
  <si>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</si>
  <si>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</si>
  <si>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Network Delay, Will Impact Timely</t>
  </si>
  <si>
    <t>Shipment Out For Delivery</t>
  </si>
  <si>
    <t>In Transit Await Delivery Information</t>
  </si>
  <si>
    <t>Contact Customer Service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</si>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</sst>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7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32"/>
  <sheetViews>
    <sheetView tabSelected="1" zoomScaleNormal="100" workbookViewId="0">
      <pane ySplit="1" topLeftCell="A3014" activePane="bottomLeft" state="frozen"/>
      <selection sqref="A1:C37"/>
      <selection pane="bottomLeft" activeCell="E3023" sqref="E302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4157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4158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4159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4160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4161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4157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4162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4163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4158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4161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4164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4165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4166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4167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4168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4168</v>
      </c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4162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4169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4162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4170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4159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4159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4165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4162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4171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4172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4160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4173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4174</v>
      </c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4175</v>
      </c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4176</v>
      </c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4177</v>
      </c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4178</v>
      </c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4179</v>
      </c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4179</v>
      </c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4180</v>
      </c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4181</v>
      </c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4182</v>
      </c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4183</v>
      </c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4184</v>
      </c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4185</v>
      </c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4169</v>
      </c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4169</v>
      </c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4186</v>
      </c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4187</v>
      </c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4188</v>
      </c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4167</v>
      </c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4166</v>
      </c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4187</v>
      </c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4188</v>
      </c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4189</v>
      </c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4190</v>
      </c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4191</v>
      </c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4192</v>
      </c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4170</v>
      </c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4171</v>
      </c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3760</v>
      </c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3761</v>
      </c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3762</v>
      </c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3763</v>
      </c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3764</v>
      </c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3765</v>
      </c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3766</v>
      </c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3767</v>
      </c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3768</v>
      </c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3769</v>
      </c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3770</v>
      </c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3771</v>
      </c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3772</v>
      </c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3773</v>
      </c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3774</v>
      </c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3775</v>
      </c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3776</v>
      </c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3777</v>
      </c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3778</v>
      </c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3779</v>
      </c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3780</v>
      </c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3781</v>
      </c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3782</v>
      </c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3783</v>
      </c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3784</v>
      </c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3785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3786</v>
      </c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3787</v>
      </c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3788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3789</v>
      </c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3790</v>
      </c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3791</v>
      </c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3792</v>
      </c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3793</v>
      </c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3794</v>
      </c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3795</v>
      </c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3796</v>
      </c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3797</v>
      </c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3798</v>
      </c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3799</v>
      </c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3800</v>
      </c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3801</v>
      </c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3802</v>
      </c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3803</v>
      </c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3769</v>
      </c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3804</v>
      </c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3804</v>
      </c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3805</v>
      </c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3806</v>
      </c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3807</v>
      </c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3808</v>
      </c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3809</v>
      </c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3810</v>
      </c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3811</v>
      </c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3812</v>
      </c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3813</v>
      </c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3814</v>
      </c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3815</v>
      </c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3816</v>
      </c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3817</v>
      </c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3818</v>
      </c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3819</v>
      </c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3820</v>
      </c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3821</v>
      </c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3822</v>
      </c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3823</v>
      </c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3824</v>
      </c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3825</v>
      </c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3826</v>
      </c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3827</v>
      </c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3828</v>
      </c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3829</v>
      </c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3830</v>
      </c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3831</v>
      </c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3832</v>
      </c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3833</v>
      </c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3834</v>
      </c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3835</v>
      </c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3836</v>
      </c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3837</v>
      </c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3838</v>
      </c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3839</v>
      </c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3840</v>
      </c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3841</v>
      </c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3842</v>
      </c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3843</v>
      </c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3844</v>
      </c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3845</v>
      </c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3846</v>
      </c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3847</v>
      </c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3848</v>
      </c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3849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3850</v>
      </c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3851</v>
      </c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3852</v>
      </c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3853</v>
      </c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3854</v>
      </c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3855</v>
      </c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3856</v>
      </c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3857</v>
      </c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3858</v>
      </c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3859</v>
      </c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3859</v>
      </c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3860</v>
      </c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3861</v>
      </c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3862</v>
      </c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3863</v>
      </c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3864</v>
      </c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3865</v>
      </c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3801</v>
      </c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3866</v>
      </c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3867</v>
      </c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3868</v>
      </c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3869</v>
      </c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3870</v>
      </c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3871</v>
      </c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3872</v>
      </c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3873</v>
      </c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3874</v>
      </c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3875</v>
      </c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3876</v>
      </c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3877</v>
      </c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3877</v>
      </c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3878</v>
      </c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3879</v>
      </c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3768</v>
      </c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3880</v>
      </c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3881</v>
      </c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3882</v>
      </c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3883</v>
      </c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3884</v>
      </c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3885</v>
      </c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3886</v>
      </c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3887</v>
      </c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3888</v>
      </c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3889</v>
      </c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3890</v>
      </c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3891</v>
      </c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3892</v>
      </c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3893</v>
      </c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3894</v>
      </c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3895</v>
      </c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3896</v>
      </c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3897</v>
      </c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3898</v>
      </c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3899</v>
      </c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3900</v>
      </c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3901</v>
      </c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3902</v>
      </c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3903</v>
      </c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3904</v>
      </c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3804</v>
      </c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3905</v>
      </c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3906</v>
      </c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3907</v>
      </c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3908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3909</v>
      </c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3910</v>
      </c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3911</v>
      </c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3912</v>
      </c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3913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3914</v>
      </c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3820</v>
      </c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3915</v>
      </c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3916</v>
      </c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3917</v>
      </c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3918</v>
      </c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3919</v>
      </c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3920</v>
      </c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3921</v>
      </c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3922</v>
      </c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3923</v>
      </c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3924</v>
      </c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3833</v>
      </c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3925</v>
      </c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3926</v>
      </c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3781</v>
      </c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3927</v>
      </c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3928</v>
      </c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3929</v>
      </c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3930</v>
      </c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3931</v>
      </c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3932</v>
      </c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3933</v>
      </c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3934</v>
      </c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3935</v>
      </c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3936</v>
      </c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3937</v>
      </c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3938</v>
      </c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3939</v>
      </c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3940</v>
      </c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3941</v>
      </c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 t="s">
        <v>4193</v>
      </c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 t="s">
        <v>4194</v>
      </c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 t="s">
        <v>4195</v>
      </c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 t="s">
        <v>4196</v>
      </c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 t="s">
        <v>4197</v>
      </c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 t="s">
        <v>4198</v>
      </c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4158</v>
      </c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3942</v>
      </c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3943</v>
      </c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3944</v>
      </c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3945</v>
      </c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3946</v>
      </c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3947</v>
      </c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3948</v>
      </c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3949</v>
      </c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3950</v>
      </c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3951</v>
      </c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3952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3953</v>
      </c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3954</v>
      </c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3955</v>
      </c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3956</v>
      </c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3957</v>
      </c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3958</v>
      </c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3959</v>
      </c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3960</v>
      </c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3961</v>
      </c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3962</v>
      </c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3963</v>
      </c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3964</v>
      </c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3965</v>
      </c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3966</v>
      </c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3967</v>
      </c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3968</v>
      </c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3969</v>
      </c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3970</v>
      </c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3971</v>
      </c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3972</v>
      </c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3973</v>
      </c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3974</v>
      </c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3975</v>
      </c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3976</v>
      </c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3977</v>
      </c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3978</v>
      </c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3979</v>
      </c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3980</v>
      </c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3981</v>
      </c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3982</v>
      </c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3983</v>
      </c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3984</v>
      </c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3985</v>
      </c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3986</v>
      </c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3987</v>
      </c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3988</v>
      </c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3989</v>
      </c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3990</v>
      </c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3991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3992</v>
      </c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3777</v>
      </c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3818</v>
      </c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3993</v>
      </c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3994</v>
      </c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3995</v>
      </c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3996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3997</v>
      </c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3998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3999</v>
      </c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4000</v>
      </c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4001</v>
      </c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4002</v>
      </c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4003</v>
      </c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4004</v>
      </c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4005</v>
      </c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4006</v>
      </c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4007</v>
      </c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4008</v>
      </c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4009</v>
      </c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4010</v>
      </c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4011</v>
      </c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4012</v>
      </c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4013</v>
      </c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4014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4015</v>
      </c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4016</v>
      </c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4017</v>
      </c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3837</v>
      </c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3838</v>
      </c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3838</v>
      </c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4018</v>
      </c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4019</v>
      </c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3839</v>
      </c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4020</v>
      </c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4021</v>
      </c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4022</v>
      </c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4023</v>
      </c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4024</v>
      </c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4025</v>
      </c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4026</v>
      </c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4027</v>
      </c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4027</v>
      </c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4028</v>
      </c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4029</v>
      </c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4030</v>
      </c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4031</v>
      </c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4032</v>
      </c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4033</v>
      </c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4034</v>
      </c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4035</v>
      </c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3930</v>
      </c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3930</v>
      </c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4036</v>
      </c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4037</v>
      </c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4038</v>
      </c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4039</v>
      </c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4040</v>
      </c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4041</v>
      </c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4042</v>
      </c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4043</v>
      </c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4044</v>
      </c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4045</v>
      </c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4046</v>
      </c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4047</v>
      </c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4048</v>
      </c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4049</v>
      </c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4050</v>
      </c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4051</v>
      </c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4052</v>
      </c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4053</v>
      </c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4054</v>
      </c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4055</v>
      </c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4056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4056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4057</v>
      </c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4058</v>
      </c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4059</v>
      </c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4060</v>
      </c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4061</v>
      </c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4062</v>
      </c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4063</v>
      </c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4064</v>
      </c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4065</v>
      </c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4066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4066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4067</v>
      </c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4068</v>
      </c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4069</v>
      </c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3930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 t="s">
        <v>4199</v>
      </c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 t="s">
        <v>4200</v>
      </c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 t="s">
        <v>4201</v>
      </c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 t="s">
        <v>4202</v>
      </c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 t="s">
        <v>4203</v>
      </c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 t="s">
        <v>4204</v>
      </c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 t="s">
        <v>4205</v>
      </c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 t="s">
        <v>4206</v>
      </c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 t="s">
        <v>4207</v>
      </c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 t="s">
        <v>4208</v>
      </c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 t="s">
        <v>4209</v>
      </c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 t="s">
        <v>4210</v>
      </c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 t="s">
        <v>4211</v>
      </c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 t="s">
        <v>4212</v>
      </c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 t="s">
        <v>4213</v>
      </c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 t="s">
        <v>4214</v>
      </c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 t="s">
        <v>4215</v>
      </c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 t="s">
        <v>4216</v>
      </c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 t="s">
        <v>4217</v>
      </c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 t="s">
        <v>4218</v>
      </c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 t="s">
        <v>4219</v>
      </c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 t="s">
        <v>4220</v>
      </c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 t="s">
        <v>4221</v>
      </c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 t="s">
        <v>4222</v>
      </c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 t="s">
        <v>4223</v>
      </c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 t="s">
        <v>4224</v>
      </c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 t="s">
        <v>4225</v>
      </c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 t="s">
        <v>4226</v>
      </c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4162</v>
      </c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4170</v>
      </c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4159</v>
      </c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4168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4227</v>
      </c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4228</v>
      </c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 t="s">
        <v>4229</v>
      </c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 t="s">
        <v>4230</v>
      </c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 t="s">
        <v>4231</v>
      </c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 t="s">
        <v>4232</v>
      </c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 t="s">
        <v>4233</v>
      </c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4234</v>
      </c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 t="s">
        <v>4235</v>
      </c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4173</v>
      </c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 t="s">
        <v>4236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 t="s">
        <v>4237</v>
      </c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 t="s">
        <v>4238</v>
      </c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 t="s">
        <v>4239</v>
      </c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 t="s">
        <v>4240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 t="s">
        <v>4241</v>
      </c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4162</v>
      </c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 t="s">
        <v>4242</v>
      </c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 t="s">
        <v>4243</v>
      </c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 t="s">
        <v>4244</v>
      </c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4163</v>
      </c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 t="s">
        <v>4245</v>
      </c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4170</v>
      </c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4070</v>
      </c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4071</v>
      </c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4072</v>
      </c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4073</v>
      </c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4074</v>
      </c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4075</v>
      </c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4076</v>
      </c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4077</v>
      </c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4078</v>
      </c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4079</v>
      </c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4080</v>
      </c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4081</v>
      </c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4082</v>
      </c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4083</v>
      </c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4084</v>
      </c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4085</v>
      </c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4086</v>
      </c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4087</v>
      </c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4088</v>
      </c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4089</v>
      </c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4090</v>
      </c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4091</v>
      </c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4092</v>
      </c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4093</v>
      </c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4094</v>
      </c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4035</v>
      </c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4095</v>
      </c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4096</v>
      </c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4097</v>
      </c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4098</v>
      </c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4099</v>
      </c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4100</v>
      </c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3955</v>
      </c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3956</v>
      </c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4101</v>
      </c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4102</v>
      </c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4103</v>
      </c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4104</v>
      </c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4105</v>
      </c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4106</v>
      </c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4107</v>
      </c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3973</v>
      </c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4108</v>
      </c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4109</v>
      </c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4110</v>
      </c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4111</v>
      </c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4112</v>
      </c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3923</v>
      </c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4113</v>
      </c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4114</v>
      </c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4115</v>
      </c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4116</v>
      </c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4117</v>
      </c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4118</v>
      </c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4119</v>
      </c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4120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4121</v>
      </c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4122</v>
      </c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4123</v>
      </c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4124</v>
      </c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4125</v>
      </c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4126</v>
      </c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3835</v>
      </c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4127</v>
      </c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4128</v>
      </c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4129</v>
      </c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3844</v>
      </c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4130</v>
      </c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3845</v>
      </c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4131</v>
      </c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4132</v>
      </c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4133</v>
      </c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4134</v>
      </c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4054</v>
      </c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4135</v>
      </c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4136</v>
      </c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4137</v>
      </c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4138</v>
      </c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4139</v>
      </c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4140</v>
      </c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4141</v>
      </c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4142</v>
      </c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4143</v>
      </c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4144</v>
      </c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4145</v>
      </c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4146</v>
      </c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4147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4148</v>
      </c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4149</v>
      </c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4150</v>
      </c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4246</v>
      </c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4247</v>
      </c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4248</v>
      </c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4249</v>
      </c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4250</v>
      </c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 t="s">
        <v>4251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4157</v>
      </c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4164</v>
      </c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4165</v>
      </c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 t="s">
        <v>4252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 t="s">
        <v>4253</v>
      </c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 t="s">
        <v>4254</v>
      </c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4165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4165</v>
      </c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 t="s">
        <v>4255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 t="s">
        <v>4256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4160</v>
      </c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 t="s">
        <v>4257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 t="s">
        <v>4258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4162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 t="s">
        <v>4259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 t="s">
        <v>4260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 t="s">
        <v>4261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 t="s">
        <v>4262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4162</v>
      </c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4166</v>
      </c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4167</v>
      </c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 t="s">
        <v>4263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 t="s">
        <v>4264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 t="s">
        <v>4265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 t="s">
        <v>4266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 t="s">
        <v>4267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 t="s">
        <v>4268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4171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 t="s">
        <v>4245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 t="s">
        <v>4269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0">IF(AB2902="DOLLAR",E2902*88,E2902)</f>
        <v>15540</v>
      </c>
      <c r="G2902" s="54">
        <f t="shared" ref="G2902" si="401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2">IF(AB2903="DOLLAR",E2903*88,E2903)</f>
        <v>25924.800000000003</v>
      </c>
      <c r="G2903" s="54">
        <f t="shared" ref="G2903:G2904" si="403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/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2"/>
        <v>9398.4</v>
      </c>
      <c r="G2904" s="54">
        <f t="shared" si="403"/>
        <v>18796.8</v>
      </c>
      <c r="H2904" s="25" t="s">
        <v>2393</v>
      </c>
      <c r="I2904" s="25" t="s">
        <v>4172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04">IF(AB2905="DOLLAR",E2905*88,E2905)</f>
        <v>6468</v>
      </c>
      <c r="G2905" s="54">
        <f t="shared" ref="G2905:G2968" si="405">F2905*J2905</f>
        <v>6468</v>
      </c>
      <c r="H2905" s="25">
        <v>100219</v>
      </c>
      <c r="I2905" s="25" t="s">
        <v>4270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/>
      <c r="Y2905" s="25" t="str">
        <f t="shared" ref="Y2905:Y2968" si="406">IF(X2905="", "", X2905-N2905)</f>
        <v/>
      </c>
      <c r="Z2905" s="25" t="str">
        <f t="shared" ref="Z2905:Z2968" si="407">IF(N2905="", "", TEXT(N2905, "dddd"))</f>
        <v>Saturday</v>
      </c>
      <c r="AA2905" s="25" t="str">
        <f t="shared" ref="AA2905:AA2968" si="408">IF(X2905="", "", TEXT(X2905, "dddd"))</f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04"/>
        <v>13244</v>
      </c>
      <c r="G2906" s="54">
        <f t="shared" si="405"/>
        <v>13244</v>
      </c>
      <c r="H2906" s="25">
        <v>100536</v>
      </c>
      <c r="I2906" s="25" t="s">
        <v>4271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/>
      <c r="Y2906" s="25" t="str">
        <f t="shared" si="406"/>
        <v/>
      </c>
      <c r="Z2906" s="25" t="str">
        <f t="shared" si="407"/>
        <v>Saturday</v>
      </c>
      <c r="AA2906" s="25" t="str">
        <f t="shared" si="408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04"/>
        <v>12196.8</v>
      </c>
      <c r="G2907" s="54">
        <f t="shared" si="405"/>
        <v>24393.599999999999</v>
      </c>
      <c r="H2907" s="25">
        <v>100722</v>
      </c>
      <c r="I2907" s="25" t="s">
        <v>4272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/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/>
      <c r="Y2907" s="25" t="str">
        <f t="shared" si="406"/>
        <v/>
      </c>
      <c r="Z2907" s="25" t="str">
        <f t="shared" si="407"/>
        <v>Saturday</v>
      </c>
      <c r="AA2907" s="25" t="str">
        <f t="shared" si="408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04"/>
        <v>2032.8000000000002</v>
      </c>
      <c r="G2908" s="54">
        <f t="shared" si="405"/>
        <v>2032.8000000000002</v>
      </c>
      <c r="H2908" s="25">
        <v>103011</v>
      </c>
      <c r="I2908" s="25" t="s">
        <v>4273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06"/>
        <v/>
      </c>
      <c r="Z2908" s="25" t="str">
        <f t="shared" si="407"/>
        <v/>
      </c>
      <c r="AA2908" s="25" t="str">
        <f t="shared" si="408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04"/>
        <v>2648.8</v>
      </c>
      <c r="G2909" s="54">
        <f t="shared" si="405"/>
        <v>2648.8</v>
      </c>
      <c r="H2909" s="25">
        <v>123109</v>
      </c>
      <c r="I2909" s="25" t="s">
        <v>4079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/>
      <c r="Y2909" s="25" t="str">
        <f t="shared" si="406"/>
        <v/>
      </c>
      <c r="Z2909" s="25" t="str">
        <f t="shared" si="407"/>
        <v>Saturday</v>
      </c>
      <c r="AA2909" s="25" t="str">
        <f t="shared" si="408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04"/>
        <v>18018</v>
      </c>
      <c r="G2910" s="54">
        <f t="shared" si="405"/>
        <v>18018</v>
      </c>
      <c r="H2910" s="25">
        <v>138419</v>
      </c>
      <c r="I2910" s="25" t="s">
        <v>4274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06"/>
        <v/>
      </c>
      <c r="Z2910" s="25" t="str">
        <f t="shared" si="407"/>
        <v>Saturday</v>
      </c>
      <c r="AA2910" s="25" t="str">
        <f t="shared" si="408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04"/>
        <v>10841.6</v>
      </c>
      <c r="G2911" s="54">
        <f t="shared" si="405"/>
        <v>10841.6</v>
      </c>
      <c r="H2911" s="25">
        <v>144215</v>
      </c>
      <c r="I2911" s="25" t="s">
        <v>4275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6"/>
        <v/>
      </c>
      <c r="Z2911" s="25" t="str">
        <f t="shared" si="407"/>
        <v>Saturday</v>
      </c>
      <c r="AA2911" s="25" t="str">
        <f t="shared" si="408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04"/>
        <v>6221.6</v>
      </c>
      <c r="G2912" s="54">
        <f t="shared" si="405"/>
        <v>6221.6</v>
      </c>
      <c r="H2912" s="25">
        <v>157617</v>
      </c>
      <c r="I2912" s="25" t="s">
        <v>4276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/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/>
      <c r="Y2912" s="25" t="str">
        <f t="shared" si="406"/>
        <v/>
      </c>
      <c r="Z2912" s="25" t="str">
        <f t="shared" si="407"/>
        <v>Saturday</v>
      </c>
      <c r="AA2912" s="25" t="str">
        <f t="shared" si="408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04"/>
        <v>2710.4</v>
      </c>
      <c r="G2913" s="54">
        <f t="shared" si="405"/>
        <v>2710.4</v>
      </c>
      <c r="H2913" s="25">
        <v>300402</v>
      </c>
      <c r="I2913" s="25" t="s">
        <v>4277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06"/>
        <v/>
      </c>
      <c r="Z2913" s="25" t="str">
        <f t="shared" si="407"/>
        <v>Monday</v>
      </c>
      <c r="AA2913" s="25" t="str">
        <f t="shared" si="408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04"/>
        <v>25146</v>
      </c>
      <c r="G2914" s="54">
        <f t="shared" si="405"/>
        <v>25146</v>
      </c>
      <c r="H2914" s="25">
        <v>300434</v>
      </c>
      <c r="I2914" s="25" t="s">
        <v>4278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406"/>
        <v/>
      </c>
      <c r="Z2914" s="25" t="str">
        <f t="shared" si="407"/>
        <v>Saturday</v>
      </c>
      <c r="AA2914" s="25" t="str">
        <f t="shared" si="408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04"/>
        <v>26136</v>
      </c>
      <c r="G2915" s="54">
        <f t="shared" si="405"/>
        <v>26136</v>
      </c>
      <c r="H2915" s="25">
        <v>300468</v>
      </c>
      <c r="I2915" s="25" t="s">
        <v>4279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06"/>
        <v>2</v>
      </c>
      <c r="Z2915" s="25" t="str">
        <f t="shared" si="407"/>
        <v>Saturday</v>
      </c>
      <c r="AA2915" s="25" t="str">
        <f t="shared" si="408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04"/>
        <v>4065.6000000000004</v>
      </c>
      <c r="G2916" s="54">
        <f t="shared" si="405"/>
        <v>8131.2000000000007</v>
      </c>
      <c r="H2916" s="25">
        <v>300508</v>
      </c>
      <c r="I2916" s="25" t="s">
        <v>3978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/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/>
      <c r="Y2916" s="25" t="str">
        <f t="shared" si="406"/>
        <v/>
      </c>
      <c r="Z2916" s="25" t="str">
        <f t="shared" si="407"/>
        <v>Saturday</v>
      </c>
      <c r="AA2916" s="25" t="str">
        <f t="shared" si="408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04"/>
        <v>6468</v>
      </c>
      <c r="G2917" s="54">
        <f t="shared" si="405"/>
        <v>6468</v>
      </c>
      <c r="H2917" s="25">
        <v>301330</v>
      </c>
      <c r="I2917" s="25" t="s">
        <v>4280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/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/>
      <c r="Y2917" s="25" t="str">
        <f t="shared" si="406"/>
        <v/>
      </c>
      <c r="Z2917" s="25" t="str">
        <f t="shared" si="407"/>
        <v>Saturday</v>
      </c>
      <c r="AA2917" s="25" t="str">
        <f t="shared" si="408"/>
        <v/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04"/>
        <v>4004</v>
      </c>
      <c r="G2918" s="54">
        <f t="shared" si="405"/>
        <v>4004</v>
      </c>
      <c r="H2918" s="25">
        <v>301805</v>
      </c>
      <c r="I2918" s="25" t="s">
        <v>4281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6"/>
        <v/>
      </c>
      <c r="Z2918" s="25" t="str">
        <f t="shared" si="407"/>
        <v>Monday</v>
      </c>
      <c r="AA2918" s="25" t="str">
        <f t="shared" si="408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04"/>
        <v>14907.2</v>
      </c>
      <c r="G2919" s="54">
        <f t="shared" si="405"/>
        <v>14907.2</v>
      </c>
      <c r="H2919" s="25">
        <v>302008</v>
      </c>
      <c r="I2919" s="25" t="s">
        <v>4282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06"/>
        <v/>
      </c>
      <c r="Z2919" s="25" t="str">
        <f t="shared" si="407"/>
        <v>Monday</v>
      </c>
      <c r="AA2919" s="25" t="str">
        <f t="shared" si="408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04"/>
        <v>12540</v>
      </c>
      <c r="G2920" s="54">
        <f t="shared" si="405"/>
        <v>12540</v>
      </c>
      <c r="H2920" s="25">
        <v>302037</v>
      </c>
      <c r="I2920" s="25" t="s">
        <v>4283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06"/>
        <v/>
      </c>
      <c r="Z2920" s="25" t="str">
        <f t="shared" si="407"/>
        <v/>
      </c>
      <c r="AA2920" s="25" t="str">
        <f t="shared" si="408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04"/>
        <v>22792</v>
      </c>
      <c r="G2921" s="54">
        <f t="shared" si="405"/>
        <v>22792</v>
      </c>
      <c r="H2921" s="25">
        <v>302088</v>
      </c>
      <c r="I2921" s="25" t="s">
        <v>4284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06"/>
        <v>2</v>
      </c>
      <c r="Z2921" s="25" t="str">
        <f t="shared" si="407"/>
        <v>Saturday</v>
      </c>
      <c r="AA2921" s="25" t="str">
        <f t="shared" si="408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04"/>
        <v>4065.6000000000004</v>
      </c>
      <c r="G2922" s="54">
        <f t="shared" si="405"/>
        <v>8131.2000000000007</v>
      </c>
      <c r="H2922" s="25">
        <v>302208</v>
      </c>
      <c r="I2922" s="25" t="s">
        <v>4285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/>
      <c r="Y2922" s="25" t="str">
        <f t="shared" si="406"/>
        <v/>
      </c>
      <c r="Z2922" s="25" t="str">
        <f t="shared" si="407"/>
        <v>Saturday</v>
      </c>
      <c r="AA2922" s="25" t="str">
        <f t="shared" si="408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04"/>
        <v>23531.199999999997</v>
      </c>
      <c r="G2923" s="54">
        <f t="shared" si="405"/>
        <v>23531.199999999997</v>
      </c>
      <c r="H2923" s="25">
        <v>302326</v>
      </c>
      <c r="I2923" s="25" t="s">
        <v>4286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/>
      <c r="Y2923" s="25" t="str">
        <f t="shared" si="406"/>
        <v/>
      </c>
      <c r="Z2923" s="25" t="str">
        <f t="shared" si="407"/>
        <v>Saturday</v>
      </c>
      <c r="AA2923" s="25" t="str">
        <f t="shared" si="408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04"/>
        <v>17987.2</v>
      </c>
      <c r="G2924" s="54">
        <f t="shared" si="405"/>
        <v>17987.2</v>
      </c>
      <c r="H2924" s="25">
        <v>302612</v>
      </c>
      <c r="I2924" s="25" t="s">
        <v>4287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06"/>
        <v/>
      </c>
      <c r="Z2924" s="25" t="str">
        <f t="shared" si="407"/>
        <v>Saturday</v>
      </c>
      <c r="AA2924" s="25" t="str">
        <f t="shared" si="408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04"/>
        <v>6468</v>
      </c>
      <c r="G2925" s="54">
        <f t="shared" si="405"/>
        <v>6468</v>
      </c>
      <c r="H2925" s="25">
        <v>302808</v>
      </c>
      <c r="I2925" s="25" t="s">
        <v>4288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406"/>
        <v/>
      </c>
      <c r="Z2925" s="25" t="str">
        <f t="shared" si="407"/>
        <v>Saturday</v>
      </c>
      <c r="AA2925" s="25" t="str">
        <f t="shared" si="408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04"/>
        <v>3080</v>
      </c>
      <c r="G2926" s="54">
        <f t="shared" si="405"/>
        <v>3080</v>
      </c>
      <c r="H2926" s="25">
        <v>302902</v>
      </c>
      <c r="I2926" s="25" t="s">
        <v>4289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06"/>
        <v/>
      </c>
      <c r="Z2926" s="25" t="str">
        <f t="shared" si="407"/>
        <v>Monday</v>
      </c>
      <c r="AA2926" s="25" t="str">
        <f t="shared" si="408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04"/>
        <v>18295.2</v>
      </c>
      <c r="G2927" s="54">
        <f t="shared" si="405"/>
        <v>18295.2</v>
      </c>
      <c r="H2927" s="25">
        <v>302910</v>
      </c>
      <c r="I2927" s="25" t="s">
        <v>4111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406"/>
        <v/>
      </c>
      <c r="Z2927" s="25" t="str">
        <f t="shared" si="407"/>
        <v>Saturday</v>
      </c>
      <c r="AA2927" s="25" t="str">
        <f t="shared" si="408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04"/>
        <v>16324</v>
      </c>
      <c r="G2928" s="54">
        <f t="shared" si="405"/>
        <v>16324</v>
      </c>
      <c r="H2928" s="25">
        <v>303110</v>
      </c>
      <c r="I2928" s="25" t="s">
        <v>4290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06"/>
        <v/>
      </c>
      <c r="Z2928" s="25" t="str">
        <f t="shared" si="407"/>
        <v>Monday</v>
      </c>
      <c r="AA2928" s="25" t="str">
        <f t="shared" si="408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04"/>
        <v>25146</v>
      </c>
      <c r="G2929" s="54">
        <f t="shared" si="405"/>
        <v>25146</v>
      </c>
      <c r="H2929" s="25">
        <v>303526</v>
      </c>
      <c r="I2929" s="25" t="s">
        <v>4291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/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/>
      <c r="Y2929" s="25" t="str">
        <f t="shared" si="406"/>
        <v/>
      </c>
      <c r="Z2929" s="25" t="str">
        <f t="shared" si="407"/>
        <v>Saturday</v>
      </c>
      <c r="AA2929" s="25" t="str">
        <f t="shared" si="408"/>
        <v/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04"/>
        <v>13860</v>
      </c>
      <c r="G2930" s="54">
        <f t="shared" si="405"/>
        <v>13860</v>
      </c>
      <c r="H2930" s="25">
        <v>303651</v>
      </c>
      <c r="I2930" s="25" t="s">
        <v>4292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06"/>
        <v/>
      </c>
      <c r="Z2930" s="25" t="str">
        <f t="shared" si="407"/>
        <v/>
      </c>
      <c r="AA2930" s="25" t="str">
        <f t="shared" si="408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04"/>
        <v>30162</v>
      </c>
      <c r="G2931" s="54">
        <f t="shared" si="405"/>
        <v>30162</v>
      </c>
      <c r="H2931" s="25">
        <v>303744</v>
      </c>
      <c r="I2931" s="25" t="s">
        <v>4293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06"/>
        <v/>
      </c>
      <c r="Z2931" s="25" t="str">
        <f t="shared" si="407"/>
        <v/>
      </c>
      <c r="AA2931" s="25" t="str">
        <f t="shared" si="408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04"/>
        <v>4435.2</v>
      </c>
      <c r="G2932" s="54">
        <f t="shared" si="405"/>
        <v>4435.2</v>
      </c>
      <c r="H2932" s="25">
        <v>304006</v>
      </c>
      <c r="I2932" s="25" t="s">
        <v>3982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/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/>
      <c r="Y2932" s="25" t="str">
        <f t="shared" si="406"/>
        <v/>
      </c>
      <c r="Z2932" s="25" t="str">
        <f t="shared" si="407"/>
        <v>Saturday</v>
      </c>
      <c r="AA2932" s="25" t="str">
        <f t="shared" si="408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04"/>
        <v>25476</v>
      </c>
      <c r="G2933" s="54">
        <f t="shared" si="405"/>
        <v>25476</v>
      </c>
      <c r="H2933" s="25">
        <v>304036</v>
      </c>
      <c r="I2933" s="25" t="s">
        <v>4294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6"/>
        <v/>
      </c>
      <c r="Z2933" s="25" t="str">
        <f t="shared" si="407"/>
        <v>Monday</v>
      </c>
      <c r="AA2933" s="25" t="str">
        <f t="shared" si="408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04"/>
        <v>17864</v>
      </c>
      <c r="G2934" s="54">
        <f t="shared" si="405"/>
        <v>17864</v>
      </c>
      <c r="H2934" s="25">
        <v>304096</v>
      </c>
      <c r="I2934" s="25" t="s">
        <v>4295</v>
      </c>
      <c r="J2934" s="25">
        <v>1</v>
      </c>
      <c r="K2934" s="25">
        <v>1</v>
      </c>
      <c r="L2934" s="25">
        <f t="shared" ref="L2934:L2997" si="409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06"/>
        <v/>
      </c>
      <c r="Z2934" s="25" t="str">
        <f t="shared" si="407"/>
        <v>Monday</v>
      </c>
      <c r="AA2934" s="25" t="str">
        <f t="shared" si="408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04"/>
        <v>28710</v>
      </c>
      <c r="G2935" s="54">
        <f t="shared" si="405"/>
        <v>28710</v>
      </c>
      <c r="H2935" s="25">
        <v>304136</v>
      </c>
      <c r="I2935" s="25" t="s">
        <v>4296</v>
      </c>
      <c r="J2935" s="25">
        <v>1</v>
      </c>
      <c r="K2935" s="25">
        <v>1</v>
      </c>
      <c r="L2935" s="25">
        <f t="shared" si="409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06"/>
        <v/>
      </c>
      <c r="Z2935" s="25" t="str">
        <f t="shared" si="407"/>
        <v>Saturday</v>
      </c>
      <c r="AA2935" s="25" t="str">
        <f t="shared" si="408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04"/>
        <v>25080</v>
      </c>
      <c r="G2936" s="54">
        <f t="shared" si="405"/>
        <v>25080</v>
      </c>
      <c r="H2936" s="25">
        <v>304142</v>
      </c>
      <c r="I2936" s="25" t="s">
        <v>4297</v>
      </c>
      <c r="J2936" s="25">
        <v>1</v>
      </c>
      <c r="K2936" s="25">
        <v>1</v>
      </c>
      <c r="L2936" s="25">
        <f t="shared" si="409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/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/>
      <c r="Y2936" s="25" t="str">
        <f t="shared" si="406"/>
        <v/>
      </c>
      <c r="Z2936" s="25" t="str">
        <f t="shared" si="407"/>
        <v>Saturday</v>
      </c>
      <c r="AA2936" s="25" t="str">
        <f t="shared" si="408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04"/>
        <v>6283.2000000000007</v>
      </c>
      <c r="G2937" s="54">
        <f t="shared" si="405"/>
        <v>6283.2000000000007</v>
      </c>
      <c r="H2937" s="25">
        <v>304402</v>
      </c>
      <c r="I2937" s="25" t="s">
        <v>4298</v>
      </c>
      <c r="J2937" s="25">
        <v>1</v>
      </c>
      <c r="K2937" s="25">
        <v>1</v>
      </c>
      <c r="L2937" s="25">
        <f t="shared" si="409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06"/>
        <v/>
      </c>
      <c r="Z2937" s="25" t="str">
        <f t="shared" si="407"/>
        <v>Monday</v>
      </c>
      <c r="AA2937" s="25" t="str">
        <f t="shared" si="408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04"/>
        <v>7638.4</v>
      </c>
      <c r="G2938" s="54">
        <f t="shared" si="405"/>
        <v>7638.4</v>
      </c>
      <c r="H2938" s="25">
        <v>304825</v>
      </c>
      <c r="I2938" s="25" t="s">
        <v>4299</v>
      </c>
      <c r="J2938" s="25">
        <v>1</v>
      </c>
      <c r="K2938" s="25"/>
      <c r="L2938" s="25">
        <f t="shared" si="409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06"/>
        <v/>
      </c>
      <c r="Z2938" s="25" t="str">
        <f t="shared" si="407"/>
        <v/>
      </c>
      <c r="AA2938" s="25" t="str">
        <f t="shared" si="408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04"/>
        <v>19896.8</v>
      </c>
      <c r="G2939" s="54">
        <f t="shared" si="405"/>
        <v>19896.8</v>
      </c>
      <c r="H2939" s="25">
        <v>305114</v>
      </c>
      <c r="I2939" s="25" t="s">
        <v>4300</v>
      </c>
      <c r="J2939" s="25">
        <v>1</v>
      </c>
      <c r="K2939" s="25">
        <v>1</v>
      </c>
      <c r="L2939" s="25">
        <f t="shared" si="409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06"/>
        <v/>
      </c>
      <c r="Z2939" s="25" t="str">
        <f t="shared" si="407"/>
        <v>Monday</v>
      </c>
      <c r="AA2939" s="25" t="str">
        <f t="shared" si="408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04"/>
        <v>18048.8</v>
      </c>
      <c r="G2940" s="54">
        <f t="shared" si="405"/>
        <v>18048.8</v>
      </c>
      <c r="H2940" s="25">
        <v>306008</v>
      </c>
      <c r="I2940" s="25" t="s">
        <v>4301</v>
      </c>
      <c r="J2940" s="25">
        <v>1</v>
      </c>
      <c r="K2940" s="25">
        <v>1</v>
      </c>
      <c r="L2940" s="25">
        <f t="shared" si="409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06"/>
        <v>2</v>
      </c>
      <c r="Z2940" s="25" t="str">
        <f t="shared" si="407"/>
        <v>Saturday</v>
      </c>
      <c r="AA2940" s="25" t="str">
        <f t="shared" si="408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04"/>
        <v>9486.4</v>
      </c>
      <c r="G2941" s="54">
        <f t="shared" si="405"/>
        <v>9486.4</v>
      </c>
      <c r="H2941" s="25">
        <v>306509</v>
      </c>
      <c r="I2941" s="25" t="s">
        <v>4302</v>
      </c>
      <c r="J2941" s="25">
        <v>1</v>
      </c>
      <c r="K2941" s="25">
        <v>1</v>
      </c>
      <c r="L2941" s="25">
        <f t="shared" si="409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06"/>
        <v/>
      </c>
      <c r="Z2941" s="25" t="str">
        <f t="shared" si="407"/>
        <v>Monday</v>
      </c>
      <c r="AA2941" s="25" t="str">
        <f t="shared" si="408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04"/>
        <v>28314</v>
      </c>
      <c r="G2942" s="54">
        <f t="shared" si="405"/>
        <v>56628</v>
      </c>
      <c r="H2942" s="25">
        <v>307640</v>
      </c>
      <c r="I2942" s="25" t="s">
        <v>4303</v>
      </c>
      <c r="J2942" s="25">
        <v>2</v>
      </c>
      <c r="K2942" s="25">
        <v>2</v>
      </c>
      <c r="L2942" s="25">
        <f t="shared" si="409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06"/>
        <v>2</v>
      </c>
      <c r="Z2942" s="25" t="str">
        <f t="shared" si="407"/>
        <v>Saturday</v>
      </c>
      <c r="AA2942" s="25" t="str">
        <f t="shared" si="408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04"/>
        <v>21375.200000000001</v>
      </c>
      <c r="G2943" s="54">
        <f t="shared" si="405"/>
        <v>21375.200000000001</v>
      </c>
      <c r="H2943" s="25">
        <v>307654</v>
      </c>
      <c r="I2943" s="25" t="s">
        <v>4304</v>
      </c>
      <c r="J2943" s="25">
        <v>1</v>
      </c>
      <c r="K2943" s="25">
        <v>1</v>
      </c>
      <c r="L2943" s="25">
        <f t="shared" si="409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06"/>
        <v/>
      </c>
      <c r="Z2943" s="25" t="str">
        <f t="shared" si="407"/>
        <v>Monday</v>
      </c>
      <c r="AA2943" s="25" t="str">
        <f t="shared" si="408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04"/>
        <v>23531.199999999997</v>
      </c>
      <c r="G2944" s="54">
        <f t="shared" si="405"/>
        <v>23531.199999999997</v>
      </c>
      <c r="H2944" s="25">
        <v>310718</v>
      </c>
      <c r="I2944" s="25" t="s">
        <v>4305</v>
      </c>
      <c r="J2944" s="25">
        <v>1</v>
      </c>
      <c r="K2944" s="25">
        <v>1</v>
      </c>
      <c r="L2944" s="25">
        <f t="shared" si="409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/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/>
      <c r="Y2944" s="25" t="str">
        <f t="shared" si="406"/>
        <v/>
      </c>
      <c r="Z2944" s="25" t="str">
        <f t="shared" si="407"/>
        <v>Saturday</v>
      </c>
      <c r="AA2944" s="25" t="str">
        <f t="shared" si="408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04"/>
        <v>21375.200000000001</v>
      </c>
      <c r="G2945" s="54">
        <f t="shared" si="405"/>
        <v>21375.200000000001</v>
      </c>
      <c r="H2945" s="25">
        <v>310946</v>
      </c>
      <c r="I2945" s="25" t="s">
        <v>4306</v>
      </c>
      <c r="J2945" s="25">
        <v>1</v>
      </c>
      <c r="K2945" s="25">
        <v>1</v>
      </c>
      <c r="L2945" s="25">
        <f t="shared" si="409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06"/>
        <v/>
      </c>
      <c r="Z2945" s="25" t="str">
        <f t="shared" si="407"/>
        <v>Saturday</v>
      </c>
      <c r="AA2945" s="25" t="str">
        <f t="shared" si="408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04"/>
        <v>26796</v>
      </c>
      <c r="G2946" s="54">
        <f t="shared" si="405"/>
        <v>26796</v>
      </c>
      <c r="H2946" s="25">
        <v>311136</v>
      </c>
      <c r="I2946" s="25" t="s">
        <v>4307</v>
      </c>
      <c r="J2946" s="25">
        <v>1</v>
      </c>
      <c r="K2946" s="25"/>
      <c r="L2946" s="25">
        <f t="shared" si="409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06"/>
        <v/>
      </c>
      <c r="Z2946" s="25" t="str">
        <f t="shared" si="407"/>
        <v/>
      </c>
      <c r="AA2946" s="25" t="str">
        <f t="shared" si="408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04"/>
        <v>26136</v>
      </c>
      <c r="G2947" s="54">
        <f t="shared" si="405"/>
        <v>26136</v>
      </c>
      <c r="H2947" s="25">
        <v>312238</v>
      </c>
      <c r="I2947" s="25" t="s">
        <v>4308</v>
      </c>
      <c r="J2947" s="25">
        <v>1</v>
      </c>
      <c r="K2947" s="25">
        <v>1</v>
      </c>
      <c r="L2947" s="25">
        <f t="shared" si="409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06"/>
        <v/>
      </c>
      <c r="Z2947" s="25" t="str">
        <f t="shared" si="407"/>
        <v>Monday</v>
      </c>
      <c r="AA2947" s="25" t="str">
        <f t="shared" si="408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04"/>
        <v>7638.4</v>
      </c>
      <c r="G2948" s="54">
        <f t="shared" si="405"/>
        <v>7638.4</v>
      </c>
      <c r="H2948" s="25">
        <v>317313</v>
      </c>
      <c r="I2948" s="25" t="s">
        <v>4309</v>
      </c>
      <c r="J2948" s="25">
        <v>1</v>
      </c>
      <c r="K2948" s="25"/>
      <c r="L2948" s="25">
        <f t="shared" si="409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06"/>
        <v/>
      </c>
      <c r="Z2948" s="25" t="str">
        <f t="shared" si="407"/>
        <v/>
      </c>
      <c r="AA2948" s="25" t="str">
        <f t="shared" si="408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04"/>
        <v>1724.8000000000002</v>
      </c>
      <c r="G2949" s="54">
        <f t="shared" si="405"/>
        <v>1724.8000000000002</v>
      </c>
      <c r="H2949" s="25">
        <v>317409</v>
      </c>
      <c r="I2949" s="25" t="s">
        <v>4310</v>
      </c>
      <c r="J2949" s="25">
        <v>1</v>
      </c>
      <c r="K2949" s="25"/>
      <c r="L2949" s="25">
        <f t="shared" si="409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06"/>
        <v/>
      </c>
      <c r="Z2949" s="25" t="str">
        <f t="shared" si="407"/>
        <v/>
      </c>
      <c r="AA2949" s="25" t="str">
        <f t="shared" si="408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0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04"/>
        <v>12443.2</v>
      </c>
      <c r="G2950" s="54">
        <f t="shared" si="405"/>
        <v>12443.2</v>
      </c>
      <c r="H2950" s="25">
        <v>323512</v>
      </c>
      <c r="I2950" s="25" t="s">
        <v>4311</v>
      </c>
      <c r="J2950" s="25">
        <v>1</v>
      </c>
      <c r="K2950" s="25">
        <v>1</v>
      </c>
      <c r="L2950" s="25">
        <f t="shared" si="409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406"/>
        <v/>
      </c>
      <c r="Z2950" s="25" t="str">
        <f t="shared" si="407"/>
        <v>Saturday</v>
      </c>
      <c r="AA2950" s="25" t="str">
        <f t="shared" si="408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0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4"/>
        <v>15400</v>
      </c>
      <c r="G2951" s="54">
        <f t="shared" si="405"/>
        <v>15400</v>
      </c>
      <c r="H2951" s="25">
        <v>324206</v>
      </c>
      <c r="I2951" s="25" t="s">
        <v>4312</v>
      </c>
      <c r="J2951" s="25">
        <v>1</v>
      </c>
      <c r="K2951" s="25">
        <v>1</v>
      </c>
      <c r="L2951" s="25">
        <f t="shared" si="409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06"/>
        <v/>
      </c>
      <c r="Z2951" s="25" t="str">
        <f t="shared" si="407"/>
        <v>Monday</v>
      </c>
      <c r="AA2951" s="25" t="str">
        <f t="shared" si="408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0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04"/>
        <v>15400</v>
      </c>
      <c r="G2952" s="54">
        <f t="shared" si="405"/>
        <v>15400</v>
      </c>
      <c r="H2952" s="25">
        <v>324206</v>
      </c>
      <c r="I2952" s="25" t="s">
        <v>4312</v>
      </c>
      <c r="J2952" s="25">
        <v>1</v>
      </c>
      <c r="K2952" s="25">
        <v>1</v>
      </c>
      <c r="L2952" s="25">
        <f t="shared" si="409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/>
      <c r="Y2952" s="25" t="str">
        <f t="shared" si="406"/>
        <v/>
      </c>
      <c r="Z2952" s="25" t="str">
        <f t="shared" si="407"/>
        <v>Saturday</v>
      </c>
      <c r="AA2952" s="25" t="str">
        <f t="shared" si="408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0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04"/>
        <v>5790.4</v>
      </c>
      <c r="G2953" s="54">
        <f t="shared" si="405"/>
        <v>5790.4</v>
      </c>
      <c r="H2953" s="25">
        <v>327005</v>
      </c>
      <c r="I2953" s="25" t="s">
        <v>4313</v>
      </c>
      <c r="J2953" s="25">
        <v>1</v>
      </c>
      <c r="K2953" s="25">
        <v>1</v>
      </c>
      <c r="L2953" s="25">
        <f t="shared" si="409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/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/>
      <c r="Y2953" s="25" t="str">
        <f t="shared" si="406"/>
        <v/>
      </c>
      <c r="Z2953" s="25" t="str">
        <f t="shared" si="407"/>
        <v>Saturday</v>
      </c>
      <c r="AA2953" s="25" t="str">
        <f t="shared" si="408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0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04"/>
        <v>19342.400000000001</v>
      </c>
      <c r="G2954" s="54">
        <f t="shared" si="405"/>
        <v>19342.400000000001</v>
      </c>
      <c r="H2954" s="25">
        <v>328114</v>
      </c>
      <c r="I2954" s="25" t="s">
        <v>4314</v>
      </c>
      <c r="J2954" s="25">
        <v>1</v>
      </c>
      <c r="K2954" s="25">
        <v>1</v>
      </c>
      <c r="L2954" s="25">
        <f t="shared" si="409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06"/>
        <v/>
      </c>
      <c r="Z2954" s="25" t="str">
        <f t="shared" si="407"/>
        <v>Monday</v>
      </c>
      <c r="AA2954" s="25" t="str">
        <f t="shared" si="408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0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04"/>
        <v>23531.199999999997</v>
      </c>
      <c r="G2955" s="54">
        <f t="shared" si="405"/>
        <v>23531.199999999997</v>
      </c>
      <c r="H2955" s="25">
        <v>329918</v>
      </c>
      <c r="I2955" s="25" t="s">
        <v>3992</v>
      </c>
      <c r="J2955" s="25">
        <v>1</v>
      </c>
      <c r="K2955" s="25">
        <v>1</v>
      </c>
      <c r="L2955" s="25">
        <f t="shared" si="409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06"/>
        <v/>
      </c>
      <c r="Z2955" s="25" t="str">
        <f t="shared" si="407"/>
        <v>Saturday</v>
      </c>
      <c r="AA2955" s="25" t="str">
        <f t="shared" si="408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0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04"/>
        <v>15400</v>
      </c>
      <c r="G2956" s="54">
        <f t="shared" si="405"/>
        <v>15400</v>
      </c>
      <c r="H2956" s="25">
        <v>330610</v>
      </c>
      <c r="I2956" s="25" t="s">
        <v>4315</v>
      </c>
      <c r="J2956" s="25">
        <v>1</v>
      </c>
      <c r="K2956" s="25">
        <v>1</v>
      </c>
      <c r="L2956" s="25">
        <f t="shared" si="409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06"/>
        <v>2</v>
      </c>
      <c r="Z2956" s="25" t="str">
        <f t="shared" si="407"/>
        <v>Saturday</v>
      </c>
      <c r="AA2956" s="25" t="str">
        <f t="shared" si="408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0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04"/>
        <v>18911.2</v>
      </c>
      <c r="G2957" s="54">
        <f t="shared" si="405"/>
        <v>18911.2</v>
      </c>
      <c r="H2957" s="25">
        <v>330706</v>
      </c>
      <c r="I2957" s="25" t="s">
        <v>4316</v>
      </c>
      <c r="J2957" s="25">
        <v>1</v>
      </c>
      <c r="K2957" s="25">
        <v>1</v>
      </c>
      <c r="L2957" s="25">
        <f t="shared" si="409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06"/>
        <v>2</v>
      </c>
      <c r="Z2957" s="25" t="str">
        <f t="shared" si="407"/>
        <v>Saturday</v>
      </c>
      <c r="AA2957" s="25" t="str">
        <f t="shared" si="408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0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04"/>
        <v>27720</v>
      </c>
      <c r="G2958" s="54">
        <f t="shared" si="405"/>
        <v>27720</v>
      </c>
      <c r="H2958" s="25">
        <v>333648</v>
      </c>
      <c r="I2958" s="25" t="s">
        <v>4317</v>
      </c>
      <c r="J2958" s="25">
        <v>1</v>
      </c>
      <c r="K2958" s="25">
        <v>1</v>
      </c>
      <c r="L2958" s="25">
        <f t="shared" si="409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06"/>
        <v/>
      </c>
      <c r="Z2958" s="25" t="str">
        <f t="shared" si="407"/>
        <v>Monday</v>
      </c>
      <c r="AA2958" s="25" t="str">
        <f t="shared" si="408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0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04"/>
        <v>23531.199999999997</v>
      </c>
      <c r="G2959" s="54">
        <f t="shared" si="405"/>
        <v>23531.199999999997</v>
      </c>
      <c r="H2959" s="25">
        <v>334114</v>
      </c>
      <c r="I2959" s="25" t="s">
        <v>4318</v>
      </c>
      <c r="J2959" s="25">
        <v>1</v>
      </c>
      <c r="K2959" s="25">
        <v>1</v>
      </c>
      <c r="L2959" s="25">
        <f t="shared" si="409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06"/>
        <v/>
      </c>
      <c r="Z2959" s="25" t="str">
        <f t="shared" si="407"/>
        <v>Saturday</v>
      </c>
      <c r="AA2959" s="25" t="str">
        <f t="shared" si="408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0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04"/>
        <v>21683.200000000001</v>
      </c>
      <c r="G2960" s="54">
        <f t="shared" si="405"/>
        <v>21683.200000000001</v>
      </c>
      <c r="H2960" s="25">
        <v>336220</v>
      </c>
      <c r="I2960" s="25" t="s">
        <v>4319</v>
      </c>
      <c r="J2960" s="25">
        <v>1</v>
      </c>
      <c r="K2960" s="25">
        <v>1</v>
      </c>
      <c r="L2960" s="25">
        <f t="shared" si="409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/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/>
      <c r="Y2960" s="25" t="str">
        <f t="shared" si="406"/>
        <v/>
      </c>
      <c r="Z2960" s="25" t="str">
        <f t="shared" si="407"/>
        <v>Saturday</v>
      </c>
      <c r="AA2960" s="25" t="str">
        <f t="shared" si="408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0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04"/>
        <v>9424.7999999999993</v>
      </c>
      <c r="G2961" s="54">
        <f t="shared" si="405"/>
        <v>9424.7999999999993</v>
      </c>
      <c r="H2961" s="25">
        <v>343513</v>
      </c>
      <c r="I2961" s="25" t="s">
        <v>4320</v>
      </c>
      <c r="J2961" s="25">
        <v>1</v>
      </c>
      <c r="K2961" s="25">
        <v>1</v>
      </c>
      <c r="L2961" s="25">
        <f t="shared" si="409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06"/>
        <v/>
      </c>
      <c r="Z2961" s="25" t="str">
        <f t="shared" si="407"/>
        <v>Monday</v>
      </c>
      <c r="AA2961" s="25" t="str">
        <f t="shared" si="408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0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04"/>
        <v>7453.6</v>
      </c>
      <c r="G2962" s="54">
        <f t="shared" si="405"/>
        <v>7453.6</v>
      </c>
      <c r="H2962" s="25">
        <v>344703</v>
      </c>
      <c r="I2962" s="25" t="s">
        <v>4321</v>
      </c>
      <c r="J2962" s="25">
        <v>1</v>
      </c>
      <c r="K2962" s="25"/>
      <c r="L2962" s="25">
        <f t="shared" si="409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06"/>
        <v/>
      </c>
      <c r="Z2962" s="25" t="str">
        <f t="shared" si="407"/>
        <v/>
      </c>
      <c r="AA2962" s="25" t="str">
        <f t="shared" si="408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0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04"/>
        <v>8808.7999999999993</v>
      </c>
      <c r="G2963" s="54">
        <f t="shared" si="405"/>
        <v>8808.7999999999993</v>
      </c>
      <c r="H2963" s="25">
        <v>344813</v>
      </c>
      <c r="I2963" s="25" t="s">
        <v>4322</v>
      </c>
      <c r="J2963" s="25">
        <v>1</v>
      </c>
      <c r="K2963" s="25">
        <v>1</v>
      </c>
      <c r="L2963" s="25">
        <f t="shared" si="409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/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/>
      <c r="Y2963" s="25" t="str">
        <f t="shared" si="406"/>
        <v/>
      </c>
      <c r="Z2963" s="25" t="str">
        <f t="shared" si="407"/>
        <v>Saturday</v>
      </c>
      <c r="AA2963" s="25" t="str">
        <f t="shared" si="408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0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04"/>
        <v>27588</v>
      </c>
      <c r="G2964" s="54">
        <f t="shared" si="405"/>
        <v>27588</v>
      </c>
      <c r="H2964" s="25">
        <v>344846</v>
      </c>
      <c r="I2964" s="25" t="s">
        <v>4323</v>
      </c>
      <c r="J2964" s="25">
        <v>1</v>
      </c>
      <c r="K2964" s="25">
        <v>1</v>
      </c>
      <c r="L2964" s="25">
        <f t="shared" si="409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06"/>
        <v/>
      </c>
      <c r="Z2964" s="25" t="str">
        <f t="shared" si="407"/>
        <v>Monday</v>
      </c>
      <c r="AA2964" s="25" t="str">
        <f t="shared" si="408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0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04"/>
        <v>9055.2000000000007</v>
      </c>
      <c r="G2965" s="54">
        <f t="shared" si="405"/>
        <v>9055.2000000000007</v>
      </c>
      <c r="H2965" s="25">
        <v>345013</v>
      </c>
      <c r="I2965" s="25" t="s">
        <v>4324</v>
      </c>
      <c r="J2965" s="25">
        <v>1</v>
      </c>
      <c r="K2965" s="25"/>
      <c r="L2965" s="25">
        <f t="shared" si="409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06"/>
        <v/>
      </c>
      <c r="Z2965" s="25" t="str">
        <f t="shared" si="407"/>
        <v/>
      </c>
      <c r="AA2965" s="25" t="str">
        <f t="shared" si="408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0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04"/>
        <v>22792</v>
      </c>
      <c r="G2966" s="54">
        <f t="shared" si="405"/>
        <v>22792</v>
      </c>
      <c r="H2966" s="25">
        <v>305044</v>
      </c>
      <c r="I2966" s="25"/>
      <c r="J2966" s="25">
        <v>1</v>
      </c>
      <c r="K2966" s="25">
        <v>1</v>
      </c>
      <c r="L2966" s="25">
        <f t="shared" si="409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06"/>
        <v/>
      </c>
      <c r="Z2966" s="25" t="str">
        <f t="shared" si="407"/>
        <v>Saturday</v>
      </c>
      <c r="AA2966" s="25" t="str">
        <f t="shared" si="408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0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04"/>
        <v>27258</v>
      </c>
      <c r="G2967" s="54">
        <f t="shared" si="405"/>
        <v>27258</v>
      </c>
      <c r="H2967" s="25">
        <v>347318</v>
      </c>
      <c r="I2967" s="25" t="s">
        <v>4325</v>
      </c>
      <c r="J2967" s="25">
        <v>1</v>
      </c>
      <c r="K2967" s="25"/>
      <c r="L2967" s="25">
        <f t="shared" si="409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06"/>
        <v/>
      </c>
      <c r="Z2967" s="25" t="str">
        <f t="shared" si="407"/>
        <v/>
      </c>
      <c r="AA2967" s="25" t="str">
        <f t="shared" si="408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0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04"/>
        <v>9794.4</v>
      </c>
      <c r="G2968" s="54">
        <f t="shared" si="405"/>
        <v>9794.4</v>
      </c>
      <c r="H2968" s="25">
        <v>351729</v>
      </c>
      <c r="I2968" s="25" t="s">
        <v>4326</v>
      </c>
      <c r="J2968" s="25">
        <v>1</v>
      </c>
      <c r="K2968" s="25">
        <v>1</v>
      </c>
      <c r="L2968" s="25">
        <f t="shared" si="409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06"/>
        <v/>
      </c>
      <c r="Z2968" s="25" t="str">
        <f t="shared" si="407"/>
        <v>Monday</v>
      </c>
      <c r="AA2968" s="25" t="str">
        <f t="shared" si="408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0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1">IF(AB2969="DOLLAR",E2969*88,E2969)</f>
        <v>20820.8</v>
      </c>
      <c r="G2969" s="54">
        <f t="shared" ref="G2969:G3024" si="412">F2969*J2969</f>
        <v>20820.8</v>
      </c>
      <c r="H2969" s="25">
        <v>353606</v>
      </c>
      <c r="I2969" s="25" t="s">
        <v>4327</v>
      </c>
      <c r="J2969" s="25">
        <v>1</v>
      </c>
      <c r="K2969" s="25">
        <v>1</v>
      </c>
      <c r="L2969" s="25">
        <f t="shared" si="409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/>
      <c r="Y2969" s="25" t="str">
        <f t="shared" ref="Y2969:Y3027" si="413">IF(X2969="", "", X2969-N2969)</f>
        <v/>
      </c>
      <c r="Z2969" s="25" t="str">
        <f t="shared" ref="Z2969:Z3024" si="414">IF(N2969="", "", TEXT(N2969, "dddd"))</f>
        <v>Saturday</v>
      </c>
      <c r="AA2969" s="25" t="str">
        <f t="shared" ref="AA2969:AA3024" si="415">IF(X2969="", "", TEXT(X2969, "dddd"))</f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0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1"/>
        <v>26862</v>
      </c>
      <c r="G2970" s="54">
        <f t="shared" si="412"/>
        <v>80586</v>
      </c>
      <c r="H2970" s="25">
        <v>353726</v>
      </c>
      <c r="I2970" s="25" t="s">
        <v>4328</v>
      </c>
      <c r="J2970" s="25">
        <v>3</v>
      </c>
      <c r="K2970" s="25">
        <v>3</v>
      </c>
      <c r="L2970" s="25">
        <f t="shared" si="409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3"/>
        <v>2</v>
      </c>
      <c r="Z2970" s="25" t="str">
        <f t="shared" si="414"/>
        <v>Saturday</v>
      </c>
      <c r="AA2970" s="25" t="str">
        <f t="shared" si="415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0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1"/>
        <v>13305.599999999999</v>
      </c>
      <c r="G2971" s="54">
        <f t="shared" si="412"/>
        <v>13305.599999999999</v>
      </c>
      <c r="H2971" s="25">
        <v>356110</v>
      </c>
      <c r="I2971" s="25" t="s">
        <v>3773</v>
      </c>
      <c r="J2971" s="25">
        <v>1</v>
      </c>
      <c r="K2971" s="25"/>
      <c r="L2971" s="25">
        <f t="shared" si="409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3"/>
        <v/>
      </c>
      <c r="Z2971" s="25" t="str">
        <f t="shared" si="414"/>
        <v/>
      </c>
      <c r="AA2971" s="25" t="str">
        <f t="shared" si="415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0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1"/>
        <v>21621.600000000002</v>
      </c>
      <c r="G2972" s="54">
        <f t="shared" si="412"/>
        <v>64864.800000000003</v>
      </c>
      <c r="H2972" s="25">
        <v>356422</v>
      </c>
      <c r="I2972" s="25" t="s">
        <v>4329</v>
      </c>
      <c r="J2972" s="25">
        <v>3</v>
      </c>
      <c r="K2972" s="25">
        <v>3</v>
      </c>
      <c r="L2972" s="25">
        <f t="shared" si="409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/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/>
      <c r="Y2972" s="25" t="str">
        <f t="shared" si="413"/>
        <v/>
      </c>
      <c r="Z2972" s="25" t="str">
        <f t="shared" si="414"/>
        <v>Saturday</v>
      </c>
      <c r="AA2972" s="25" t="str">
        <f t="shared" si="415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0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1"/>
        <v>7638.4</v>
      </c>
      <c r="G2973" s="54">
        <f t="shared" si="412"/>
        <v>7638.4</v>
      </c>
      <c r="H2973" s="25">
        <v>357415</v>
      </c>
      <c r="I2973" s="25" t="s">
        <v>4093</v>
      </c>
      <c r="J2973" s="25">
        <v>1</v>
      </c>
      <c r="K2973" s="25"/>
      <c r="L2973" s="25">
        <f t="shared" si="409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3"/>
        <v/>
      </c>
      <c r="Z2973" s="25" t="str">
        <f t="shared" si="414"/>
        <v/>
      </c>
      <c r="AA2973" s="25" t="str">
        <f t="shared" si="415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0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1"/>
        <v>22176</v>
      </c>
      <c r="G2974" s="54">
        <f t="shared" si="412"/>
        <v>66528</v>
      </c>
      <c r="H2974" s="25">
        <v>357304</v>
      </c>
      <c r="I2974" s="25" t="s">
        <v>4330</v>
      </c>
      <c r="J2974" s="25">
        <v>3</v>
      </c>
      <c r="K2974" s="25">
        <v>3</v>
      </c>
      <c r="L2974" s="25">
        <f t="shared" si="409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3"/>
        <v/>
      </c>
      <c r="Z2974" s="25" t="str">
        <f t="shared" si="414"/>
        <v>Saturday</v>
      </c>
      <c r="AA2974" s="25" t="str">
        <f t="shared" si="415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0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1"/>
        <v>28710</v>
      </c>
      <c r="G2975" s="54">
        <f t="shared" si="412"/>
        <v>28710</v>
      </c>
      <c r="H2975" s="25">
        <v>358610</v>
      </c>
      <c r="I2975" s="25" t="s">
        <v>4331</v>
      </c>
      <c r="J2975" s="25">
        <v>1</v>
      </c>
      <c r="K2975" s="25">
        <v>1</v>
      </c>
      <c r="L2975" s="25">
        <f t="shared" si="409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3"/>
        <v/>
      </c>
      <c r="Z2975" s="25" t="str">
        <f t="shared" si="414"/>
        <v>Monday</v>
      </c>
      <c r="AA2975" s="25" t="str">
        <f t="shared" si="415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0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1"/>
        <v>9424.7999999999993</v>
      </c>
      <c r="G2976" s="54">
        <f t="shared" si="412"/>
        <v>9424.7999999999993</v>
      </c>
      <c r="H2976" s="25">
        <v>363203</v>
      </c>
      <c r="I2976" s="25" t="s">
        <v>4332</v>
      </c>
      <c r="J2976" s="25">
        <v>1</v>
      </c>
      <c r="K2976" s="25"/>
      <c r="L2976" s="25">
        <f t="shared" si="409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3"/>
        <v/>
      </c>
      <c r="Z2976" s="25" t="str">
        <f t="shared" si="414"/>
        <v/>
      </c>
      <c r="AA2976" s="25" t="str">
        <f t="shared" si="415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0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1"/>
        <v>22792</v>
      </c>
      <c r="G2977" s="54">
        <f t="shared" si="412"/>
        <v>22792</v>
      </c>
      <c r="H2977" s="25">
        <v>363210</v>
      </c>
      <c r="I2977" s="25" t="s">
        <v>4333</v>
      </c>
      <c r="J2977" s="25">
        <v>1</v>
      </c>
      <c r="K2977" s="25">
        <v>1</v>
      </c>
      <c r="L2977" s="25">
        <f t="shared" si="409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3"/>
        <v/>
      </c>
      <c r="Z2977" s="25" t="str">
        <f t="shared" si="414"/>
        <v>Monday</v>
      </c>
      <c r="AA2977" s="25" t="str">
        <f t="shared" si="415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0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1"/>
        <v>36097.599999999999</v>
      </c>
      <c r="G2978" s="54">
        <f t="shared" si="412"/>
        <v>36097.599999999999</v>
      </c>
      <c r="H2978" s="25">
        <v>363601</v>
      </c>
      <c r="I2978" s="25" t="s">
        <v>4334</v>
      </c>
      <c r="J2978" s="25">
        <v>1</v>
      </c>
      <c r="K2978" s="25">
        <v>1</v>
      </c>
      <c r="L2978" s="25">
        <f t="shared" si="409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3"/>
        <v/>
      </c>
      <c r="Z2978" s="25" t="str">
        <f t="shared" si="414"/>
        <v>Monday</v>
      </c>
      <c r="AA2978" s="25" t="str">
        <f t="shared" si="415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0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1"/>
        <v>22176</v>
      </c>
      <c r="G2979" s="54">
        <f t="shared" si="412"/>
        <v>22176</v>
      </c>
      <c r="H2979" s="25">
        <v>366704</v>
      </c>
      <c r="I2979" s="25" t="s">
        <v>4335</v>
      </c>
      <c r="J2979" s="25">
        <v>1</v>
      </c>
      <c r="K2979" s="25">
        <v>1</v>
      </c>
      <c r="L2979" s="25">
        <f t="shared" si="409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3"/>
        <v>2</v>
      </c>
      <c r="Z2979" s="25" t="str">
        <f t="shared" si="414"/>
        <v>Saturday</v>
      </c>
      <c r="AA2979" s="25" t="str">
        <f t="shared" si="415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0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1"/>
        <v>9178.4</v>
      </c>
      <c r="G2980" s="54">
        <f t="shared" si="412"/>
        <v>9178.4</v>
      </c>
      <c r="H2980" s="25">
        <v>367405</v>
      </c>
      <c r="I2980" s="25" t="s">
        <v>4123</v>
      </c>
      <c r="J2980" s="25">
        <v>1</v>
      </c>
      <c r="K2980" s="25"/>
      <c r="L2980" s="25">
        <f t="shared" si="409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3"/>
        <v/>
      </c>
      <c r="Z2980" s="25" t="str">
        <f t="shared" si="414"/>
        <v/>
      </c>
      <c r="AA2980" s="25" t="str">
        <f t="shared" si="415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0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1"/>
        <v>9055.2000000000007</v>
      </c>
      <c r="G2981" s="54">
        <f t="shared" si="412"/>
        <v>9055.2000000000007</v>
      </c>
      <c r="H2981" s="25">
        <v>368503</v>
      </c>
      <c r="I2981" s="25" t="s">
        <v>4336</v>
      </c>
      <c r="J2981" s="25">
        <v>1</v>
      </c>
      <c r="K2981" s="25">
        <v>1</v>
      </c>
      <c r="L2981" s="25">
        <f t="shared" si="409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3"/>
        <v/>
      </c>
      <c r="Z2981" s="25" t="str">
        <f t="shared" si="414"/>
        <v>Monday</v>
      </c>
      <c r="AA2981" s="25" t="str">
        <f t="shared" si="415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0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1"/>
        <v>8500.7999999999993</v>
      </c>
      <c r="G2982" s="54">
        <f t="shared" si="412"/>
        <v>8500.7999999999993</v>
      </c>
      <c r="H2982" s="25">
        <v>368508</v>
      </c>
      <c r="I2982" s="25" t="s">
        <v>3982</v>
      </c>
      <c r="J2982" s="25">
        <v>1</v>
      </c>
      <c r="K2982" s="25"/>
      <c r="L2982" s="25">
        <f t="shared" si="409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3"/>
        <v/>
      </c>
      <c r="Z2982" s="25" t="str">
        <f t="shared" si="414"/>
        <v/>
      </c>
      <c r="AA2982" s="25" t="str">
        <f t="shared" si="415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0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1"/>
        <v>3757.6000000000004</v>
      </c>
      <c r="G2983" s="54">
        <f t="shared" si="412"/>
        <v>3757.6000000000004</v>
      </c>
      <c r="H2983" s="25">
        <v>368509</v>
      </c>
      <c r="I2983" s="25" t="s">
        <v>4337</v>
      </c>
      <c r="J2983" s="25">
        <v>1</v>
      </c>
      <c r="K2983" s="25"/>
      <c r="L2983" s="25">
        <f t="shared" si="409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3"/>
        <v/>
      </c>
      <c r="Z2983" s="25" t="str">
        <f t="shared" si="414"/>
        <v/>
      </c>
      <c r="AA2983" s="25" t="str">
        <f t="shared" si="415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0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1"/>
        <v>18480</v>
      </c>
      <c r="G2984" s="54">
        <f t="shared" si="412"/>
        <v>18480</v>
      </c>
      <c r="H2984" s="25">
        <v>369312</v>
      </c>
      <c r="I2984" s="25" t="s">
        <v>4338</v>
      </c>
      <c r="J2984" s="25">
        <v>1</v>
      </c>
      <c r="K2984" s="25">
        <v>1</v>
      </c>
      <c r="L2984" s="25">
        <f t="shared" si="409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3"/>
        <v/>
      </c>
      <c r="Z2984" s="25" t="str">
        <f t="shared" si="414"/>
        <v>Saturday</v>
      </c>
      <c r="AA2984" s="25" t="str">
        <f t="shared" si="415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0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1"/>
        <v>14190</v>
      </c>
      <c r="G2985" s="54">
        <f t="shared" si="412"/>
        <v>14190</v>
      </c>
      <c r="H2985" s="25">
        <v>369321</v>
      </c>
      <c r="I2985" s="25" t="s">
        <v>4339</v>
      </c>
      <c r="J2985" s="25">
        <v>1</v>
      </c>
      <c r="K2985" s="25"/>
      <c r="L2985" s="25">
        <f t="shared" si="409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3"/>
        <v/>
      </c>
      <c r="Z2985" s="25" t="str">
        <f t="shared" si="414"/>
        <v/>
      </c>
      <c r="AA2985" s="25" t="str">
        <f t="shared" si="415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0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1"/>
        <v>19896.8</v>
      </c>
      <c r="G2986" s="54">
        <f t="shared" si="412"/>
        <v>19896.8</v>
      </c>
      <c r="H2986" s="25">
        <v>372002</v>
      </c>
      <c r="I2986" s="25" t="s">
        <v>4340</v>
      </c>
      <c r="J2986" s="25">
        <v>1</v>
      </c>
      <c r="K2986" s="25">
        <v>1</v>
      </c>
      <c r="L2986" s="25">
        <f t="shared" si="409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3"/>
        <v/>
      </c>
      <c r="Z2986" s="25" t="str">
        <f t="shared" si="414"/>
        <v>Monday</v>
      </c>
      <c r="AA2986" s="25" t="str">
        <f t="shared" si="415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0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1"/>
        <v>7700</v>
      </c>
      <c r="G2987" s="54">
        <f t="shared" si="412"/>
        <v>7700</v>
      </c>
      <c r="H2987" s="25">
        <v>372203</v>
      </c>
      <c r="I2987" s="25" t="s">
        <v>4341</v>
      </c>
      <c r="J2987" s="25">
        <v>1</v>
      </c>
      <c r="K2987" s="25"/>
      <c r="L2987" s="25">
        <f t="shared" si="409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3"/>
        <v/>
      </c>
      <c r="Z2987" s="25" t="str">
        <f t="shared" si="414"/>
        <v/>
      </c>
      <c r="AA2987" s="25" t="str">
        <f t="shared" si="415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0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1"/>
        <v>20636</v>
      </c>
      <c r="G2988" s="54">
        <f t="shared" si="412"/>
        <v>20636</v>
      </c>
      <c r="H2988" s="25">
        <v>372208</v>
      </c>
      <c r="I2988" s="25" t="s">
        <v>4008</v>
      </c>
      <c r="J2988" s="25">
        <v>1</v>
      </c>
      <c r="K2988" s="25"/>
      <c r="L2988" s="25">
        <f t="shared" si="409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3"/>
        <v/>
      </c>
      <c r="Z2988" s="25" t="str">
        <f t="shared" si="414"/>
        <v/>
      </c>
      <c r="AA2988" s="25" t="str">
        <f t="shared" si="415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0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1"/>
        <v>26426.400000000001</v>
      </c>
      <c r="G2989" s="54">
        <f t="shared" si="412"/>
        <v>26426.400000000001</v>
      </c>
      <c r="H2989" s="25">
        <v>372716</v>
      </c>
      <c r="I2989" s="25" t="s">
        <v>4342</v>
      </c>
      <c r="J2989" s="25">
        <v>1</v>
      </c>
      <c r="K2989" s="25">
        <v>1</v>
      </c>
      <c r="L2989" s="25">
        <f t="shared" si="409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3"/>
        <v/>
      </c>
      <c r="Z2989" s="25" t="str">
        <f t="shared" si="414"/>
        <v>Saturday</v>
      </c>
      <c r="AA2989" s="25" t="str">
        <f t="shared" si="415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0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1"/>
        <v>4928</v>
      </c>
      <c r="G2990" s="54">
        <f t="shared" si="412"/>
        <v>4928</v>
      </c>
      <c r="H2990" s="25">
        <v>384813</v>
      </c>
      <c r="I2990" s="25" t="s">
        <v>4343</v>
      </c>
      <c r="J2990" s="25">
        <v>1</v>
      </c>
      <c r="K2990" s="25"/>
      <c r="L2990" s="25">
        <f t="shared" si="409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3"/>
        <v/>
      </c>
      <c r="Z2990" s="25" t="str">
        <f t="shared" si="414"/>
        <v/>
      </c>
      <c r="AA2990" s="25" t="str">
        <f t="shared" si="415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0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1"/>
        <v>23628</v>
      </c>
      <c r="G2991" s="54">
        <f t="shared" si="412"/>
        <v>70884</v>
      </c>
      <c r="H2991" s="25">
        <v>400158</v>
      </c>
      <c r="I2991" s="25" t="s">
        <v>3837</v>
      </c>
      <c r="J2991" s="25">
        <v>3</v>
      </c>
      <c r="K2991" s="25">
        <v>3</v>
      </c>
      <c r="L2991" s="25">
        <f t="shared" si="409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3"/>
        <v/>
      </c>
      <c r="Z2991" s="25" t="str">
        <f t="shared" si="414"/>
        <v>Saturday</v>
      </c>
      <c r="AA2991" s="25" t="str">
        <f t="shared" si="415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0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1"/>
        <v>5667.2000000000007</v>
      </c>
      <c r="G2992" s="54">
        <f t="shared" si="412"/>
        <v>11334.400000000001</v>
      </c>
      <c r="H2992" s="25">
        <v>400212</v>
      </c>
      <c r="I2992" s="25" t="s">
        <v>4344</v>
      </c>
      <c r="J2992" s="25">
        <v>2</v>
      </c>
      <c r="K2992" s="25">
        <v>2</v>
      </c>
      <c r="L2992" s="25">
        <f t="shared" si="409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3"/>
        <v/>
      </c>
      <c r="Z2992" s="25" t="str">
        <f t="shared" si="414"/>
        <v>Saturday</v>
      </c>
      <c r="AA2992" s="25" t="str">
        <f t="shared" si="415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0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1"/>
        <v>7207.2000000000007</v>
      </c>
      <c r="G2993" s="54">
        <f t="shared" si="412"/>
        <v>7207.2000000000007</v>
      </c>
      <c r="H2993" s="25">
        <v>401319</v>
      </c>
      <c r="I2993" s="25" t="s">
        <v>4345</v>
      </c>
      <c r="J2993" s="25">
        <v>1</v>
      </c>
      <c r="K2993" s="25">
        <v>1</v>
      </c>
      <c r="L2993" s="25">
        <f t="shared" si="409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13"/>
        <v/>
      </c>
      <c r="Z2993" s="25" t="str">
        <f t="shared" si="414"/>
        <v>Saturday</v>
      </c>
      <c r="AA2993" s="25" t="str">
        <f t="shared" si="415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0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1"/>
        <v>12689.599999999999</v>
      </c>
      <c r="G2994" s="54">
        <f t="shared" si="412"/>
        <v>12689.599999999999</v>
      </c>
      <c r="H2994" s="25">
        <v>405206</v>
      </c>
      <c r="I2994" s="25" t="s">
        <v>4346</v>
      </c>
      <c r="J2994" s="25">
        <v>1</v>
      </c>
      <c r="K2994" s="25">
        <v>1</v>
      </c>
      <c r="L2994" s="25">
        <f t="shared" si="409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3"/>
        <v/>
      </c>
      <c r="Z2994" s="25" t="str">
        <f t="shared" si="414"/>
        <v>Monday</v>
      </c>
      <c r="AA2994" s="25" t="str">
        <f t="shared" si="415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0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1"/>
        <v>6899.2000000000007</v>
      </c>
      <c r="G2995" s="54">
        <f t="shared" si="412"/>
        <v>6899.2000000000007</v>
      </c>
      <c r="H2995" s="25">
        <v>405326</v>
      </c>
      <c r="I2995" s="25" t="s">
        <v>4347</v>
      </c>
      <c r="J2995" s="25">
        <v>1</v>
      </c>
      <c r="K2995" s="25">
        <v>1</v>
      </c>
      <c r="L2995" s="25">
        <f t="shared" si="409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3"/>
        <v/>
      </c>
      <c r="Z2995" s="25" t="str">
        <f t="shared" si="414"/>
        <v>Saturday</v>
      </c>
      <c r="AA2995" s="25" t="str">
        <f t="shared" si="415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0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1"/>
        <v>5112.8</v>
      </c>
      <c r="G2996" s="54">
        <f t="shared" si="412"/>
        <v>5112.8</v>
      </c>
      <c r="H2996" s="25">
        <v>406605</v>
      </c>
      <c r="I2996" s="25" t="s">
        <v>4348</v>
      </c>
      <c r="J2996" s="25">
        <v>1</v>
      </c>
      <c r="K2996" s="25">
        <v>1</v>
      </c>
      <c r="L2996" s="25">
        <f t="shared" si="409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/>
      <c r="Y2996" s="25" t="str">
        <f t="shared" si="413"/>
        <v/>
      </c>
      <c r="Z2996" s="25" t="str">
        <f t="shared" si="414"/>
        <v>Saturday</v>
      </c>
      <c r="AA2996" s="25" t="str">
        <f t="shared" si="415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0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1"/>
        <v>6960.7999999999993</v>
      </c>
      <c r="G2997" s="54">
        <f t="shared" si="412"/>
        <v>6960.7999999999993</v>
      </c>
      <c r="H2997" s="25">
        <v>406609</v>
      </c>
      <c r="I2997" s="25" t="s">
        <v>4349</v>
      </c>
      <c r="J2997" s="25">
        <v>1</v>
      </c>
      <c r="K2997" s="25">
        <v>1</v>
      </c>
      <c r="L2997" s="25">
        <f t="shared" si="409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3"/>
        <v/>
      </c>
      <c r="Z2997" s="25" t="str">
        <f t="shared" si="414"/>
        <v>Saturday</v>
      </c>
      <c r="AA2997" s="25" t="str">
        <f t="shared" si="415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0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1"/>
        <v>3634.3999999999996</v>
      </c>
      <c r="G2998" s="54">
        <f t="shared" si="412"/>
        <v>7268.7999999999993</v>
      </c>
      <c r="H2998" s="25">
        <v>420404</v>
      </c>
      <c r="I2998" s="25" t="s">
        <v>3781</v>
      </c>
      <c r="J2998" s="25">
        <v>2</v>
      </c>
      <c r="K2998" s="25">
        <v>2</v>
      </c>
      <c r="L2998" s="25">
        <f t="shared" ref="L2998:L3032" si="416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3"/>
        <v/>
      </c>
      <c r="Z2998" s="25" t="str">
        <f t="shared" si="414"/>
        <v>Saturday</v>
      </c>
      <c r="AA2998" s="25" t="str">
        <f t="shared" si="415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0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1"/>
        <v>14106.400000000001</v>
      </c>
      <c r="G2999" s="54">
        <f t="shared" si="412"/>
        <v>28212.800000000003</v>
      </c>
      <c r="H2999" s="25">
        <v>422302</v>
      </c>
      <c r="I2999" s="25" t="s">
        <v>3845</v>
      </c>
      <c r="J2999" s="25">
        <v>2</v>
      </c>
      <c r="K2999" s="25">
        <v>2</v>
      </c>
      <c r="L2999" s="25">
        <f t="shared" si="416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/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/>
      <c r="Y2999" s="25" t="str">
        <f t="shared" si="413"/>
        <v/>
      </c>
      <c r="Z2999" s="25" t="str">
        <f t="shared" si="414"/>
        <v>Saturday</v>
      </c>
      <c r="AA2999" s="25" t="str">
        <f t="shared" si="415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0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1"/>
        <v>5482.4</v>
      </c>
      <c r="G3000" s="54">
        <f t="shared" si="412"/>
        <v>5482.4</v>
      </c>
      <c r="H3000" s="25">
        <v>423115</v>
      </c>
      <c r="I3000" s="25" t="s">
        <v>4350</v>
      </c>
      <c r="J3000" s="25">
        <v>1</v>
      </c>
      <c r="K3000" s="25">
        <v>1</v>
      </c>
      <c r="L3000" s="25">
        <f t="shared" si="416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/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/>
      <c r="Y3000" s="25" t="str">
        <f t="shared" si="413"/>
        <v/>
      </c>
      <c r="Z3000" s="25" t="str">
        <f t="shared" si="414"/>
        <v>Saturday</v>
      </c>
      <c r="AA3000" s="25" t="str">
        <f t="shared" si="415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0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1"/>
        <v>2587.1999999999998</v>
      </c>
      <c r="G3001" s="54">
        <f t="shared" si="412"/>
        <v>2587.1999999999998</v>
      </c>
      <c r="H3001" s="25">
        <v>423501</v>
      </c>
      <c r="I3001" s="25" t="s">
        <v>4351</v>
      </c>
      <c r="J3001" s="25">
        <v>1</v>
      </c>
      <c r="K3001" s="25"/>
      <c r="L3001" s="25">
        <f t="shared" si="416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3"/>
        <v/>
      </c>
      <c r="Z3001" s="25" t="str">
        <f t="shared" si="414"/>
        <v/>
      </c>
      <c r="AA3001" s="25" t="str">
        <f t="shared" si="415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0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1"/>
        <v>12997.599999999999</v>
      </c>
      <c r="G3002" s="54">
        <f t="shared" si="412"/>
        <v>12997.599999999999</v>
      </c>
      <c r="H3002" s="25">
        <v>425305</v>
      </c>
      <c r="I3002" s="25" t="s">
        <v>4352</v>
      </c>
      <c r="J3002" s="25">
        <v>1</v>
      </c>
      <c r="K3002" s="25">
        <v>1</v>
      </c>
      <c r="L3002" s="25">
        <f t="shared" si="416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3"/>
        <v/>
      </c>
      <c r="Z3002" s="25" t="str">
        <f t="shared" si="414"/>
        <v>Saturday</v>
      </c>
      <c r="AA3002" s="25" t="str">
        <f t="shared" si="415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0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1"/>
        <v>14476</v>
      </c>
      <c r="G3003" s="54">
        <f t="shared" si="412"/>
        <v>14476</v>
      </c>
      <c r="H3003" s="25">
        <v>500304</v>
      </c>
      <c r="I3003" s="25" t="s">
        <v>4353</v>
      </c>
      <c r="J3003" s="25">
        <v>1</v>
      </c>
      <c r="K3003" s="25">
        <v>1</v>
      </c>
      <c r="L3003" s="25">
        <f t="shared" si="416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3"/>
        <v>2</v>
      </c>
      <c r="Z3003" s="25" t="str">
        <f t="shared" si="414"/>
        <v>Saturday</v>
      </c>
      <c r="AA3003" s="25" t="str">
        <f t="shared" si="415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0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1"/>
        <v>5112.8</v>
      </c>
      <c r="G3004" s="54">
        <f t="shared" si="412"/>
        <v>5112.8</v>
      </c>
      <c r="H3004" s="25">
        <v>500701</v>
      </c>
      <c r="I3004" s="25" t="s">
        <v>4354</v>
      </c>
      <c r="J3004" s="25">
        <v>1</v>
      </c>
      <c r="K3004" s="25">
        <v>1</v>
      </c>
      <c r="L3004" s="25">
        <f t="shared" si="416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3"/>
        <v/>
      </c>
      <c r="Z3004" s="25" t="str">
        <f t="shared" si="414"/>
        <v>Monday</v>
      </c>
      <c r="AA3004" s="25" t="str">
        <f t="shared" si="415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0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1"/>
        <v>14476</v>
      </c>
      <c r="G3005" s="54">
        <f t="shared" si="412"/>
        <v>14476</v>
      </c>
      <c r="H3005" s="25">
        <v>500806</v>
      </c>
      <c r="I3005" s="25" t="s">
        <v>4355</v>
      </c>
      <c r="J3005" s="25">
        <v>1</v>
      </c>
      <c r="K3005" s="25">
        <v>1</v>
      </c>
      <c r="L3005" s="25">
        <f t="shared" si="416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3"/>
        <v>2</v>
      </c>
      <c r="Z3005" s="25" t="str">
        <f t="shared" si="414"/>
        <v>Saturday</v>
      </c>
      <c r="AA3005" s="25" t="str">
        <f t="shared" si="415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0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1"/>
        <v>21252</v>
      </c>
      <c r="G3006" s="54">
        <f t="shared" si="412"/>
        <v>21252</v>
      </c>
      <c r="H3006" s="25">
        <v>500832</v>
      </c>
      <c r="I3006" s="25" t="s">
        <v>4356</v>
      </c>
      <c r="J3006" s="25">
        <v>1</v>
      </c>
      <c r="K3006" s="25"/>
      <c r="L3006" s="25">
        <f t="shared" si="416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3"/>
        <v/>
      </c>
      <c r="Z3006" s="25" t="str">
        <f t="shared" si="414"/>
        <v/>
      </c>
      <c r="AA3006" s="25" t="str">
        <f t="shared" si="415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0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1"/>
        <v>7638.4</v>
      </c>
      <c r="G3007" s="54">
        <f t="shared" si="412"/>
        <v>7638.4</v>
      </c>
      <c r="H3007" s="25">
        <v>502521</v>
      </c>
      <c r="I3007" s="25" t="s">
        <v>4357</v>
      </c>
      <c r="J3007" s="25">
        <v>1</v>
      </c>
      <c r="K3007" s="25"/>
      <c r="L3007" s="25">
        <f t="shared" si="416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3"/>
        <v/>
      </c>
      <c r="Z3007" s="25" t="str">
        <f t="shared" si="414"/>
        <v/>
      </c>
      <c r="AA3007" s="25" t="str">
        <f t="shared" si="415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0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1"/>
        <v>7946.4</v>
      </c>
      <c r="G3008" s="54">
        <f t="shared" si="412"/>
        <v>7946.4</v>
      </c>
      <c r="H3008" s="25">
        <v>502929</v>
      </c>
      <c r="I3008" s="25" t="s">
        <v>4358</v>
      </c>
      <c r="J3008" s="25">
        <v>1</v>
      </c>
      <c r="K3008" s="25"/>
      <c r="L3008" s="25">
        <f t="shared" si="416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3"/>
        <v/>
      </c>
      <c r="Z3008" s="25" t="str">
        <f t="shared" si="414"/>
        <v/>
      </c>
      <c r="AA3008" s="25" t="str">
        <f t="shared" si="415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0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1"/>
        <v>28314</v>
      </c>
      <c r="G3009" s="54">
        <f t="shared" si="412"/>
        <v>28314</v>
      </c>
      <c r="H3009" s="25">
        <v>502948</v>
      </c>
      <c r="I3009" s="25" t="s">
        <v>4359</v>
      </c>
      <c r="J3009" s="25">
        <v>1</v>
      </c>
      <c r="K3009" s="25"/>
      <c r="L3009" s="25">
        <f t="shared" si="416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3"/>
        <v/>
      </c>
      <c r="Z3009" s="25" t="str">
        <f t="shared" si="414"/>
        <v/>
      </c>
      <c r="AA3009" s="25" t="str">
        <f t="shared" si="415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0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1"/>
        <v>5790.4</v>
      </c>
      <c r="G3010" s="54">
        <f t="shared" si="412"/>
        <v>5790.4</v>
      </c>
      <c r="H3010" s="25">
        <v>506501</v>
      </c>
      <c r="I3010" s="25" t="s">
        <v>4360</v>
      </c>
      <c r="J3010" s="25">
        <v>1</v>
      </c>
      <c r="K3010" s="25">
        <v>1</v>
      </c>
      <c r="L3010" s="25">
        <f t="shared" si="416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3"/>
        <v/>
      </c>
      <c r="Z3010" s="25" t="str">
        <f t="shared" si="414"/>
        <v>Monday</v>
      </c>
      <c r="AA3010" s="25" t="str">
        <f t="shared" si="415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0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1"/>
        <v>18726.400000000001</v>
      </c>
      <c r="G3011" s="54">
        <f t="shared" si="412"/>
        <v>18726.400000000001</v>
      </c>
      <c r="H3011" s="25">
        <v>507605</v>
      </c>
      <c r="I3011" s="25" t="s">
        <v>4361</v>
      </c>
      <c r="J3011" s="25">
        <v>1</v>
      </c>
      <c r="K3011" s="25">
        <v>1</v>
      </c>
      <c r="L3011" s="25">
        <f t="shared" si="416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3"/>
        <v>2</v>
      </c>
      <c r="Z3011" s="25" t="str">
        <f t="shared" si="414"/>
        <v>Saturday</v>
      </c>
      <c r="AA3011" s="25" t="str">
        <f t="shared" si="415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0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1"/>
        <v>8993.6</v>
      </c>
      <c r="G3012" s="54">
        <f t="shared" si="412"/>
        <v>8993.6</v>
      </c>
      <c r="H3012" s="25">
        <v>512305</v>
      </c>
      <c r="I3012" s="25" t="s">
        <v>4362</v>
      </c>
      <c r="J3012" s="25">
        <v>1</v>
      </c>
      <c r="K3012" s="25">
        <v>1</v>
      </c>
      <c r="L3012" s="25">
        <f t="shared" si="416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3"/>
        <v/>
      </c>
      <c r="Z3012" s="25" t="str">
        <f t="shared" si="414"/>
        <v>Monday</v>
      </c>
      <c r="AA3012" s="25" t="str">
        <f t="shared" si="415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0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1"/>
        <v>15584.8</v>
      </c>
      <c r="G3013" s="54">
        <f t="shared" si="412"/>
        <v>15584.8</v>
      </c>
      <c r="H3013" s="25">
        <v>570804</v>
      </c>
      <c r="I3013" s="25" t="s">
        <v>3936</v>
      </c>
      <c r="J3013" s="25">
        <v>1</v>
      </c>
      <c r="K3013" s="25">
        <v>1</v>
      </c>
      <c r="L3013" s="25">
        <f t="shared" si="416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/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/>
      <c r="Y3013" s="25" t="str">
        <f t="shared" si="413"/>
        <v/>
      </c>
      <c r="Z3013" s="25" t="str">
        <f t="shared" si="414"/>
        <v>Saturday</v>
      </c>
      <c r="AA3013" s="25" t="str">
        <f t="shared" si="415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32" si="417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1"/>
        <v>22792</v>
      </c>
      <c r="G3014" s="54">
        <f t="shared" si="412"/>
        <v>22792</v>
      </c>
      <c r="H3014" s="25">
        <v>621616</v>
      </c>
      <c r="I3014" s="25" t="s">
        <v>3992</v>
      </c>
      <c r="J3014" s="25">
        <v>1</v>
      </c>
      <c r="K3014" s="25">
        <v>1</v>
      </c>
      <c r="L3014" s="25">
        <f t="shared" si="416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13"/>
        <v/>
      </c>
      <c r="Z3014" s="25" t="str">
        <f t="shared" si="414"/>
        <v>Saturday</v>
      </c>
      <c r="AA3014" s="25" t="str">
        <f t="shared" si="415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17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1"/>
        <v>6221.6</v>
      </c>
      <c r="G3015" s="54">
        <f t="shared" si="412"/>
        <v>6221.6</v>
      </c>
      <c r="H3015" s="25">
        <v>626801</v>
      </c>
      <c r="I3015" s="25" t="s">
        <v>4363</v>
      </c>
      <c r="J3015" s="25">
        <v>1</v>
      </c>
      <c r="K3015" s="25">
        <v>1</v>
      </c>
      <c r="L3015" s="25">
        <f t="shared" si="416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3"/>
        <v/>
      </c>
      <c r="Z3015" s="25" t="str">
        <f t="shared" si="414"/>
        <v>Friday</v>
      </c>
      <c r="AA3015" s="25" t="str">
        <f t="shared" si="415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17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1"/>
        <v>23531.199999999997</v>
      </c>
      <c r="G3016" s="54">
        <f t="shared" si="412"/>
        <v>47062.399999999994</v>
      </c>
      <c r="H3016" s="25">
        <v>626810</v>
      </c>
      <c r="I3016" s="25" t="s">
        <v>4136</v>
      </c>
      <c r="J3016" s="25">
        <v>2</v>
      </c>
      <c r="K3016" s="25">
        <v>2</v>
      </c>
      <c r="L3016" s="25">
        <f t="shared" si="416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13"/>
        <v/>
      </c>
      <c r="Z3016" s="25" t="str">
        <f t="shared" si="414"/>
        <v>Saturday</v>
      </c>
      <c r="AA3016" s="25" t="str">
        <f t="shared" si="415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17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1"/>
        <v>20636</v>
      </c>
      <c r="G3017" s="54">
        <f t="shared" si="412"/>
        <v>20636</v>
      </c>
      <c r="H3017" s="25">
        <v>651020</v>
      </c>
      <c r="I3017" s="25" t="s">
        <v>4364</v>
      </c>
      <c r="J3017" s="25">
        <v>1</v>
      </c>
      <c r="K3017" s="25">
        <v>1</v>
      </c>
      <c r="L3017" s="25">
        <f t="shared" si="416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/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/>
      <c r="Y3017" s="25" t="str">
        <f t="shared" si="413"/>
        <v/>
      </c>
      <c r="Z3017" s="25" t="str">
        <f t="shared" si="414"/>
        <v>Saturday</v>
      </c>
      <c r="AA3017" s="25" t="str">
        <f t="shared" si="415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17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1"/>
        <v>22176</v>
      </c>
      <c r="G3018" s="54">
        <f t="shared" si="412"/>
        <v>22176</v>
      </c>
      <c r="H3018" s="25">
        <v>655208</v>
      </c>
      <c r="I3018" s="25" t="s">
        <v>4365</v>
      </c>
      <c r="J3018" s="25">
        <v>1</v>
      </c>
      <c r="K3018" s="25"/>
      <c r="L3018" s="25">
        <f t="shared" si="416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3"/>
        <v/>
      </c>
      <c r="Z3018" s="25" t="str">
        <f t="shared" si="414"/>
        <v/>
      </c>
      <c r="AA3018" s="25" t="str">
        <f t="shared" si="415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17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1"/>
        <v>7946.4</v>
      </c>
      <c r="G3019" s="54">
        <f t="shared" si="412"/>
        <v>7946.4</v>
      </c>
      <c r="H3019" s="25">
        <v>795604</v>
      </c>
      <c r="I3019" s="25" t="s">
        <v>4366</v>
      </c>
      <c r="J3019" s="25">
        <v>1</v>
      </c>
      <c r="K3019" s="25">
        <v>1</v>
      </c>
      <c r="L3019" s="25">
        <f t="shared" si="416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/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/>
      <c r="Y3019" s="25" t="str">
        <f t="shared" si="413"/>
        <v/>
      </c>
      <c r="Z3019" s="25" t="str">
        <f t="shared" si="414"/>
        <v>Saturday</v>
      </c>
      <c r="AA3019" s="25" t="str">
        <f t="shared" si="415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17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1"/>
        <v>116160</v>
      </c>
      <c r="G3020" s="54">
        <f t="shared" si="412"/>
        <v>232320</v>
      </c>
      <c r="H3020" s="25">
        <v>900000034</v>
      </c>
      <c r="I3020" s="25" t="s">
        <v>4367</v>
      </c>
      <c r="J3020" s="25">
        <v>2</v>
      </c>
      <c r="K3020" s="25">
        <v>2</v>
      </c>
      <c r="L3020" s="25">
        <f t="shared" si="416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3"/>
        <v/>
      </c>
      <c r="Z3020" s="25" t="str">
        <f t="shared" si="414"/>
        <v>Saturday</v>
      </c>
      <c r="AA3020" s="25" t="str">
        <f t="shared" si="415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17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1"/>
        <v>106480</v>
      </c>
      <c r="G3021" s="54">
        <f t="shared" si="412"/>
        <v>212960</v>
      </c>
      <c r="H3021" s="25">
        <v>900000035</v>
      </c>
      <c r="I3021" s="25" t="s">
        <v>4368</v>
      </c>
      <c r="J3021" s="25">
        <v>2</v>
      </c>
      <c r="K3021" s="25">
        <v>2</v>
      </c>
      <c r="L3021" s="25">
        <f t="shared" si="416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3"/>
        <v/>
      </c>
      <c r="Z3021" s="25" t="str">
        <f t="shared" si="414"/>
        <v>Saturday</v>
      </c>
      <c r="AA3021" s="25" t="str">
        <f t="shared" si="415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17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1"/>
        <v>106480</v>
      </c>
      <c r="G3022" s="54">
        <f t="shared" si="412"/>
        <v>212960</v>
      </c>
      <c r="H3022" s="25">
        <v>900000036</v>
      </c>
      <c r="I3022" s="25" t="s">
        <v>4369</v>
      </c>
      <c r="J3022" s="25">
        <v>2</v>
      </c>
      <c r="K3022" s="25">
        <v>2</v>
      </c>
      <c r="L3022" s="25">
        <f t="shared" si="416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3"/>
        <v/>
      </c>
      <c r="Z3022" s="25" t="str">
        <f t="shared" si="414"/>
        <v>Saturday</v>
      </c>
      <c r="AA3022" s="25" t="str">
        <f t="shared" si="415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17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1"/>
        <v>154880</v>
      </c>
      <c r="G3023" s="54">
        <f t="shared" si="412"/>
        <v>309760</v>
      </c>
      <c r="H3023" s="25">
        <v>900000866</v>
      </c>
      <c r="I3023" s="25" t="s">
        <v>4370</v>
      </c>
      <c r="J3023" s="25">
        <v>2</v>
      </c>
      <c r="K3023" s="25">
        <v>2</v>
      </c>
      <c r="L3023" s="25">
        <f t="shared" si="41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/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/>
      <c r="Y3023" s="25" t="str">
        <f t="shared" si="413"/>
        <v/>
      </c>
      <c r="Z3023" s="25" t="str">
        <f t="shared" si="414"/>
        <v>Saturday</v>
      </c>
      <c r="AA3023" s="25" t="str">
        <f t="shared" si="415"/>
        <v/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17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1"/>
        <v>11950.400000000001</v>
      </c>
      <c r="G3024" s="54">
        <f t="shared" si="412"/>
        <v>11950.400000000001</v>
      </c>
      <c r="H3024" s="25">
        <v>947203</v>
      </c>
      <c r="I3024" s="25" t="s">
        <v>4371</v>
      </c>
      <c r="J3024" s="25">
        <v>1</v>
      </c>
      <c r="K3024" s="25"/>
      <c r="L3024" s="25">
        <f t="shared" si="416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3"/>
        <v/>
      </c>
      <c r="Z3024" s="25" t="str">
        <f t="shared" si="414"/>
        <v/>
      </c>
      <c r="AA3024" s="25" t="str">
        <f t="shared" si="415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17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18">IF(AB3025="DOLLAR",E3025*88,E3025)</f>
        <v>33264</v>
      </c>
      <c r="G3025" s="54">
        <f t="shared" ref="G3025:G3027" si="419">F3025*J3025</f>
        <v>33264</v>
      </c>
      <c r="H3025" s="25" t="s">
        <v>442</v>
      </c>
      <c r="I3025" s="25" t="s">
        <v>4372</v>
      </c>
      <c r="J3025" s="25">
        <v>1</v>
      </c>
      <c r="K3025" s="25"/>
      <c r="L3025" s="25">
        <f t="shared" si="416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3"/>
        <v/>
      </c>
      <c r="Z3025" s="25" t="str">
        <f t="shared" ref="Z3025:Z3027" si="420">IF(N3025="", "", TEXT(N3025, "dddd"))</f>
        <v/>
      </c>
      <c r="AA3025" s="25" t="str">
        <f t="shared" ref="AA3025:AA3027" si="421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17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8"/>
        <v>33264</v>
      </c>
      <c r="G3026" s="54">
        <f t="shared" si="419"/>
        <v>33264</v>
      </c>
      <c r="H3026" s="25" t="s">
        <v>936</v>
      </c>
      <c r="I3026" s="25" t="s">
        <v>4161</v>
      </c>
      <c r="J3026" s="25">
        <v>1</v>
      </c>
      <c r="K3026" s="25"/>
      <c r="L3026" s="25">
        <f t="shared" si="416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3"/>
        <v/>
      </c>
      <c r="Z3026" s="25" t="str">
        <f t="shared" si="420"/>
        <v/>
      </c>
      <c r="AA3026" s="25" t="str">
        <f t="shared" si="421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17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18"/>
        <v>33264</v>
      </c>
      <c r="G3027" s="54">
        <f t="shared" si="419"/>
        <v>33264</v>
      </c>
      <c r="H3027" s="25" t="s">
        <v>3746</v>
      </c>
      <c r="I3027" s="25" t="s">
        <v>4373</v>
      </c>
      <c r="J3027" s="25">
        <v>1</v>
      </c>
      <c r="K3027" s="25"/>
      <c r="L3027" s="25">
        <f t="shared" si="416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3"/>
        <v/>
      </c>
      <c r="Z3027" s="25" t="str">
        <f t="shared" si="420"/>
        <v/>
      </c>
      <c r="AA3027" s="25" t="str">
        <f t="shared" si="421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17"/>
        <v>3027</v>
      </c>
      <c r="B3028" s="25" t="s">
        <v>4374</v>
      </c>
      <c r="C3028" s="45">
        <v>45922</v>
      </c>
      <c r="D3028" s="45">
        <v>45929</v>
      </c>
      <c r="E3028" s="8">
        <v>104.8</v>
      </c>
      <c r="F3028" s="8">
        <f t="shared" ref="F3028:F3032" si="422">IF(AB3028="DOLLAR",E3028*88,E3028)</f>
        <v>9222.4</v>
      </c>
      <c r="G3028" s="54">
        <f t="shared" ref="G3028:G3032" si="423">F3028*J3028</f>
        <v>9222.4</v>
      </c>
      <c r="H3028" s="25" t="s">
        <v>667</v>
      </c>
      <c r="I3028" s="25"/>
      <c r="J3028" s="25">
        <v>1</v>
      </c>
      <c r="K3028" s="25"/>
      <c r="L3028" s="25">
        <f t="shared" si="416"/>
        <v>1</v>
      </c>
      <c r="M3028" s="25"/>
      <c r="N3028" s="45"/>
      <c r="O3028" s="54"/>
      <c r="P3028" s="25" t="s">
        <v>670</v>
      </c>
      <c r="Q3028" s="25"/>
      <c r="R3028" s="25"/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24">IF(X3028="", "", X3028-N3028)</f>
        <v/>
      </c>
      <c r="Z3028" s="25" t="str">
        <f t="shared" ref="Z3028:Z3029" si="425">IF(N3028="", "", TEXT(N3028, "dddd"))</f>
        <v/>
      </c>
      <c r="AA3028" s="25" t="str">
        <f t="shared" ref="AA3028:AA3029" si="426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17"/>
        <v>3028</v>
      </c>
      <c r="B3029" s="25" t="s">
        <v>4374</v>
      </c>
      <c r="C3029" s="45">
        <v>45922</v>
      </c>
      <c r="D3029" s="45">
        <v>45929</v>
      </c>
      <c r="E3029" s="8">
        <v>246.4</v>
      </c>
      <c r="F3029" s="8">
        <f t="shared" si="422"/>
        <v>21683.200000000001</v>
      </c>
      <c r="G3029" s="54">
        <f t="shared" si="423"/>
        <v>21683.200000000001</v>
      </c>
      <c r="H3029" s="25">
        <v>30002</v>
      </c>
      <c r="I3029" s="25"/>
      <c r="J3029" s="25">
        <v>1</v>
      </c>
      <c r="K3029" s="25"/>
      <c r="L3029" s="25">
        <f t="shared" si="416"/>
        <v>1</v>
      </c>
      <c r="M3029" s="25"/>
      <c r="N3029" s="45"/>
      <c r="O3029" s="54"/>
      <c r="P3029" s="25" t="s">
        <v>626</v>
      </c>
      <c r="Q3029" s="25"/>
      <c r="R3029" s="25"/>
      <c r="S3029" s="3">
        <v>-20</v>
      </c>
      <c r="T3029" s="55"/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24"/>
        <v/>
      </c>
      <c r="Z3029" s="25" t="str">
        <f t="shared" si="425"/>
        <v/>
      </c>
      <c r="AA3029" s="25" t="str">
        <f t="shared" si="426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17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2"/>
        <v>7326</v>
      </c>
      <c r="G3030" s="54">
        <f t="shared" si="423"/>
        <v>7326</v>
      </c>
      <c r="H3030" s="25" t="s">
        <v>4375</v>
      </c>
      <c r="I3030" s="25"/>
      <c r="J3030" s="25">
        <v>1</v>
      </c>
      <c r="K3030" s="25"/>
      <c r="L3030" s="25">
        <f t="shared" si="416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4376</v>
      </c>
      <c r="V3030" s="25" t="str">
        <f>VLOOKUP(P3030,'Customer List'!B:C,2,)</f>
        <v>Faridabad</v>
      </c>
      <c r="W3030" s="56"/>
      <c r="X3030" s="45"/>
      <c r="Y3030" s="25" t="str">
        <f t="shared" ref="Y3030" si="427">IF(X3030="", "", X3030-N3030)</f>
        <v/>
      </c>
      <c r="Z3030" s="25" t="str">
        <f t="shared" ref="Z3030" si="428">IF(N3030="", "", TEXT(N3030, "dddd"))</f>
        <v/>
      </c>
      <c r="AA3030" s="25" t="str">
        <f t="shared" ref="AA3030" si="429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17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2"/>
        <v>50952</v>
      </c>
      <c r="G3031" s="54">
        <f t="shared" si="423"/>
        <v>50952</v>
      </c>
      <c r="H3031" s="25" t="s">
        <v>4377</v>
      </c>
      <c r="I3031" s="25"/>
      <c r="J3031" s="25">
        <v>1</v>
      </c>
      <c r="K3031" s="25"/>
      <c r="L3031" s="25">
        <f t="shared" si="416"/>
        <v>1</v>
      </c>
      <c r="M3031" s="25"/>
      <c r="N3031" s="45"/>
      <c r="O3031" s="54"/>
      <c r="P3031" s="25" t="s">
        <v>4378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/>
      <c r="X3031" s="45"/>
      <c r="Y3031" s="25" t="str">
        <f t="shared" ref="Y3031" si="430">IF(X3031="", "", X3031-N3031)</f>
        <v/>
      </c>
      <c r="Z3031" s="25" t="str">
        <f t="shared" ref="Z3031" si="431">IF(N3031="", "", TEXT(N3031, "dddd"))</f>
        <v/>
      </c>
      <c r="AA3031" s="25" t="str">
        <f t="shared" ref="AA3031" si="432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17"/>
        <v>3031</v>
      </c>
      <c r="B3032" s="25" t="s">
        <v>4380</v>
      </c>
      <c r="C3032" s="45">
        <v>45924</v>
      </c>
      <c r="D3032" s="45">
        <v>45929</v>
      </c>
      <c r="E3032" s="8">
        <v>13000</v>
      </c>
      <c r="F3032" s="8">
        <f t="shared" si="422"/>
        <v>13000</v>
      </c>
      <c r="G3032" s="54">
        <f t="shared" si="423"/>
        <v>26000</v>
      </c>
      <c r="H3032" s="25" t="s">
        <v>4381</v>
      </c>
      <c r="I3032" s="25"/>
      <c r="J3032" s="25">
        <v>2</v>
      </c>
      <c r="K3032" s="25"/>
      <c r="L3032" s="25">
        <f t="shared" si="416"/>
        <v>2</v>
      </c>
      <c r="M3032" s="25"/>
      <c r="N3032" s="45"/>
      <c r="O3032" s="54"/>
      <c r="P3032" s="25" t="s">
        <v>2031</v>
      </c>
      <c r="Q3032" s="25"/>
      <c r="R3032" s="25"/>
      <c r="S3032" s="3"/>
      <c r="T3032" s="55"/>
      <c r="U3032" s="25" t="s">
        <v>4382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3">IF(X3032="", "", X3032-N3032)</f>
        <v/>
      </c>
      <c r="Z3032" s="25" t="str">
        <f t="shared" ref="Z3032" si="434">IF(N3032="", "", TEXT(N3032, "dddd"))</f>
        <v/>
      </c>
      <c r="AA3032" s="25" t="str">
        <f t="shared" ref="AA3032" si="435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40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4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 t="str">
        <v>I241621-IN</v>
      </c>
      <c r="B2935" s="46">
        <v>45929</v>
      </c>
      <c r="C2935" s="27" t="str">
        <v>21003-1L</v>
      </c>
    </row>
    <row r="2936" spans="1:3" x14ac:dyDescent="0.25">
      <c r="A2936" s="27" t="str">
        <v>I241621-IN</v>
      </c>
      <c r="B2936" s="46">
        <v>45929</v>
      </c>
      <c r="C2936" s="27">
        <v>30002</v>
      </c>
    </row>
    <row r="2937" spans="1:3" x14ac:dyDescent="0.25">
      <c r="A2937" s="27">
        <v>339467</v>
      </c>
      <c r="B2937" s="46">
        <v>45929</v>
      </c>
      <c r="C2937" s="27" t="str">
        <v>1091-05</v>
      </c>
    </row>
    <row r="2938" spans="1:3" x14ac:dyDescent="0.25">
      <c r="A2938" s="27">
        <v>66452</v>
      </c>
      <c r="B2938" s="46">
        <v>45929</v>
      </c>
      <c r="C2938" s="27" t="str">
        <v>PROTQ9NPF7-3</v>
      </c>
    </row>
    <row r="2939" spans="1:3" x14ac:dyDescent="0.25">
      <c r="A2939" s="27" t="str">
        <v>251519302605</v>
      </c>
      <c r="B2939" s="46">
        <v>45929</v>
      </c>
      <c r="C2939" s="27" t="str">
        <v>180E14-----E</v>
      </c>
    </row>
    <row r="2940" spans="1:3" x14ac:dyDescent="0.25">
      <c r="A2940" s="27">
        <v>0</v>
      </c>
      <c r="B2940" s="46">
        <v>0</v>
      </c>
      <c r="C2940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3"/>
  <sheetViews>
    <sheetView topLeftCell="A184" workbookViewId="0">
      <selection activeCell="A213" sqref="A21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3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  <row r="213" spans="1:6" x14ac:dyDescent="0.25">
      <c r="A213" s="12">
        <f t="shared" si="5"/>
        <v>212</v>
      </c>
      <c r="B213" s="14" t="s">
        <v>4378</v>
      </c>
      <c r="C213" s="14" t="s">
        <v>4379</v>
      </c>
      <c r="D213" s="74" t="s">
        <v>1189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P2" zoomScale="115" zoomScaleNormal="115" workbookViewId="0">
      <selection activeCell="R18" sqref="R18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0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4151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24" t="s">
        <v>4152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24" t="s">
        <v>4151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24" t="s">
        <v>4151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24" t="s">
        <v>4152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24" t="s">
        <v>4152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24" t="s">
        <v>4151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24" t="s">
        <v>4153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24" t="s">
        <v>4152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24" t="s">
        <v>4152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24" t="s">
        <v>4154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24" t="s">
        <v>4155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24" t="s">
        <v>4152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24" t="s">
        <v>4152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24" t="s">
        <v>4153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58156233936</v>
      </c>
      <c r="J18" s="1">
        <v>0</v>
      </c>
      <c r="K18" s="1" t="str">
        <v>Shubh Sales</v>
      </c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4156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 t="str">
        <v>D3003710005</v>
      </c>
      <c r="J19" s="1">
        <v>0</v>
      </c>
      <c r="K19" s="1" t="str">
        <v>INFINITY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24" t="s">
        <v>4152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D3003710006</v>
      </c>
      <c r="J20" s="1">
        <v>0</v>
      </c>
      <c r="K20" s="1" t="str">
        <v>MEDLIFE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24" t="s">
        <v>4152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24" t="s">
        <v>4152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3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AIIMS</v>
      </c>
      <c r="M3" s="1">
        <v>-20</v>
      </c>
      <c r="N3" s="1" t="str">
        <v>Biotium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>Waiting For Targetmol Material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2</v>
      </c>
      <c r="L7" s="1" t="str">
        <v>FARCAST</v>
      </c>
      <c r="M7" s="1">
        <v>-20</v>
      </c>
      <c r="N7" s="1" t="str">
        <v>TOPCLASS ENTERPRISES</v>
      </c>
      <c r="O7" s="1">
        <v>0</v>
      </c>
      <c r="P7" s="1" t="str">
        <v>Banglore</v>
      </c>
      <c r="Q7" s="1" t="str">
        <v>Waiting for other Materail (BioLegend)</v>
      </c>
      <c r="R7" s="1" t="str">
        <v>OutStation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1</v>
      </c>
      <c r="L11" s="1" t="str">
        <v>IISER MOHALI</v>
      </c>
      <c r="M11" s="1" t="str">
        <v>RT</v>
      </c>
      <c r="N11" s="1" t="str">
        <v>BioLegend</v>
      </c>
      <c r="O11" s="1">
        <v>0</v>
      </c>
      <c r="P11" s="1" t="str">
        <v>MOHALI (PUNJAB)</v>
      </c>
      <c r="Q11" s="1" t="str">
        <v>Monday (6-10-2025)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4</v>
      </c>
      <c r="L12" s="1" t="str">
        <v>ILS</v>
      </c>
      <c r="M12" s="1">
        <v>-80</v>
      </c>
      <c r="N12" s="1" t="str">
        <v>Dharmacon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4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2</v>
      </c>
      <c r="L13" s="1" t="str">
        <v>ILS</v>
      </c>
      <c r="M13" s="1">
        <v>4</v>
      </c>
      <c r="N13" s="1" t="str">
        <v>BioLegend</v>
      </c>
      <c r="O13" s="1">
        <v>0</v>
      </c>
      <c r="P13" s="1" t="str">
        <v>Bhuvneshwar</v>
      </c>
      <c r="Q13" s="1" t="str">
        <v>Monday (6-10-2025)</v>
      </c>
      <c r="R13" s="1" t="str">
        <v>OutStation</v>
      </c>
      <c r="S13" s="1">
        <f t="shared" si="1"/>
        <v>2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1</v>
      </c>
      <c r="L14" s="1" t="str">
        <v>JNU</v>
      </c>
      <c r="M14" s="1">
        <v>4</v>
      </c>
      <c r="N14" s="1" t="str">
        <v>MABTECH</v>
      </c>
      <c r="O14" s="1">
        <v>0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KEMWELL</v>
      </c>
      <c r="M15" s="1">
        <v>-20</v>
      </c>
      <c r="N15" s="1" t="str">
        <v>BOSTER</v>
      </c>
      <c r="O15" s="1">
        <v>0</v>
      </c>
      <c r="P15" s="1" t="str">
        <v xml:space="preserve"> BANGLORE</v>
      </c>
      <c r="Q15" s="1">
        <v>0</v>
      </c>
      <c r="R15" s="1" t="str">
        <v>OutStation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2</v>
      </c>
      <c r="L16" s="1" t="str">
        <v>Mishu Pharma</v>
      </c>
      <c r="M16" s="1">
        <v>-20</v>
      </c>
      <c r="N16" s="1" t="str">
        <v>TargetMol</v>
      </c>
      <c r="O16" s="1">
        <v>0</v>
      </c>
      <c r="P16" s="1" t="str">
        <v>JAIPUR</v>
      </c>
      <c r="Q16" s="1" t="str">
        <v>Waiting for other Materail (Back Order)</v>
      </c>
      <c r="R16" s="1" t="str">
        <v>OutStation</v>
      </c>
      <c r="S16" s="1">
        <f t="shared" si="1"/>
        <v>2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1</v>
      </c>
      <c r="L17" s="1" t="str">
        <v>Opening Stock</v>
      </c>
      <c r="M17" s="1">
        <v>-20</v>
      </c>
      <c r="N17" s="1" t="str">
        <v>Dharmacon</v>
      </c>
      <c r="O17" s="1" t="str">
        <v>Set of 4 item code (N-187978-01-0020, N-187978-02-0020, N-187978-03-0020, N-187978-04-0020)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9</v>
      </c>
      <c r="L18" s="1" t="str">
        <v>Opening Stock</v>
      </c>
      <c r="M18" s="1">
        <v>-20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9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17</v>
      </c>
      <c r="L19" s="1" t="str">
        <v>Opening Stock</v>
      </c>
      <c r="M19" s="1">
        <v>4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17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1</v>
      </c>
      <c r="L20" s="1" t="str">
        <v>OPENING STOCK</v>
      </c>
      <c r="M20" s="1">
        <v>4</v>
      </c>
      <c r="N20" s="1" t="str">
        <v>Dharmacon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23</v>
      </c>
      <c r="L21" s="1" t="str">
        <v>OPENING STOCK</v>
      </c>
      <c r="M21" s="1" t="str">
        <v>RT</v>
      </c>
      <c r="N21" s="1" t="str">
        <v>Sartorius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23</v>
      </c>
    </row>
    <row r="22" spans="1:19" x14ac:dyDescent="0.25">
      <c r="A22" s="1">
        <v>30002</v>
      </c>
      <c r="B22" s="1">
        <v>1</v>
      </c>
      <c r="C22" s="1" t="str">
        <v>AIIMS</v>
      </c>
      <c r="D22" s="1">
        <v>-20</v>
      </c>
      <c r="E22" s="1" t="str">
        <v>Biotium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1</v>
      </c>
      <c r="L22" s="1" t="str">
        <v>PREMAS</v>
      </c>
      <c r="M22" s="1">
        <v>4</v>
      </c>
      <c r="N22" s="1" t="str">
        <v>Biotium</v>
      </c>
      <c r="O22" s="1">
        <v>0</v>
      </c>
      <c r="P22" s="1" t="str">
        <v>Manesar</v>
      </c>
      <c r="Q22" s="1">
        <v>0</v>
      </c>
      <c r="R22" s="1" t="str">
        <v>Local</v>
      </c>
      <c r="S22" s="1">
        <f t="shared" si="1"/>
        <v>1</v>
      </c>
    </row>
    <row r="23" spans="1:19" x14ac:dyDescent="0.25">
      <c r="A23" s="1">
        <v>900007707</v>
      </c>
      <c r="B23" s="1">
        <v>1</v>
      </c>
      <c r="C23" s="1" t="str">
        <v>APOLLO CHENNAI</v>
      </c>
      <c r="D23" s="1">
        <v>4</v>
      </c>
      <c r="E23" s="1" t="str">
        <v>BioLegend</v>
      </c>
      <c r="F23" s="1">
        <v>0</v>
      </c>
      <c r="G23" s="1" t="str">
        <v>CHENNAI</v>
      </c>
      <c r="H23" s="1" t="str">
        <v>PO Awaited</v>
      </c>
      <c r="I23" s="1" t="str">
        <v>OutStation</v>
      </c>
      <c r="K23" s="1">
        <f t="shared" si="0"/>
        <v>3</v>
      </c>
      <c r="L23" s="1" t="str">
        <v>RCB</v>
      </c>
      <c r="M23" s="1">
        <v>-20</v>
      </c>
      <c r="N23" s="1" t="str">
        <v>Dharmacon</v>
      </c>
      <c r="O23" s="1">
        <v>0</v>
      </c>
      <c r="P23" s="1" t="str">
        <v>Delhi</v>
      </c>
      <c r="Q23" s="1" t="str">
        <v>Deepak/Priyanka Madam</v>
      </c>
      <c r="R23" s="1" t="str">
        <v>Local</v>
      </c>
      <c r="S23" s="1">
        <f t="shared" si="1"/>
        <v>3</v>
      </c>
    </row>
    <row r="24" spans="1:19" x14ac:dyDescent="0.25">
      <c r="A24" s="1">
        <v>626812</v>
      </c>
      <c r="B24" s="1">
        <v>5</v>
      </c>
      <c r="C24" s="1" t="str">
        <v>AURIGINE ONCO</v>
      </c>
      <c r="D24" s="1">
        <v>4</v>
      </c>
      <c r="E24" s="1" t="str">
        <v>BioLegend</v>
      </c>
      <c r="F24" s="1" t="str">
        <v>for stock</v>
      </c>
      <c r="G24" s="1" t="str">
        <v>Banglore</v>
      </c>
      <c r="H24" s="1" t="str">
        <v>Stock</v>
      </c>
      <c r="I24" s="1" t="str">
        <v>OutStation</v>
      </c>
      <c r="K24" s="1">
        <f t="shared" si="0"/>
        <v>4</v>
      </c>
      <c r="L24" s="1" t="str">
        <v>RCB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Deepak/Priyanka Madam</v>
      </c>
      <c r="R24" s="1" t="str">
        <v>Local</v>
      </c>
      <c r="S24" s="1">
        <f t="shared" si="1"/>
        <v>4</v>
      </c>
    </row>
    <row r="25" spans="1:19" x14ac:dyDescent="0.25">
      <c r="A25" s="1">
        <v>316302</v>
      </c>
      <c r="B25" s="1">
        <v>2</v>
      </c>
      <c r="C25" s="1" t="str">
        <v>BIOCON</v>
      </c>
      <c r="D25" s="1">
        <v>4</v>
      </c>
      <c r="E25" s="1" t="str">
        <v>BioLegend</v>
      </c>
      <c r="F25" s="1" t="str">
        <v xml:space="preserve">Pending Confirmation By Customer </v>
      </c>
      <c r="G25" s="1" t="str">
        <v>Banglore</v>
      </c>
      <c r="H25" s="1" t="str">
        <v>Waiting For Targetmol Material</v>
      </c>
      <c r="I25" s="1" t="str">
        <v>OutStation</v>
      </c>
      <c r="K25" s="1">
        <f t="shared" si="0"/>
        <v>5</v>
      </c>
      <c r="L25" s="1" t="str">
        <v>Sample (PM)</v>
      </c>
      <c r="M25" s="1">
        <v>4</v>
      </c>
      <c r="N25" s="1" t="str">
        <v>Hansa Biomed</v>
      </c>
      <c r="O25" s="1" t="str">
        <v>Priyanka Madam</v>
      </c>
      <c r="P25" s="1" t="str">
        <v>delhi</v>
      </c>
      <c r="Q25" s="1" t="str">
        <v>Priyanka Madam</v>
      </c>
      <c r="R25" s="1" t="str">
        <v>Local</v>
      </c>
      <c r="S25" s="1">
        <f t="shared" si="1"/>
        <v>5</v>
      </c>
    </row>
    <row r="26" spans="1:19" x14ac:dyDescent="0.25">
      <c r="A26" s="1" t="str">
        <v>S1714</v>
      </c>
      <c r="B26" s="1">
        <v>2</v>
      </c>
      <c r="C26" s="1" t="str">
        <v>FARCAST</v>
      </c>
      <c r="D26" s="1">
        <v>-20</v>
      </c>
      <c r="E26" s="1" t="str">
        <v>TOPCLASS ENTERPRISES</v>
      </c>
      <c r="F26" s="1">
        <v>0</v>
      </c>
      <c r="G26" s="1" t="str">
        <v>Banglore</v>
      </c>
      <c r="H26" s="1" t="str">
        <v>Waiting for other Materail (BioLegend)</v>
      </c>
      <c r="I26" s="1" t="str">
        <v>OutStation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 t="str">
        <v>Local</v>
      </c>
      <c r="S26" s="1">
        <f t="shared" si="1"/>
        <v>2</v>
      </c>
    </row>
    <row r="27" spans="1:19" x14ac:dyDescent="0.25">
      <c r="A27" s="1">
        <v>303706</v>
      </c>
      <c r="B27" s="1">
        <v>1</v>
      </c>
      <c r="C27" s="1" t="str">
        <v>Hinduja</v>
      </c>
      <c r="D27" s="1">
        <v>4</v>
      </c>
      <c r="E27" s="1" t="str">
        <v>BioLegend</v>
      </c>
      <c r="F27" s="1" t="str">
        <v>PO Awaited</v>
      </c>
      <c r="G27" s="1" t="str">
        <v>Mumbai</v>
      </c>
      <c r="H27" s="1" t="str">
        <v>PO Awaited</v>
      </c>
      <c r="I27" s="1" t="str">
        <v>OutStation</v>
      </c>
      <c r="K27" s="1">
        <f t="shared" si="0"/>
        <v>3</v>
      </c>
      <c r="L27" s="1" t="str">
        <v>SSCMP</v>
      </c>
      <c r="M27" s="1">
        <v>4</v>
      </c>
      <c r="N27" s="1" t="str">
        <v>BioXcell</v>
      </c>
      <c r="O27" s="1">
        <v>0</v>
      </c>
      <c r="P27" s="1" t="str">
        <v>Bhopal</v>
      </c>
      <c r="Q27" s="1" t="str">
        <v>Saturday (4-10-2025)</v>
      </c>
      <c r="R27" s="1" t="str">
        <v>OutStation</v>
      </c>
      <c r="S27" s="1">
        <f t="shared" si="1"/>
        <v>3</v>
      </c>
    </row>
    <row r="28" spans="1:19" x14ac:dyDescent="0.25">
      <c r="A28" s="1" t="str">
        <v>D-001206-14-20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D-001810-10-05</v>
      </c>
      <c r="B29" s="1">
        <v>1</v>
      </c>
      <c r="C29" s="1" t="str">
        <v>IGIB</v>
      </c>
      <c r="D29" s="1">
        <v>-20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 t="str">
        <v>T-2001-02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x14ac:dyDescent="0.25">
      <c r="A31" s="1" t="str">
        <v>T-2004-02</v>
      </c>
      <c r="B31" s="1">
        <v>1</v>
      </c>
      <c r="C31" s="1" t="str">
        <v>IGIB</v>
      </c>
      <c r="D31" s="1">
        <v>4</v>
      </c>
      <c r="E31" s="1" t="str">
        <v>Dharmacon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423501</v>
      </c>
      <c r="B32" s="1">
        <v>1</v>
      </c>
      <c r="C32" s="1" t="str">
        <v>IISER MOHALI</v>
      </c>
      <c r="D32" s="1" t="str">
        <v>RT</v>
      </c>
      <c r="E32" s="1" t="str">
        <v>BioLegend</v>
      </c>
      <c r="F32" s="1">
        <v>0</v>
      </c>
      <c r="G32" s="1" t="str">
        <v>MOHALI (PUNJAB)</v>
      </c>
      <c r="H32" s="1" t="str">
        <v>Monday (6-10-2025)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VSGH12684-16EG7919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x14ac:dyDescent="0.25">
      <c r="A34" s="1" t="str">
        <v>VSGH12000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VSGH12682- 16EG10482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VSGH12684-16EG7431</v>
      </c>
      <c r="B36" s="1">
        <v>1</v>
      </c>
      <c r="C36" s="1" t="str">
        <v>ILS</v>
      </c>
      <c r="D36" s="1">
        <v>-80</v>
      </c>
      <c r="E36" s="1" t="str">
        <v>Dharmacon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>
        <v>347318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502948</v>
      </c>
      <c r="B38" s="1">
        <v>1</v>
      </c>
      <c r="C38" s="1" t="str">
        <v>ILS</v>
      </c>
      <c r="D38" s="1">
        <v>4</v>
      </c>
      <c r="E38" s="1" t="str">
        <v>BioLegend</v>
      </c>
      <c r="F38" s="1">
        <v>0</v>
      </c>
      <c r="G38" s="1" t="str">
        <v>Bhuvneshwar</v>
      </c>
      <c r="H38" s="1" t="str">
        <v>Monday (6-10-2025)</v>
      </c>
      <c r="I38" s="1" t="str">
        <v>OutStation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FSP-3145-2</v>
      </c>
      <c r="B39" s="1">
        <v>1</v>
      </c>
      <c r="C39" s="1" t="str">
        <v>JNU</v>
      </c>
      <c r="D39" s="1">
        <v>4</v>
      </c>
      <c r="E39" s="1" t="str">
        <v>MABTECH</v>
      </c>
      <c r="F39" s="1">
        <v>0</v>
      </c>
      <c r="G39" s="1" t="str">
        <v>DELHI</v>
      </c>
      <c r="H39" s="1" t="str">
        <v>Priyanka Madam</v>
      </c>
      <c r="I39" s="1" t="str">
        <v>Local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PROTQ9NPF7-3</v>
      </c>
      <c r="B40" s="1">
        <v>1</v>
      </c>
      <c r="C40" s="1" t="str">
        <v>KEMWELL</v>
      </c>
      <c r="D40" s="1">
        <v>-20</v>
      </c>
      <c r="E40" s="1" t="str">
        <v>BOSTER</v>
      </c>
      <c r="F40" s="1">
        <v>0</v>
      </c>
      <c r="G40" s="1" t="str">
        <v xml:space="preserve"> BANGLORE</v>
      </c>
      <c r="H40" s="1">
        <v>0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T1765</v>
      </c>
      <c r="B41" s="1">
        <v>2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 t="str">
        <v>Waiting for other Materail (Back Order)</v>
      </c>
      <c r="I41" s="1" t="str">
        <v>OutStation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RU-187978-00-0020</v>
      </c>
      <c r="B42" s="1">
        <v>1</v>
      </c>
      <c r="C42" s="1" t="str">
        <v>Opening Stock</v>
      </c>
      <c r="D42" s="1">
        <v>-20</v>
      </c>
      <c r="E42" s="1" t="str">
        <v>Dharmacon</v>
      </c>
      <c r="F42" s="1" t="str">
        <v>Set of 4 item code (N-187978-01-0020, N-187978-02-0020, N-187978-03-0020, N-187978-04-0020)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>
        <v>556002</v>
      </c>
      <c r="B43" s="1">
        <v>5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570802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x14ac:dyDescent="0.25">
      <c r="A45" s="1">
        <v>423303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421002</v>
      </c>
      <c r="B46" s="1">
        <v>4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421403</v>
      </c>
      <c r="B47" s="1">
        <v>7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420601</v>
      </c>
      <c r="B48" s="1">
        <v>2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2</v>
      </c>
      <c r="L49" s="1" t="str">
        <v>STOCK</v>
      </c>
      <c r="M49" s="1">
        <v>0</v>
      </c>
      <c r="N49" s="1" t="str">
        <v>SARTORIUS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THSTI</v>
      </c>
      <c r="M51" s="1">
        <v>4</v>
      </c>
      <c r="N51" s="1" t="str">
        <v>SOUTHERNBIOTECH</v>
      </c>
      <c r="O51" s="1">
        <v>0</v>
      </c>
      <c r="P51" s="1" t="str">
        <v>Faridabad</v>
      </c>
      <c r="Q51" s="1">
        <v>0</v>
      </c>
      <c r="R51" s="1" t="str">
        <v>Local</v>
      </c>
      <c r="S51" s="1">
        <f t="shared" si="3"/>
        <v>1</v>
      </c>
    </row>
    <row r="52" spans="1:19" x14ac:dyDescent="0.25">
      <c r="A52" s="1" t="str">
        <v>B-003000-WB-100</v>
      </c>
      <c r="B52" s="1">
        <v>1</v>
      </c>
      <c r="C52" s="1" t="str">
        <v>OPENING STOCK</v>
      </c>
      <c r="D52" s="1">
        <v>4</v>
      </c>
      <c r="E52" s="1" t="str">
        <v>Dharmacon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1</v>
      </c>
      <c r="L52" s="1" t="str">
        <v>UNKNOWN</v>
      </c>
      <c r="M52" s="1">
        <v>4</v>
      </c>
      <c r="N52" s="1" t="str">
        <v>BioLegend</v>
      </c>
      <c r="O52" s="1" t="str">
        <v>Demo Vail</v>
      </c>
      <c r="P52" s="1" t="str">
        <v>Unknown</v>
      </c>
      <c r="Q52" s="1" t="str">
        <v>Demo Vail for Vishal</v>
      </c>
      <c r="R52" s="1" t="str">
        <v>Unknown</v>
      </c>
      <c r="S52" s="1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4</v>
      </c>
      <c r="L53" s="1" t="str">
        <v>UNKNOWN</v>
      </c>
      <c r="M53" s="1">
        <v>4</v>
      </c>
      <c r="N53" s="1" t="str">
        <v>BioLegend</v>
      </c>
      <c r="O53" s="1" t="str">
        <v>Demo Kit Mohan Sir (740811, 741146) 2 pcs Kit</v>
      </c>
      <c r="P53" s="1" t="str">
        <v>Unknown</v>
      </c>
      <c r="Q53" s="1" t="str">
        <v>DemoKit (Mohan Sir)</v>
      </c>
      <c r="R53" s="1" t="str">
        <v>Unknown</v>
      </c>
      <c r="S53" s="1">
        <f t="shared" si="3"/>
        <v>4</v>
      </c>
    </row>
    <row r="54" spans="1:19" x14ac:dyDescent="0.25">
      <c r="A54" s="1" t="str">
        <v>21003-1L</v>
      </c>
      <c r="B54" s="1">
        <v>1</v>
      </c>
      <c r="C54" s="1" t="str">
        <v>PREMAS</v>
      </c>
      <c r="D54" s="1">
        <v>4</v>
      </c>
      <c r="E54" s="1" t="str">
        <v>Biotium</v>
      </c>
      <c r="F54" s="1">
        <v>0</v>
      </c>
      <c r="G54" s="1" t="str">
        <v>Manesar</v>
      </c>
      <c r="H54" s="1">
        <v>0</v>
      </c>
      <c r="I54" s="1" t="str">
        <v>Local</v>
      </c>
      <c r="K54" s="1">
        <f t="shared" si="2"/>
        <v>1</v>
      </c>
      <c r="L54" s="1" t="str">
        <v>UNKNOWN</v>
      </c>
      <c r="M54" s="1">
        <v>4</v>
      </c>
      <c r="N54" s="1" t="str">
        <v>BioLegend</v>
      </c>
      <c r="O54" s="1" t="str">
        <v>Mohan Sir, (Demo)</v>
      </c>
      <c r="P54" s="1" t="str">
        <v>Unknown</v>
      </c>
      <c r="Q54" s="1" t="str">
        <v>Mohan Sir, (Demo)</v>
      </c>
      <c r="R54" s="1" t="str">
        <v>Unknown</v>
      </c>
      <c r="S54" s="1">
        <f t="shared" si="3"/>
        <v>1</v>
      </c>
    </row>
    <row r="55" spans="1:19" x14ac:dyDescent="0.25">
      <c r="A55" s="1" t="str">
        <v>J-041705-05-0002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1</v>
      </c>
      <c r="L55" s="1" t="str">
        <v>Vector</v>
      </c>
      <c r="M55" s="1">
        <v>-20</v>
      </c>
      <c r="N55" s="1" t="str">
        <v>TargetMol</v>
      </c>
      <c r="O55" s="1">
        <v>0</v>
      </c>
      <c r="P55" s="1" t="str">
        <v>Punjab</v>
      </c>
      <c r="Q55" s="1" t="str">
        <v>Address Confirmation by Vishal</v>
      </c>
      <c r="R55" s="1" t="str">
        <v>OutStation</v>
      </c>
      <c r="S55" s="1">
        <f t="shared" si="3"/>
        <v>1</v>
      </c>
    </row>
    <row r="56" spans="1:19" x14ac:dyDescent="0.25">
      <c r="A56" s="1" t="str">
        <v>J-065323-09-0002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x14ac:dyDescent="0.25">
      <c r="A57" s="1" t="str">
        <v>L-041018-00-0005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303744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311136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372208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500832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Deepak/Priyanka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631151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FOC Informed By Priya Madam and informed to SM Sir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656801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805002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J-004924-06-0010</v>
      </c>
      <c r="B71" s="1">
        <v>1</v>
      </c>
      <c r="C71" s="1" t="str">
        <v>stock</v>
      </c>
      <c r="D71" s="1">
        <v>-20</v>
      </c>
      <c r="E71" s="1" t="str">
        <v>Dharmacon</v>
      </c>
      <c r="F71" s="1" t="str">
        <v>Extra Item Purchased (Informed by Dharmendra Sir)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423303</v>
      </c>
      <c r="B72" s="1">
        <v>3</v>
      </c>
      <c r="C72" s="1" t="str">
        <v>STOCK</v>
      </c>
      <c r="D72" s="1">
        <v>-20</v>
      </c>
      <c r="E72" s="1" t="str">
        <v>BioLegend</v>
      </c>
      <c r="F72" s="1" t="str">
        <v xml:space="preserve">Same item dispatched to Aiims from Opening Stock 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TM125-220</v>
      </c>
      <c r="B73" s="1">
        <v>1</v>
      </c>
      <c r="C73" s="1" t="str">
        <v>STOCK</v>
      </c>
      <c r="D73" s="1" t="str">
        <v>RT</v>
      </c>
      <c r="E73" s="1" t="str">
        <v>Revvity</v>
      </c>
      <c r="F73" s="1" t="str">
        <v>MACHINE (PRIYANKA MADAM)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TM-125-220-05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344812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Return From Bio Health (Extra Purchase infromed by Priynka Madam)</v>
      </c>
      <c r="G75" s="1" t="str">
        <v>STOCK</v>
      </c>
      <c r="H75" s="1" t="str">
        <v>Priyanka Madam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421403</v>
      </c>
      <c r="B76" s="1">
        <v>1</v>
      </c>
      <c r="C76" s="1" t="str">
        <v>Stock</v>
      </c>
      <c r="D76" s="1">
        <v>4</v>
      </c>
      <c r="E76" s="1" t="str">
        <v>BioLegend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300408</v>
      </c>
      <c r="B77" s="1">
        <v>1</v>
      </c>
      <c r="C77" s="1" t="str">
        <v>STOCK</v>
      </c>
      <c r="D77" s="1" t="str">
        <v>4</v>
      </c>
      <c r="E77" s="1" t="str">
        <v>BioLegend</v>
      </c>
      <c r="F77" s="1" t="str">
        <v>Extra Purchase By Priya Madam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41003</v>
      </c>
      <c r="B78" s="1">
        <v>1</v>
      </c>
      <c r="C78" s="1" t="str">
        <v>Stock</v>
      </c>
      <c r="D78" s="1" t="str">
        <v>RT</v>
      </c>
      <c r="E78" s="1" t="str">
        <v>Biotium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432504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431304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432604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431414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430804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430904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2600505001730</v>
      </c>
      <c r="B85" s="1">
        <v>2</v>
      </c>
      <c r="C85" s="1" t="str">
        <v>STOCK</v>
      </c>
      <c r="D85" s="1" t="str">
        <v>RT</v>
      </c>
      <c r="E85" s="1" t="str">
        <v>Genei Lab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2662070501730</v>
      </c>
      <c r="B86" s="1">
        <v>2</v>
      </c>
      <c r="C86" s="1" t="str">
        <v>STOCK</v>
      </c>
      <c r="D86" s="1">
        <v>-20</v>
      </c>
      <c r="E86" s="1" t="str">
        <v>Genei Lab</v>
      </c>
      <c r="F86" s="1" t="str">
        <v>One Piece Damaged received (Replacement received)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2662670501730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421601</v>
      </c>
      <c r="B88" s="1">
        <v>3</v>
      </c>
      <c r="C88" s="1" t="str">
        <v>STOCK</v>
      </c>
      <c r="D88" s="1" t="str">
        <v>rt</v>
      </c>
      <c r="E88" s="1" t="str">
        <v>BioLegend</v>
      </c>
      <c r="F88" s="1" t="str">
        <v>Extra Received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 t="str">
        <v>LSM 1077</v>
      </c>
      <c r="B89" s="1">
        <v>3</v>
      </c>
      <c r="C89" s="1" t="str">
        <v>stock</v>
      </c>
      <c r="D89" s="1">
        <v>4</v>
      </c>
      <c r="E89" s="1" t="str">
        <v>Genexis Biotech</v>
      </c>
      <c r="F89" s="1" t="str">
        <v>Sample Received (Priyanka madam)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25021.5</v>
      </c>
      <c r="B90" s="1">
        <v>10</v>
      </c>
      <c r="C90" s="1" t="str">
        <v>STOCK</v>
      </c>
      <c r="D90" s="1">
        <v>-20</v>
      </c>
      <c r="E90" s="1" t="str">
        <v>Intron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VS0141</v>
      </c>
      <c r="B95" s="68">
        <v>1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16532</v>
      </c>
      <c r="B106" s="1">
        <v>18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420701</v>
      </c>
      <c r="B127" s="1">
        <v>2</v>
      </c>
      <c r="C127" s="1" t="str">
        <v>Stock</v>
      </c>
      <c r="D127" s="1">
        <v>4</v>
      </c>
      <c r="E127" s="1" t="str">
        <v>BioLegend</v>
      </c>
      <c r="F127" s="1" t="str">
        <v>Retrun From IGIB , Invoice Number 1058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424602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421101</v>
      </c>
      <c r="B129" s="1">
        <v>3</v>
      </c>
      <c r="C129" s="1" t="str">
        <v>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424602</v>
      </c>
      <c r="B130" s="1">
        <v>1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420801</v>
      </c>
      <c r="B131" s="1">
        <v>2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41003</v>
      </c>
      <c r="B132" s="1">
        <v>4</v>
      </c>
      <c r="C132" s="1" t="str">
        <v>Stock</v>
      </c>
      <c r="D132" s="1" t="str">
        <v>RT</v>
      </c>
      <c r="E132" s="1" t="str">
        <v>Biotium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 t="str">
        <v>BE0416</v>
      </c>
      <c r="B133" s="1">
        <v>1</v>
      </c>
      <c r="C133" s="1" t="str">
        <v>Stock</v>
      </c>
      <c r="D133" s="1">
        <v>4</v>
      </c>
      <c r="E133" s="1" t="str">
        <v>BioXcell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100575</v>
      </c>
      <c r="B134" s="1">
        <v>2</v>
      </c>
      <c r="C134" s="1" t="str">
        <v>Stock</v>
      </c>
      <c r="D134" s="1">
        <v>4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 t="str">
        <v>092913726</v>
      </c>
      <c r="B135" s="1">
        <v>7</v>
      </c>
      <c r="C135" s="1" t="str">
        <v>Stock</v>
      </c>
      <c r="D135" s="1">
        <v>-20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180E14-----E</v>
      </c>
      <c r="B136" s="1">
        <v>2</v>
      </c>
      <c r="C136" s="1" t="str">
        <v>STOCK</v>
      </c>
      <c r="D136" s="1">
        <v>0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>
        <v>0</v>
      </c>
      <c r="I138" t="str">
        <v>Local</v>
      </c>
    </row>
    <row r="139" spans="1:9" x14ac:dyDescent="0.25">
      <c r="A139" s="1">
        <v>344613</v>
      </c>
      <c r="B139" s="1">
        <v>1</v>
      </c>
      <c r="C139" s="1" t="str">
        <v>UNKNOWN</v>
      </c>
      <c r="D139" s="1">
        <v>4</v>
      </c>
      <c r="E139" s="1" t="str">
        <v>BioLegend</v>
      </c>
      <c r="F139" s="1" t="str">
        <v>Demo Vail</v>
      </c>
      <c r="G139" s="1" t="str">
        <v>Unknown</v>
      </c>
      <c r="H139" s="1" t="str">
        <v>Demo Vail for Vishal</v>
      </c>
      <c r="I139" t="str">
        <v>Unknown</v>
      </c>
    </row>
    <row r="140" spans="1:9" x14ac:dyDescent="0.25">
      <c r="A140" s="1">
        <v>740811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t="str">
        <v>Unknown</v>
      </c>
    </row>
    <row r="141" spans="1:9" x14ac:dyDescent="0.25">
      <c r="A141" s="1">
        <v>741146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t="str">
        <v>Unknown</v>
      </c>
    </row>
    <row r="142" spans="1:9" x14ac:dyDescent="0.25">
      <c r="A142" s="1">
        <v>740809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Mohan Sir, (Demo)</v>
      </c>
      <c r="G142" s="1" t="str">
        <v>Unknown</v>
      </c>
      <c r="H142" s="1" t="str">
        <v>Mohan Sir, (Demo)</v>
      </c>
      <c r="I142" t="str">
        <v>Unknown</v>
      </c>
    </row>
    <row r="143" spans="1:9" x14ac:dyDescent="0.25">
      <c r="A143" s="1" t="str">
        <v>T5S2254</v>
      </c>
      <c r="B143" s="1">
        <v>1</v>
      </c>
      <c r="C143" s="1" t="str">
        <v>Vector</v>
      </c>
      <c r="D143" s="1">
        <v>-20</v>
      </c>
      <c r="E143" s="1" t="str">
        <v>TargetMol</v>
      </c>
      <c r="F143" s="1">
        <v>0</v>
      </c>
      <c r="G143" s="1" t="str">
        <v>Punjab</v>
      </c>
      <c r="H143" s="1" t="str">
        <v>Address Confirmation by Vishal</v>
      </c>
      <c r="I143" t="str">
        <v>OutStation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AIIMS</v>
      </c>
      <c r="B3" s="1">
        <v>-20</v>
      </c>
      <c r="C3" s="1" t="str">
        <v>Biotium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>Waiting For Targetmol Material</v>
      </c>
    </row>
    <row r="7" spans="1:6" x14ac:dyDescent="0.25">
      <c r="A7" s="1" t="str">
        <v>FARCAST</v>
      </c>
      <c r="B7" s="1">
        <v>-20</v>
      </c>
      <c r="C7" s="1" t="str">
        <v>TOPCLASS ENTERPRISES</v>
      </c>
      <c r="D7" s="1">
        <v>2</v>
      </c>
      <c r="E7" s="1" t="str">
        <v>OutStation</v>
      </c>
      <c r="F7" s="1" t="str">
        <v>Waiting for other Materail (BioLegend)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IISER MOHALI</v>
      </c>
      <c r="B11" s="1" t="str">
        <v>RT</v>
      </c>
      <c r="C11" s="1" t="str">
        <v>BioLegend</v>
      </c>
      <c r="D11" s="1">
        <v>1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-80</v>
      </c>
      <c r="C12" s="1" t="str">
        <v>Dharmacon</v>
      </c>
      <c r="D12" s="1">
        <v>4</v>
      </c>
      <c r="E12" s="1" t="str">
        <v>OutStation</v>
      </c>
      <c r="F12" s="1" t="str">
        <v>Monday (6-10-2025)</v>
      </c>
    </row>
    <row r="13" spans="1:6" x14ac:dyDescent="0.25">
      <c r="A13" s="1" t="str">
        <v>ILS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>Monday (6-10-2025)</v>
      </c>
    </row>
    <row r="14" spans="1:6" x14ac:dyDescent="0.25">
      <c r="A14" s="1" t="str">
        <v>JNU</v>
      </c>
      <c r="B14" s="1">
        <v>4</v>
      </c>
      <c r="C14" s="1" t="str">
        <v>MABTECH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KEMWELL</v>
      </c>
      <c r="B15" s="1">
        <v>-20</v>
      </c>
      <c r="C15" s="1" t="str">
        <v>BOSTER</v>
      </c>
      <c r="D15" s="1">
        <v>1</v>
      </c>
      <c r="E15" s="1" t="str">
        <v>OutStation</v>
      </c>
      <c r="F15" s="1">
        <v>0</v>
      </c>
    </row>
    <row r="16" spans="1:6" x14ac:dyDescent="0.25">
      <c r="A16" s="1" t="str">
        <v>Mishu Pharma</v>
      </c>
      <c r="B16" s="1">
        <v>-20</v>
      </c>
      <c r="C16" s="1" t="str">
        <v>TargetMol</v>
      </c>
      <c r="D16" s="1">
        <v>2</v>
      </c>
      <c r="E16" s="1" t="str">
        <v>OutStation</v>
      </c>
      <c r="F16" s="1" t="str">
        <v>Waiting for other Materail (Back Order)</v>
      </c>
    </row>
    <row r="17" spans="1:6" x14ac:dyDescent="0.25">
      <c r="A17" s="1" t="str">
        <v>Opening 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-20</v>
      </c>
      <c r="C18" s="1" t="str">
        <v>BioLegend</v>
      </c>
      <c r="D18" s="1">
        <v>9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BioLegend</v>
      </c>
      <c r="D19" s="1">
        <v>17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 t="str">
        <v>RT</v>
      </c>
      <c r="C21" s="1" t="str">
        <v>Sartorius</v>
      </c>
      <c r="D21" s="1">
        <v>23</v>
      </c>
      <c r="E21" s="1" t="str">
        <v>STOCK</v>
      </c>
      <c r="F21" s="1" t="str">
        <v>Stock</v>
      </c>
    </row>
    <row r="22" spans="1:6" x14ac:dyDescent="0.25">
      <c r="A22" s="1" t="str">
        <v>PREMAS</v>
      </c>
      <c r="B22" s="1">
        <v>4</v>
      </c>
      <c r="C22" s="1" t="str">
        <v>Biotium</v>
      </c>
      <c r="D22" s="1">
        <v>1</v>
      </c>
      <c r="E22" s="1" t="str">
        <v>Local</v>
      </c>
      <c r="F22" s="1">
        <v>0</v>
      </c>
    </row>
    <row r="23" spans="1:6" x14ac:dyDescent="0.25">
      <c r="A23" s="1" t="str">
        <v>RCB</v>
      </c>
      <c r="B23" s="1">
        <v>-20</v>
      </c>
      <c r="C23" s="1" t="str">
        <v>Dharmacon</v>
      </c>
      <c r="D23" s="1">
        <v>3</v>
      </c>
      <c r="E23" s="1" t="str">
        <v>Local</v>
      </c>
      <c r="F23" s="1" t="str">
        <v>Deepak/Priyanka Madam</v>
      </c>
    </row>
    <row r="24" spans="1:6" x14ac:dyDescent="0.25">
      <c r="A24" s="1" t="str">
        <v>RCB</v>
      </c>
      <c r="B24" s="1">
        <v>4</v>
      </c>
      <c r="C24" s="1" t="str">
        <v>BioLegend</v>
      </c>
      <c r="D24" s="1">
        <v>4</v>
      </c>
      <c r="E24" s="1" t="str">
        <v>Local</v>
      </c>
      <c r="F24" s="1" t="str">
        <v>Deepak/Priyanka Madam</v>
      </c>
    </row>
    <row r="25" spans="1:6" x14ac:dyDescent="0.25">
      <c r="A25" s="1" t="str">
        <v>Sample (PM)</v>
      </c>
      <c r="B25" s="1">
        <v>4</v>
      </c>
      <c r="C25" s="1" t="str">
        <v>Hansa Biomed</v>
      </c>
      <c r="D25" s="1">
        <v>5</v>
      </c>
      <c r="E25" s="1" t="str">
        <v>Local</v>
      </c>
      <c r="F25" s="1" t="str">
        <v>Priyanka Madam</v>
      </c>
    </row>
    <row r="26" spans="1:6" x14ac:dyDescent="0.25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 x14ac:dyDescent="0.25">
      <c r="A27" s="1" t="str">
        <v>SSCMP</v>
      </c>
      <c r="B27" s="1">
        <v>4</v>
      </c>
      <c r="C27" s="1" t="str">
        <v>BioXcell</v>
      </c>
      <c r="D27" s="1">
        <v>3</v>
      </c>
      <c r="E27" s="1" t="str">
        <v>OutStation</v>
      </c>
      <c r="F27" s="1" t="str">
        <v>Saturday (4-10-2025)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0</v>
      </c>
      <c r="C49" s="1" t="str">
        <v>SARTORIUS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THSTI</v>
      </c>
      <c r="B50" s="1">
        <v>4</v>
      </c>
      <c r="C50" s="1" t="str">
        <v>BioLegend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THSTI</v>
      </c>
      <c r="B51" s="1">
        <v>4</v>
      </c>
      <c r="C51" s="1" t="str">
        <v>SOUTHERNBIOTECH</v>
      </c>
      <c r="D51" s="1">
        <v>1</v>
      </c>
      <c r="E51" s="1" t="str">
        <v>Local</v>
      </c>
      <c r="F51" s="1">
        <v>0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1</v>
      </c>
      <c r="E52" s="1" t="str">
        <v>Unknown</v>
      </c>
      <c r="F52" s="1" t="str">
        <v>Demo Vail for Vishal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DemoKit (Mohan Sir)</v>
      </c>
    </row>
    <row r="54" spans="1:6" x14ac:dyDescent="0.25">
      <c r="A54" s="1" t="str">
        <v>UNKNOWN</v>
      </c>
      <c r="B54" s="1">
        <v>4</v>
      </c>
      <c r="C54" s="1" t="str">
        <v>BioLegend</v>
      </c>
      <c r="D54" s="1">
        <v>1</v>
      </c>
      <c r="E54" s="1" t="str">
        <v>Unknown</v>
      </c>
      <c r="F54" s="1" t="str">
        <v>Mohan Sir, (Demo)</v>
      </c>
    </row>
    <row r="55" spans="1:6" x14ac:dyDescent="0.25">
      <c r="A55" s="1" t="str">
        <v>Vector</v>
      </c>
      <c r="B55" s="1">
        <v>-20</v>
      </c>
      <c r="C55" s="1" t="str">
        <v>TargetMol</v>
      </c>
      <c r="D55" s="1">
        <v>1</v>
      </c>
      <c r="E55" s="1" t="str">
        <v>OutStation</v>
      </c>
      <c r="F55" s="1" t="str">
        <v>Address Confirmation by Vishal</v>
      </c>
    </row>
    <row r="56" spans="1:6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0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58156233936</v>
      </c>
      <c r="C17">
        <v>0</v>
      </c>
      <c r="D17" t="str">
        <v>Shubh Sales</v>
      </c>
    </row>
    <row r="18" spans="1:4" x14ac:dyDescent="0.25">
      <c r="A18" s="6">
        <v>45927</v>
      </c>
      <c r="B18" t="str">
        <v>D3003710005</v>
      </c>
      <c r="C18">
        <v>0</v>
      </c>
      <c r="D18" t="str">
        <v>INFINITY</v>
      </c>
    </row>
    <row r="19" spans="1:4" x14ac:dyDescent="0.25">
      <c r="A19" s="6">
        <v>45927</v>
      </c>
      <c r="B19" t="str">
        <v>D3003710006</v>
      </c>
      <c r="C19">
        <v>0</v>
      </c>
      <c r="D19" t="str">
        <v>MEDLIFE</v>
      </c>
    </row>
    <row r="20" spans="1:4" x14ac:dyDescent="0.25">
      <c r="A20" s="6">
        <v>0</v>
      </c>
      <c r="B20">
        <v>0</v>
      </c>
      <c r="C20">
        <v>0</v>
      </c>
      <c r="D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3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21003-1L</v>
      </c>
      <c r="B92" s="1">
        <v>0</v>
      </c>
      <c r="C92" s="1">
        <v>1</v>
      </c>
      <c r="D92" s="1" t="str">
        <v>PREMAS</v>
      </c>
      <c r="E92" s="1">
        <v>4</v>
      </c>
      <c r="F92" s="1" t="str">
        <v>Biotium</v>
      </c>
      <c r="G92" s="1" t="str">
        <v>Manesar</v>
      </c>
      <c r="H92" s="1">
        <v>0</v>
      </c>
      <c r="I92" s="1" t="str">
        <v>Local</v>
      </c>
    </row>
    <row r="93" spans="1:9" x14ac:dyDescent="0.25">
      <c r="A93" s="1">
        <v>30002</v>
      </c>
      <c r="B93" s="1">
        <v>0</v>
      </c>
      <c r="C93" s="1">
        <v>1</v>
      </c>
      <c r="D93" s="1" t="str">
        <v>AIIMS</v>
      </c>
      <c r="E93" s="1">
        <v>-20</v>
      </c>
      <c r="F93" s="1" t="str">
        <v>Biotium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 t="str">
        <v>1091-05</v>
      </c>
      <c r="B94" s="1">
        <v>0</v>
      </c>
      <c r="C94" s="1">
        <v>1</v>
      </c>
      <c r="D94" s="1" t="str">
        <v>THSTI</v>
      </c>
      <c r="E94" s="1">
        <v>4</v>
      </c>
      <c r="F94" s="1" t="str">
        <v>SOUTHERNBIOTECH</v>
      </c>
      <c r="G94" s="1" t="str">
        <v>Faridabad</v>
      </c>
      <c r="H94" s="1">
        <v>0</v>
      </c>
      <c r="I94" s="1" t="str">
        <v>Local</v>
      </c>
    </row>
    <row r="95" spans="1:9" x14ac:dyDescent="0.25">
      <c r="A95" s="1" t="str">
        <v>PROTQ9NPF7-3</v>
      </c>
      <c r="B95" s="1">
        <v>0</v>
      </c>
      <c r="C95" s="1">
        <v>1</v>
      </c>
      <c r="D95" s="1" t="str">
        <v>KEMWELL</v>
      </c>
      <c r="E95" s="1">
        <v>-20</v>
      </c>
      <c r="F95" s="1" t="str">
        <v>BOSTER</v>
      </c>
      <c r="G95" s="1" t="str">
        <v xml:space="preserve"> BANGLORE</v>
      </c>
      <c r="H95" s="1">
        <v>0</v>
      </c>
      <c r="I95" s="1" t="str">
        <v>OutStation</v>
      </c>
    </row>
    <row r="96" spans="1:9" x14ac:dyDescent="0.25">
      <c r="A96" s="1">
        <v>316302</v>
      </c>
      <c r="B96" s="1" t="str">
        <v>Purified anti-human β2-microglobulin Antibody</v>
      </c>
      <c r="C96" s="1">
        <v>2</v>
      </c>
      <c r="D96" s="1" t="str">
        <v>BIOCON</v>
      </c>
      <c r="E96" s="1">
        <v>4</v>
      </c>
      <c r="F96" s="1" t="str">
        <v>BioLegend</v>
      </c>
      <c r="G96" s="1" t="str">
        <v>Banglore</v>
      </c>
      <c r="H96" s="1" t="str">
        <v>Waiting For Targetmol Material</v>
      </c>
      <c r="I96" s="1" t="str">
        <v>OutStation</v>
      </c>
    </row>
    <row r="97" spans="1:9" x14ac:dyDescent="0.25">
      <c r="A97" s="1">
        <v>570802</v>
      </c>
      <c r="B97" s="1" t="str">
        <v xml:space="preserve">Recombinant Human IL-6 </v>
      </c>
      <c r="C97" s="1">
        <v>2</v>
      </c>
      <c r="D97" s="1" t="str">
        <v>Opening Stock</v>
      </c>
      <c r="E97" s="1">
        <v>-20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423303</v>
      </c>
      <c r="B98" s="1" t="str">
        <v xml:space="preserve">Cell Activation Cocktail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420601</v>
      </c>
      <c r="B99" s="1" t="str">
        <v xml:space="preserve">Brefeldin A Solution </v>
      </c>
      <c r="C99" s="1">
        <v>2</v>
      </c>
      <c r="D99" s="1" t="str">
        <v>Opening Stock</v>
      </c>
      <c r="E99" s="1">
        <v>4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329702</v>
      </c>
      <c r="B100" s="1" t="str">
        <v xml:space="preserve">Purified anti-human CD274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2600505001730</v>
      </c>
      <c r="B101" s="1">
        <v>0</v>
      </c>
      <c r="C101" s="1">
        <v>2</v>
      </c>
      <c r="D101" s="1" t="str">
        <v>STOCK</v>
      </c>
      <c r="E101" s="1" t="str">
        <v>RT</v>
      </c>
      <c r="F101" s="1" t="str">
        <v>Genei Lab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2662070501730</v>
      </c>
      <c r="B102" s="1">
        <v>0</v>
      </c>
      <c r="C102" s="1">
        <v>2</v>
      </c>
      <c r="D102" s="1" t="str">
        <v>STOCK</v>
      </c>
      <c r="E102" s="1">
        <v>-20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2662670501730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15407-47-MIN</v>
      </c>
      <c r="B104" s="1" t="str">
        <v>Polyethersulfone 0.22 µm</v>
      </c>
      <c r="C104" s="1">
        <v>2</v>
      </c>
      <c r="D104" s="1" t="str">
        <v>Stock</v>
      </c>
      <c r="E104" s="1" t="str">
        <v>RT</v>
      </c>
      <c r="F104" s="1" t="str">
        <v>Sartorius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VS04T01</v>
      </c>
      <c r="B105" s="1" t="str">
        <v>VicaSpin Turbo 4 10000 MWCO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VS15TR21</v>
      </c>
      <c r="B106" s="1" t="str">
        <v>VicaSpin Turbo 15 RC 30000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814326</v>
      </c>
      <c r="B107" s="1" t="str">
        <v>Acrylamide, Ultra Pure 500 KG</v>
      </c>
      <c r="C107" s="1">
        <v>2</v>
      </c>
      <c r="D107" s="1" t="str">
        <v>Stock</v>
      </c>
      <c r="E107" s="1" t="str">
        <v>RT</v>
      </c>
      <c r="F107" s="1" t="str">
        <v>Mp Bio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194825</v>
      </c>
      <c r="B108" s="1" t="str">
        <v>Glycine, Molecular Biology Reagent 1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104772</v>
      </c>
      <c r="B109" s="1" t="str">
        <v>Ammonium Sulfate, Technical Pure 500 GM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194002</v>
      </c>
      <c r="B110" s="1" t="str">
        <v>Chloroform, Molecular Biology Reagent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420701</v>
      </c>
      <c r="B111" s="1" t="str">
        <v xml:space="preserve">Monensin Solution 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424602</v>
      </c>
      <c r="B112" s="1" t="str">
        <v>Compensation Beads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740811</v>
      </c>
      <c r="B113" s="1" t="str">
        <v>LEGENDplex™ Human Inflammation Panel 1 Standard  1 vial</v>
      </c>
      <c r="C113" s="1">
        <v>2</v>
      </c>
      <c r="D113" s="1" t="str">
        <v>UNKNOWN</v>
      </c>
      <c r="E113" s="1">
        <v>4</v>
      </c>
      <c r="F113" s="1" t="str">
        <v>BioLegend</v>
      </c>
      <c r="G113" s="1" t="str">
        <v>Unknown</v>
      </c>
      <c r="H113" s="1" t="str">
        <v>DemoKit (Mohan Sir)</v>
      </c>
      <c r="I113" s="1" t="str">
        <v>Unknown</v>
      </c>
    </row>
    <row r="114" spans="1:9" x14ac:dyDescent="0.25">
      <c r="A114" s="1">
        <v>741146</v>
      </c>
      <c r="B114" s="1" t="str">
        <v>LEGENDplex™ Buffer Set A3  100tests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420801</v>
      </c>
      <c r="B115" s="1">
        <v>0</v>
      </c>
      <c r="C115" s="1">
        <v>2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100575</v>
      </c>
      <c r="B116" s="1">
        <v>0</v>
      </c>
      <c r="C116" s="1">
        <v>2</v>
      </c>
      <c r="D116" s="1" t="str">
        <v>Stock</v>
      </c>
      <c r="E116" s="1">
        <v>4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S1714</v>
      </c>
      <c r="B117" s="1">
        <v>0</v>
      </c>
      <c r="C117" s="1">
        <v>2</v>
      </c>
      <c r="D117" s="1" t="str">
        <v>FARCAST</v>
      </c>
      <c r="E117" s="1">
        <v>-20</v>
      </c>
      <c r="F117" s="1" t="str">
        <v>TOPCLASS ENTERPRISES</v>
      </c>
      <c r="G117" s="1" t="str">
        <v>Banglore</v>
      </c>
      <c r="H117" s="1" t="str">
        <v>Waiting for other Materail (BioLegend)</v>
      </c>
      <c r="I117" s="1" t="str">
        <v>OutStation</v>
      </c>
    </row>
    <row r="118" spans="1:9" x14ac:dyDescent="0.25">
      <c r="A118" s="1" t="str">
        <v>T1765</v>
      </c>
      <c r="B118" s="1" t="str">
        <v>Erastin 571203-78-6 Spec 5mg</v>
      </c>
      <c r="C118" s="1">
        <v>2</v>
      </c>
      <c r="D118" s="1" t="str">
        <v>Mishu Pharma</v>
      </c>
      <c r="E118" s="1">
        <v>-20</v>
      </c>
      <c r="F118" s="1" t="str">
        <v>TargetMol</v>
      </c>
      <c r="G118" s="1" t="str">
        <v>JAIPUR</v>
      </c>
      <c r="H118" s="1" t="str">
        <v>Waiting for other Materail (Back Order)</v>
      </c>
      <c r="I118" s="1" t="str">
        <v>OutStation</v>
      </c>
    </row>
    <row r="119" spans="1:9" x14ac:dyDescent="0.25">
      <c r="A119" s="1" t="str">
        <v>180E14-----E</v>
      </c>
      <c r="B119" s="1">
        <v>0</v>
      </c>
      <c r="C119" s="1">
        <v>2</v>
      </c>
      <c r="D119" s="1" t="str">
        <v>STOCK</v>
      </c>
      <c r="E119" s="1">
        <v>0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>
        <v>0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 t="str">
        <v>GelRed® Nucleic Acid Stain, 10,000X in water (trial size): (0.1mL)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HBM-EXP-B2.5</v>
      </c>
      <c r="B132" s="1">
        <v>0</v>
      </c>
      <c r="C132" s="1">
        <v>5</v>
      </c>
      <c r="D132" s="1" t="str">
        <v>Sample (PM)</v>
      </c>
      <c r="E132" s="1">
        <v>4</v>
      </c>
      <c r="F132" s="1" t="str">
        <v>Hansa Biomed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626812</v>
      </c>
      <c r="B133" s="1" t="str">
        <v>Alexa Fluor® 488 anti-c-Myc Antibody  100µg</v>
      </c>
      <c r="C133" s="1">
        <v>5</v>
      </c>
      <c r="D133" s="1" t="str">
        <v>AURIGINE ONCO</v>
      </c>
      <c r="E133" s="1">
        <v>4</v>
      </c>
      <c r="F133" s="1" t="str">
        <v>BioLegend</v>
      </c>
      <c r="G133" s="1" t="str">
        <v>Banglore</v>
      </c>
      <c r="H133" s="1" t="str">
        <v>Stock</v>
      </c>
      <c r="I133" s="1" t="str">
        <v>OutStation</v>
      </c>
    </row>
    <row r="134" spans="1:9" x14ac:dyDescent="0.25">
      <c r="A134" s="1">
        <v>6552050</v>
      </c>
      <c r="B134" s="1" t="str">
        <v xml:space="preserve">SPINeasy DNA Kit for Blood  </v>
      </c>
      <c r="C134" s="1">
        <v>6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421403</v>
      </c>
      <c r="B135" s="1" t="str">
        <v>FOXP3 Fix/Perm Buffer Set</v>
      </c>
      <c r="C135" s="1">
        <v>7</v>
      </c>
      <c r="D135" s="1" t="str">
        <v>Opening 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25021.5</v>
      </c>
      <c r="B136" s="1" t="str">
        <v>i-Taq (W/O dNTP) DNA Polymerase</v>
      </c>
      <c r="C136" s="1">
        <v>7</v>
      </c>
      <c r="D136" s="1" t="str">
        <v>stock</v>
      </c>
      <c r="E136" s="1">
        <v>-20</v>
      </c>
      <c r="F136" s="1" t="str">
        <v>Intron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0</v>
      </c>
      <c r="C137" s="1">
        <v>7</v>
      </c>
      <c r="D137" s="1" t="str">
        <v>Stock</v>
      </c>
      <c r="E137" s="1">
        <v>-20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16533</v>
      </c>
      <c r="B138" s="1" t="str">
        <v>MiniSart High Flow 0.45 µm</v>
      </c>
      <c r="C138" s="1">
        <v>9</v>
      </c>
      <c r="D138" s="1" t="str">
        <v>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10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 t="str">
        <v>Adult Bovine Serum, Sterile Filtered, New Zealand Origin 1kg (970ML)</v>
      </c>
      <c r="C140" s="1">
        <v>10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15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18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23</v>
      </c>
      <c r="D143" s="1" t="str">
        <v>OPENING 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8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 t="str">
        <v>Biotium</v>
      </c>
      <c r="B3013">
        <v>9222.4</v>
      </c>
      <c r="C3013" t="str">
        <v>I241621-IN</v>
      </c>
      <c r="D3013" s="6">
        <v>45922</v>
      </c>
      <c r="E3013" s="6">
        <v>45929</v>
      </c>
      <c r="F3013" t="str">
        <v>21003-1L</v>
      </c>
      <c r="G3013">
        <v>1</v>
      </c>
      <c r="H3013">
        <v>0</v>
      </c>
      <c r="I3013">
        <v>1</v>
      </c>
      <c r="J3013" t="str">
        <v>Manesar</v>
      </c>
      <c r="K3013">
        <v>0</v>
      </c>
    </row>
    <row r="3014" spans="1:14" x14ac:dyDescent="0.25">
      <c r="A3014" t="str">
        <v>Biotium</v>
      </c>
      <c r="B3014">
        <v>21683.200000000001</v>
      </c>
      <c r="C3014" t="str">
        <v>I241621-IN</v>
      </c>
      <c r="D3014" s="6">
        <v>45922</v>
      </c>
      <c r="E3014" s="6">
        <v>45929</v>
      </c>
      <c r="F3014">
        <v>30002</v>
      </c>
      <c r="G3014">
        <v>1</v>
      </c>
      <c r="H3014">
        <v>0</v>
      </c>
      <c r="I3014">
        <v>1</v>
      </c>
      <c r="J3014" t="str">
        <v>Delhi</v>
      </c>
      <c r="K3014">
        <v>0</v>
      </c>
    </row>
    <row r="3015" spans="1:14" x14ac:dyDescent="0.25">
      <c r="A3015" t="str">
        <v>SOUTHERNBIOTECH</v>
      </c>
      <c r="B3015">
        <v>7326</v>
      </c>
      <c r="C3015">
        <v>339467</v>
      </c>
      <c r="D3015" s="6">
        <v>45924</v>
      </c>
      <c r="E3015" s="6">
        <v>45929</v>
      </c>
      <c r="F3015" t="str">
        <v>1091-05</v>
      </c>
      <c r="G3015">
        <v>1</v>
      </c>
      <c r="H3015">
        <v>0</v>
      </c>
      <c r="I3015">
        <v>1</v>
      </c>
      <c r="J3015" t="str">
        <v>Faridabad</v>
      </c>
      <c r="K3015">
        <v>0</v>
      </c>
    </row>
    <row r="3016" spans="1:14" x14ac:dyDescent="0.25">
      <c r="A3016" t="str">
        <v>BOSTER</v>
      </c>
      <c r="B3016">
        <v>50952</v>
      </c>
      <c r="C3016">
        <v>66452</v>
      </c>
      <c r="D3016" s="6">
        <v>45922</v>
      </c>
      <c r="E3016" s="6">
        <v>45929</v>
      </c>
      <c r="F3016" t="str">
        <v>PROTQ9NPF7-3</v>
      </c>
      <c r="G3016">
        <v>1</v>
      </c>
      <c r="H3016">
        <v>0</v>
      </c>
      <c r="I3016">
        <v>1</v>
      </c>
      <c r="J3016" t="str">
        <v xml:space="preserve"> BANGLORE</v>
      </c>
      <c r="K3016">
        <v>0</v>
      </c>
    </row>
    <row r="3017" spans="1:14" x14ac:dyDescent="0.25">
      <c r="A3017" t="str">
        <v>SARTORIUS</v>
      </c>
      <c r="B3017">
        <v>13000</v>
      </c>
      <c r="C3017" t="str">
        <v>251519302605</v>
      </c>
      <c r="D3017" s="6">
        <v>45924</v>
      </c>
      <c r="E3017" s="6">
        <v>45929</v>
      </c>
      <c r="F3017" t="str">
        <v>180E14-----E</v>
      </c>
      <c r="G3017">
        <v>2</v>
      </c>
      <c r="H3017">
        <v>0</v>
      </c>
      <c r="I3017">
        <v>2</v>
      </c>
      <c r="J3017" t="str">
        <v>STOCK</v>
      </c>
      <c r="K3017" t="str">
        <v>STOCK</v>
      </c>
    </row>
    <row r="3018" spans="1:14" x14ac:dyDescent="0.25">
      <c r="A3018">
        <v>0</v>
      </c>
      <c r="B3018">
        <v>0</v>
      </c>
      <c r="C3018">
        <v>0</v>
      </c>
      <c r="D3018" s="6">
        <v>0</v>
      </c>
      <c r="E3018" s="6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7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2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93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93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4066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307</v>
      </c>
      <c r="G39" s="50">
        <f t="shared" ca="1" si="0"/>
        <v>3588922.7133333334</v>
      </c>
      <c r="H39" s="50"/>
      <c r="I39" s="50">
        <f>SUM(I2:I38)</f>
        <v>233</v>
      </c>
      <c r="J39" s="50">
        <f>SUM(J2:J38)</f>
        <v>2192488.98</v>
      </c>
      <c r="K39" s="50">
        <f>SUM(K2:K38)</f>
        <v>74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2025-09-29T09:43:30Z</dcterms:modified>
  <cp:contentStatus/>
</cp:coreProperties>
</file>