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A5DA12D-A44C-485C-8D19-BB61042BCE2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MasterSheet!$A$1:$AC$3022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84" i="1" l="1"/>
  <c r="L2901" i="1"/>
  <c r="L2904" i="1"/>
  <c r="L2912" i="1"/>
  <c r="L2914" i="1"/>
  <c r="L2938" i="1"/>
  <c r="L2942" i="1"/>
  <c r="L2948" i="1"/>
  <c r="L2954" i="1"/>
  <c r="L2970" i="1"/>
  <c r="L2990" i="1"/>
  <c r="L3000" i="1"/>
  <c r="L3014" i="1"/>
  <c r="AC2901" i="1"/>
  <c r="AC2902" i="1"/>
  <c r="AC2903" i="1"/>
  <c r="AB2901" i="1"/>
  <c r="F2901" i="1" s="1"/>
  <c r="G2901" i="1" s="1"/>
  <c r="AB2902" i="1"/>
  <c r="F2902" i="1" s="1"/>
  <c r="G2902" i="1" s="1"/>
  <c r="AB2903" i="1"/>
  <c r="F2903" i="1" s="1"/>
  <c r="G2903" i="1" s="1"/>
  <c r="V2901" i="1"/>
  <c r="V2902" i="1"/>
  <c r="L2902" i="1"/>
  <c r="AB2900" i="1"/>
  <c r="AC2900" i="1"/>
  <c r="V2900" i="1"/>
  <c r="L2900" i="1"/>
  <c r="F2900" i="1"/>
  <c r="G2900" i="1" s="1"/>
  <c r="Y2903" i="1"/>
  <c r="Z2903" i="1"/>
  <c r="AA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L2903" i="1"/>
  <c r="L2905" i="1"/>
  <c r="L2906" i="1"/>
  <c r="L2907" i="1"/>
  <c r="L2908" i="1"/>
  <c r="L2909" i="1"/>
  <c r="L2910" i="1"/>
  <c r="L2911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9" i="1"/>
  <c r="L2940" i="1"/>
  <c r="L2941" i="1"/>
  <c r="L2943" i="1"/>
  <c r="L2944" i="1"/>
  <c r="L2945" i="1"/>
  <c r="L2946" i="1"/>
  <c r="L2947" i="1"/>
  <c r="L2949" i="1"/>
  <c r="L2950" i="1"/>
  <c r="L2951" i="1"/>
  <c r="L2952" i="1"/>
  <c r="L2953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5" i="1"/>
  <c r="L3016" i="1"/>
  <c r="L3017" i="1"/>
  <c r="L3018" i="1"/>
  <c r="L3019" i="1"/>
  <c r="L3020" i="1"/>
  <c r="L3021" i="1"/>
  <c r="L3022" i="1"/>
  <c r="F2904" i="1"/>
  <c r="G2904" i="1" s="1"/>
  <c r="F2905" i="1"/>
  <c r="G2905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172" i="1" l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900" i="1" l="1"/>
  <c r="M9" i="19" a="1"/>
  <c r="M9" i="19" s="1"/>
  <c r="F3" i="19"/>
  <c r="O3" i="19" a="1"/>
  <c r="F201" i="19"/>
  <c r="J697" i="25"/>
  <c r="K697" i="25" s="1"/>
  <c r="A2901" i="1" l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1" i="3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698" i="29" l="1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<sst xmlns="http://schemas.openxmlformats.org/spreadsheetml/2006/main" count="20004" uniqueCount="3746">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</sst>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2"/>
  <sheetViews>
    <sheetView tabSelected="1" zoomScaleNormal="100" workbookViewId="0">
      <pane ySplit="1" topLeftCell="A2" activePane="bottomLeft" state="frozen"/>
      <selection sqref="A1:C37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3732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3732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3731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31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3715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3730</v>
      </c>
      <c r="N2877" s="45">
        <v>45924</v>
      </c>
      <c r="O2877" s="54">
        <v>177514</v>
      </c>
      <c r="P2877" s="25" t="s">
        <v>3701</v>
      </c>
      <c r="Q2877" s="25">
        <v>58156097705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45925</v>
      </c>
      <c r="Y2877" s="25">
        <f t="shared" si="380"/>
        <v>1</v>
      </c>
      <c r="Z2877" s="25" t="str">
        <f t="shared" si="381"/>
        <v>Wednesday</v>
      </c>
      <c r="AA2877" s="25" t="str">
        <f t="shared" si="382"/>
        <v>Thursday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>
        <v>45925</v>
      </c>
      <c r="Y2878" s="25">
        <f t="shared" si="380"/>
        <v>2</v>
      </c>
      <c r="Z2878" s="25" t="str">
        <f t="shared" si="381"/>
        <v>Tuesday</v>
      </c>
      <c r="AA2878" s="25" t="str">
        <f t="shared" si="382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0"/>
        <v>2</v>
      </c>
      <c r="Z2879" s="25" t="str">
        <f t="shared" si="381"/>
        <v>Tuesday</v>
      </c>
      <c r="AA2879" s="25" t="str">
        <f t="shared" si="382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3730</v>
      </c>
      <c r="N2880" s="45">
        <v>45924</v>
      </c>
      <c r="O2880" s="54">
        <v>8452.5</v>
      </c>
      <c r="P2880" s="25" t="s">
        <v>3701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80"/>
        <v>1</v>
      </c>
      <c r="Z2880" s="25" t="str">
        <f t="shared" si="381"/>
        <v>Wednesday</v>
      </c>
      <c r="AA2880" s="25" t="str">
        <f t="shared" si="382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3716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3717</v>
      </c>
      <c r="I2881" s="25"/>
      <c r="J2881" s="25">
        <v>1</v>
      </c>
      <c r="K2881" s="25">
        <v>1</v>
      </c>
      <c r="L2881" s="25">
        <f t="shared" si="372"/>
        <v>0</v>
      </c>
      <c r="M2881" s="25"/>
      <c r="N2881" s="45">
        <v>45927</v>
      </c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>Saturday</v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3716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3718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3716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3716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3719</v>
      </c>
      <c r="I2884" s="25"/>
      <c r="J2884" s="25">
        <v>1</v>
      </c>
      <c r="K2884" s="25">
        <v>1</v>
      </c>
      <c r="L2884" s="25">
        <f t="shared" si="372"/>
        <v>0</v>
      </c>
      <c r="M2884" s="25"/>
      <c r="N2884" s="45">
        <v>45927</v>
      </c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>Saturday</v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3716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3720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952" si="388">A2885+1</f>
        <v>2885</v>
      </c>
      <c r="B2886" s="25" t="s">
        <v>3716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3721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3716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3722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3716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>
        <v>1</v>
      </c>
      <c r="L2888" s="25">
        <f t="shared" si="372"/>
        <v>0</v>
      </c>
      <c r="M2888" s="25" t="s">
        <v>3744</v>
      </c>
      <c r="N2888" s="45">
        <v>45926</v>
      </c>
      <c r="O2888" s="54">
        <v>24277.25</v>
      </c>
      <c r="P2888" s="25" t="s">
        <v>31</v>
      </c>
      <c r="Q2888" s="25" t="s">
        <v>2078</v>
      </c>
      <c r="R2888" s="25" t="s">
        <v>638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>Friday</v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3716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>
        <v>1</v>
      </c>
      <c r="L2889" s="25">
        <f t="shared" si="372"/>
        <v>0</v>
      </c>
      <c r="M2889" s="25" t="s">
        <v>3744</v>
      </c>
      <c r="N2889" s="45">
        <v>45926</v>
      </c>
      <c r="O2889" s="54">
        <v>25901.75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>Friday</v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3716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>
        <v>1</v>
      </c>
      <c r="L2890" s="25">
        <f t="shared" si="372"/>
        <v>0</v>
      </c>
      <c r="M2890" s="25" t="s">
        <v>3744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>Friday</v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3716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3723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3716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3724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3716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3725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3716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3726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3716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3727</v>
      </c>
      <c r="I2895" s="25"/>
      <c r="J2895" s="25">
        <v>1</v>
      </c>
      <c r="K2895" s="25">
        <v>1</v>
      </c>
      <c r="L2895" s="25">
        <f t="shared" si="372"/>
        <v>0</v>
      </c>
      <c r="M2895" s="25"/>
      <c r="N2895" s="45">
        <v>45927</v>
      </c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>Saturday</v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3716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3728</v>
      </c>
      <c r="I2896" s="25"/>
      <c r="J2896" s="25">
        <v>1</v>
      </c>
      <c r="K2896" s="25">
        <v>1</v>
      </c>
      <c r="L2896" s="25">
        <f t="shared" si="372"/>
        <v>0</v>
      </c>
      <c r="M2896" s="25"/>
      <c r="N2896" s="45">
        <v>45927</v>
      </c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>Saturday</v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3716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3716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3729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x14ac:dyDescent="0.25">
      <c r="A2900" s="25">
        <f t="shared" si="388"/>
        <v>2899</v>
      </c>
      <c r="B2900" s="25">
        <v>921769</v>
      </c>
      <c r="C2900" s="45">
        <v>45919</v>
      </c>
      <c r="D2900" s="45">
        <v>45925</v>
      </c>
      <c r="E2900" s="8">
        <v>463.25</v>
      </c>
      <c r="F2900" s="8">
        <f t="shared" ref="F2900" si="392">IF(AB2900="DOLLAR",E2900*88,E2900)</f>
        <v>40766</v>
      </c>
      <c r="G2900" s="54">
        <f t="shared" ref="G2900" si="393">F2900*J2900</f>
        <v>40766</v>
      </c>
      <c r="H2900" s="25" t="s">
        <v>3739</v>
      </c>
      <c r="I2900" s="25"/>
      <c r="J2900" s="25">
        <v>1</v>
      </c>
      <c r="K2900" s="25">
        <v>1</v>
      </c>
      <c r="L2900" s="25">
        <f t="shared" si="372"/>
        <v>0</v>
      </c>
      <c r="M2900" s="25"/>
      <c r="N2900" s="45">
        <v>45927</v>
      </c>
      <c r="O2900" s="54"/>
      <c r="P2900" s="25" t="s">
        <v>3586</v>
      </c>
      <c r="Q2900" s="25"/>
      <c r="R2900" s="25"/>
      <c r="S2900" s="3">
        <v>4</v>
      </c>
      <c r="T2900" s="55"/>
      <c r="U2900" s="25" t="s">
        <v>3613</v>
      </c>
      <c r="V2900" s="25" t="str">
        <f>VLOOKUP(P2900,'Customer List'!B:C,2,)</f>
        <v>JAIPUR</v>
      </c>
      <c r="W2900" s="56"/>
      <c r="X2900" s="45"/>
      <c r="Y2900" s="25"/>
      <c r="Z2900" s="25"/>
      <c r="AA2900" s="25"/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88"/>
        <v>2900</v>
      </c>
      <c r="B2901" s="25" t="s">
        <v>3740</v>
      </c>
      <c r="C2901" s="45">
        <v>45923</v>
      </c>
      <c r="D2901" s="45">
        <v>45926</v>
      </c>
      <c r="E2901" s="8">
        <v>294.60000000000002</v>
      </c>
      <c r="F2901" s="8">
        <f t="shared" ref="F2901:F2902" si="394">IF(AB2901="DOLLAR",E2901*88,E2901)</f>
        <v>25924.800000000003</v>
      </c>
      <c r="G2901" s="54">
        <f t="shared" ref="G2901:G2902" si="395">F2901*J2901</f>
        <v>25924.800000000003</v>
      </c>
      <c r="H2901" s="25" t="s">
        <v>3741</v>
      </c>
      <c r="I2901" s="25"/>
      <c r="J2901" s="25">
        <v>1</v>
      </c>
      <c r="K2901" s="25">
        <v>1</v>
      </c>
      <c r="L2901" s="25">
        <f t="shared" si="372"/>
        <v>0</v>
      </c>
      <c r="M2901" s="25"/>
      <c r="N2901" s="45">
        <v>45927</v>
      </c>
      <c r="O2901" s="54"/>
      <c r="P2901" s="25" t="s">
        <v>2055</v>
      </c>
      <c r="Q2901" s="25"/>
      <c r="R2901" s="25"/>
      <c r="S2901" s="3">
        <v>-20</v>
      </c>
      <c r="T2901" s="55"/>
      <c r="U2901" s="25" t="s">
        <v>521</v>
      </c>
      <c r="V2901" s="25" t="str">
        <f>VLOOKUP(P2901,'Customer List'!B:C,2,)</f>
        <v>Hyderabad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88"/>
        <v>2901</v>
      </c>
      <c r="B2902" s="25" t="s">
        <v>3743</v>
      </c>
      <c r="C2902" s="45">
        <v>45923</v>
      </c>
      <c r="D2902" s="45">
        <v>45926</v>
      </c>
      <c r="E2902" s="8">
        <v>106.8</v>
      </c>
      <c r="F2902" s="8">
        <f t="shared" si="394"/>
        <v>9398.4</v>
      </c>
      <c r="G2902" s="54">
        <f t="shared" si="395"/>
        <v>18796.8</v>
      </c>
      <c r="H2902" s="25" t="s">
        <v>2393</v>
      </c>
      <c r="I2902" s="25"/>
      <c r="J2902" s="25">
        <v>2</v>
      </c>
      <c r="K2902" s="25"/>
      <c r="L2902" s="25">
        <f t="shared" si="372"/>
        <v>2</v>
      </c>
      <c r="M2902" s="25"/>
      <c r="N2902" s="45"/>
      <c r="O2902" s="54"/>
      <c r="P2902" s="25" t="s">
        <v>3742</v>
      </c>
      <c r="Q2902" s="25"/>
      <c r="R2902" s="25"/>
      <c r="S2902" s="3">
        <v>-20</v>
      </c>
      <c r="T2902" s="55"/>
      <c r="U2902" s="25" t="s">
        <v>521</v>
      </c>
      <c r="V2902" s="25" t="str">
        <f>VLOOKUP(P2902,'Customer List'!B:C,2,)</f>
        <v>JAIPUR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88"/>
        <v>2902</v>
      </c>
      <c r="B2903" s="25" t="s">
        <v>3733</v>
      </c>
      <c r="C2903" s="45" t="s">
        <v>3733</v>
      </c>
      <c r="D2903" s="45" t="s">
        <v>3733</v>
      </c>
      <c r="E2903" s="8">
        <v>73.5</v>
      </c>
      <c r="F2903" s="8">
        <f t="shared" ref="F2903:F2966" si="396">IF(AB2903="DOLLAR",E2903*88,E2903)</f>
        <v>6468</v>
      </c>
      <c r="G2903" s="54">
        <f t="shared" ref="G2903:G2966" si="397">F2903*J2903</f>
        <v>6468</v>
      </c>
      <c r="H2903" s="25">
        <v>100219</v>
      </c>
      <c r="I2903" s="25"/>
      <c r="J2903" s="25">
        <v>1</v>
      </c>
      <c r="K2903" s="25">
        <v>1</v>
      </c>
      <c r="L2903" s="25">
        <f t="shared" si="372"/>
        <v>0</v>
      </c>
      <c r="M2903" s="25"/>
      <c r="N2903" s="45">
        <v>45927</v>
      </c>
      <c r="O2903" s="54"/>
      <c r="P2903" s="25" t="s">
        <v>166</v>
      </c>
      <c r="Q2903" s="25"/>
      <c r="R2903" s="25"/>
      <c r="S2903" s="3">
        <v>4</v>
      </c>
      <c r="T2903" s="55"/>
      <c r="U2903" s="25" t="s">
        <v>19</v>
      </c>
      <c r="V2903" s="25" t="str">
        <f>VLOOKUP(P2903,'Customer List'!B:C,2,)</f>
        <v>Lucknow</v>
      </c>
      <c r="W2903" s="56"/>
      <c r="X2903" s="45"/>
      <c r="Y2903" s="25" t="str">
        <f t="shared" ref="Y2903:Y2966" si="398">IF(X2903="", "", X2903-N2903)</f>
        <v/>
      </c>
      <c r="Z2903" s="25" t="str">
        <f t="shared" ref="Z2903:Z2966" si="399">IF(N2903="", "", TEXT(N2903, "dddd"))</f>
        <v>Saturday</v>
      </c>
      <c r="AA2903" s="25" t="str">
        <f t="shared" ref="AA2903:AA2966" si="400">IF(X2903="", "", TEXT(X2903, "dddd"))</f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88"/>
        <v>2903</v>
      </c>
      <c r="B2904" s="25" t="s">
        <v>3733</v>
      </c>
      <c r="C2904" s="45" t="s">
        <v>3733</v>
      </c>
      <c r="D2904" s="45" t="s">
        <v>3733</v>
      </c>
      <c r="E2904" s="8">
        <v>150.5</v>
      </c>
      <c r="F2904" s="8">
        <f t="shared" si="396"/>
        <v>13244</v>
      </c>
      <c r="G2904" s="54">
        <f t="shared" si="397"/>
        <v>13244</v>
      </c>
      <c r="H2904" s="25">
        <v>100536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>
        <v>45927</v>
      </c>
      <c r="O2904" s="54"/>
      <c r="P2904" s="25" t="s">
        <v>619</v>
      </c>
      <c r="Q2904" s="25"/>
      <c r="R2904" s="25"/>
      <c r="S2904" s="3">
        <v>4</v>
      </c>
      <c r="T2904" s="55"/>
      <c r="U2904" s="25" t="s">
        <v>19</v>
      </c>
      <c r="V2904" s="25" t="str">
        <f>VLOOKUP(P2904,'Customer List'!B:C,2,)</f>
        <v>Kerala</v>
      </c>
      <c r="W2904" s="56"/>
      <c r="X2904" s="45"/>
      <c r="Y2904" s="25" t="str">
        <f t="shared" si="398"/>
        <v/>
      </c>
      <c r="Z2904" s="25" t="str">
        <f t="shared" si="399"/>
        <v>Saturday</v>
      </c>
      <c r="AA2904" s="25" t="str">
        <f t="shared" si="400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88"/>
        <v>2904</v>
      </c>
      <c r="B2905" s="25" t="s">
        <v>3733</v>
      </c>
      <c r="C2905" s="45" t="s">
        <v>3733</v>
      </c>
      <c r="D2905" s="45" t="s">
        <v>3733</v>
      </c>
      <c r="E2905" s="8">
        <v>138.6</v>
      </c>
      <c r="F2905" s="8">
        <f t="shared" si="396"/>
        <v>12196.8</v>
      </c>
      <c r="G2905" s="54">
        <f t="shared" si="397"/>
        <v>24393.599999999999</v>
      </c>
      <c r="H2905" s="25">
        <v>100722</v>
      </c>
      <c r="I2905" s="25"/>
      <c r="J2905" s="25">
        <v>2</v>
      </c>
      <c r="K2905" s="25">
        <v>2</v>
      </c>
      <c r="L2905" s="25">
        <f t="shared" si="372"/>
        <v>0</v>
      </c>
      <c r="M2905" s="25"/>
      <c r="N2905" s="45">
        <v>45927</v>
      </c>
      <c r="O2905" s="54"/>
      <c r="P2905" s="25" t="s">
        <v>2052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Pune</v>
      </c>
      <c r="W2905" s="56"/>
      <c r="X2905" s="45"/>
      <c r="Y2905" s="25" t="str">
        <f t="shared" si="398"/>
        <v/>
      </c>
      <c r="Z2905" s="25" t="str">
        <f t="shared" si="399"/>
        <v>Saturday</v>
      </c>
      <c r="AA2905" s="25" t="str">
        <f t="shared" si="400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88"/>
        <v>2905</v>
      </c>
      <c r="B2906" s="25" t="s">
        <v>3733</v>
      </c>
      <c r="C2906" s="45" t="s">
        <v>3733</v>
      </c>
      <c r="D2906" s="45" t="s">
        <v>3733</v>
      </c>
      <c r="E2906" s="8">
        <v>23.1</v>
      </c>
      <c r="F2906" s="8">
        <f t="shared" si="396"/>
        <v>2032.8000000000002</v>
      </c>
      <c r="G2906" s="54">
        <f t="shared" si="397"/>
        <v>2032.8000000000002</v>
      </c>
      <c r="H2906" s="25">
        <v>103011</v>
      </c>
      <c r="I2906" s="25"/>
      <c r="J2906" s="25">
        <v>1</v>
      </c>
      <c r="K2906" s="25"/>
      <c r="L2906" s="25">
        <f t="shared" si="372"/>
        <v>1</v>
      </c>
      <c r="M2906" s="25"/>
      <c r="N2906" s="45"/>
      <c r="O2906" s="54"/>
      <c r="P2906" s="25" t="s">
        <v>229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Kolkata</v>
      </c>
      <c r="W2906" s="56"/>
      <c r="X2906" s="45"/>
      <c r="Y2906" s="25" t="str">
        <f t="shared" si="398"/>
        <v/>
      </c>
      <c r="Z2906" s="25" t="str">
        <f t="shared" si="399"/>
        <v/>
      </c>
      <c r="AA2906" s="25" t="str">
        <f t="shared" si="400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88"/>
        <v>2906</v>
      </c>
      <c r="B2907" s="25" t="s">
        <v>3733</v>
      </c>
      <c r="C2907" s="45" t="s">
        <v>3733</v>
      </c>
      <c r="D2907" s="45" t="s">
        <v>3733</v>
      </c>
      <c r="E2907" s="8">
        <v>30.1</v>
      </c>
      <c r="F2907" s="8">
        <f t="shared" si="396"/>
        <v>2648.8</v>
      </c>
      <c r="G2907" s="54">
        <f t="shared" si="397"/>
        <v>2648.8</v>
      </c>
      <c r="H2907" s="25">
        <v>123109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>
        <v>45927</v>
      </c>
      <c r="O2907" s="54"/>
      <c r="P2907" s="25" t="s">
        <v>622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Hyderabad</v>
      </c>
      <c r="W2907" s="56"/>
      <c r="X2907" s="45"/>
      <c r="Y2907" s="25" t="str">
        <f t="shared" si="398"/>
        <v/>
      </c>
      <c r="Z2907" s="25" t="str">
        <f t="shared" si="399"/>
        <v>Saturday</v>
      </c>
      <c r="AA2907" s="25" t="str">
        <f t="shared" si="400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88"/>
        <v>2907</v>
      </c>
      <c r="B2908" s="25" t="s">
        <v>3733</v>
      </c>
      <c r="C2908" s="45" t="s">
        <v>3733</v>
      </c>
      <c r="D2908" s="45" t="s">
        <v>3733</v>
      </c>
      <c r="E2908" s="8">
        <v>204.75</v>
      </c>
      <c r="F2908" s="8">
        <f t="shared" si="396"/>
        <v>18018</v>
      </c>
      <c r="G2908" s="54">
        <f t="shared" si="397"/>
        <v>18018</v>
      </c>
      <c r="H2908" s="25">
        <v>138419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>
        <v>45927</v>
      </c>
      <c r="O2908" s="54"/>
      <c r="P2908" s="25" t="s">
        <v>888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Karnataka</v>
      </c>
      <c r="W2908" s="56"/>
      <c r="X2908" s="45"/>
      <c r="Y2908" s="25" t="str">
        <f t="shared" si="398"/>
        <v/>
      </c>
      <c r="Z2908" s="25" t="str">
        <f t="shared" si="399"/>
        <v>Saturday</v>
      </c>
      <c r="AA2908" s="25" t="str">
        <f t="shared" si="400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88"/>
        <v>2908</v>
      </c>
      <c r="B2909" s="25" t="s">
        <v>3733</v>
      </c>
      <c r="C2909" s="45" t="s">
        <v>3733</v>
      </c>
      <c r="D2909" s="45" t="s">
        <v>3733</v>
      </c>
      <c r="E2909" s="8">
        <v>123.2</v>
      </c>
      <c r="F2909" s="8">
        <f t="shared" si="396"/>
        <v>10841.6</v>
      </c>
      <c r="G2909" s="54">
        <f t="shared" si="397"/>
        <v>10841.6</v>
      </c>
      <c r="H2909" s="25">
        <v>144215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>
        <v>45927</v>
      </c>
      <c r="O2909" s="54"/>
      <c r="P2909" s="25" t="s">
        <v>166</v>
      </c>
      <c r="Q2909" s="25"/>
      <c r="R2909" s="25"/>
      <c r="S2909" s="3">
        <v>4</v>
      </c>
      <c r="T2909" s="55"/>
      <c r="U2909" s="25" t="s">
        <v>19</v>
      </c>
      <c r="V2909" s="25" t="str">
        <f>VLOOKUP(P2909,'Customer List'!B:C,2,)</f>
        <v>Lucknow</v>
      </c>
      <c r="W2909" s="56"/>
      <c r="X2909" s="45"/>
      <c r="Y2909" s="25" t="str">
        <f t="shared" si="398"/>
        <v/>
      </c>
      <c r="Z2909" s="25" t="str">
        <f t="shared" si="399"/>
        <v>Saturday</v>
      </c>
      <c r="AA2909" s="25" t="str">
        <f t="shared" si="400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88"/>
        <v>2909</v>
      </c>
      <c r="B2910" s="25" t="s">
        <v>3733</v>
      </c>
      <c r="C2910" s="45" t="s">
        <v>3733</v>
      </c>
      <c r="D2910" s="45" t="s">
        <v>3733</v>
      </c>
      <c r="E2910" s="8">
        <v>70.7</v>
      </c>
      <c r="F2910" s="8">
        <f t="shared" si="396"/>
        <v>6221.6</v>
      </c>
      <c r="G2910" s="54">
        <f t="shared" si="397"/>
        <v>6221.6</v>
      </c>
      <c r="H2910" s="25">
        <v>157617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>
        <v>45927</v>
      </c>
      <c r="O2910" s="54"/>
      <c r="P2910" s="25" t="s">
        <v>166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398"/>
        <v/>
      </c>
      <c r="Z2910" s="25" t="str">
        <f t="shared" si="399"/>
        <v>Saturday</v>
      </c>
      <c r="AA2910" s="25" t="str">
        <f t="shared" si="400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88"/>
        <v>2910</v>
      </c>
      <c r="B2911" s="25" t="s">
        <v>3733</v>
      </c>
      <c r="C2911" s="45" t="s">
        <v>3733</v>
      </c>
      <c r="D2911" s="45" t="s">
        <v>3733</v>
      </c>
      <c r="E2911" s="8">
        <v>30.8</v>
      </c>
      <c r="F2911" s="8">
        <f t="shared" si="396"/>
        <v>2710.4</v>
      </c>
      <c r="G2911" s="54">
        <f t="shared" si="397"/>
        <v>2710.4</v>
      </c>
      <c r="H2911" s="25">
        <v>300402</v>
      </c>
      <c r="I2911" s="25"/>
      <c r="J2911" s="25">
        <v>1</v>
      </c>
      <c r="K2911" s="25"/>
      <c r="L2911" s="25">
        <f t="shared" si="372"/>
        <v>1</v>
      </c>
      <c r="M2911" s="25"/>
      <c r="N2911" s="45"/>
      <c r="O2911" s="54"/>
      <c r="P2911" s="25" t="s">
        <v>214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Delhi</v>
      </c>
      <c r="W2911" s="56"/>
      <c r="X2911" s="45"/>
      <c r="Y2911" s="25" t="str">
        <f t="shared" si="398"/>
        <v/>
      </c>
      <c r="Z2911" s="25" t="str">
        <f t="shared" si="399"/>
        <v/>
      </c>
      <c r="AA2911" s="25" t="str">
        <f t="shared" si="400"/>
        <v/>
      </c>
      <c r="AB2911" s="25" t="str">
        <f>VLOOKUP(U2911,'Currency Sheet'!A:C,3,)</f>
        <v>DOLLAR</v>
      </c>
      <c r="AC2911" s="67" t="str">
        <f>VLOOKUP(P2911,'Customer List'!B:D,3,)</f>
        <v>Local</v>
      </c>
    </row>
    <row r="2912" spans="1:29" x14ac:dyDescent="0.25">
      <c r="A2912" s="25">
        <f t="shared" si="388"/>
        <v>2911</v>
      </c>
      <c r="B2912" s="25" t="s">
        <v>3733</v>
      </c>
      <c r="C2912" s="45" t="s">
        <v>3733</v>
      </c>
      <c r="D2912" s="45" t="s">
        <v>3733</v>
      </c>
      <c r="E2912" s="8">
        <v>285.75</v>
      </c>
      <c r="F2912" s="8">
        <f t="shared" si="396"/>
        <v>25146</v>
      </c>
      <c r="G2912" s="54">
        <f t="shared" si="397"/>
        <v>25146</v>
      </c>
      <c r="H2912" s="25">
        <v>300434</v>
      </c>
      <c r="I2912" s="25"/>
      <c r="J2912" s="25">
        <v>1</v>
      </c>
      <c r="K2912" s="25">
        <v>1</v>
      </c>
      <c r="L2912" s="25">
        <f t="shared" si="372"/>
        <v>0</v>
      </c>
      <c r="M2912" s="25"/>
      <c r="N2912" s="45">
        <v>45927</v>
      </c>
      <c r="O2912" s="54"/>
      <c r="P2912" s="25" t="s">
        <v>192</v>
      </c>
      <c r="Q2912" s="25"/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8"/>
        <v/>
      </c>
      <c r="Z2912" s="25" t="str">
        <f t="shared" si="399"/>
        <v>Saturday</v>
      </c>
      <c r="AA2912" s="25" t="str">
        <f t="shared" si="400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88"/>
        <v>2912</v>
      </c>
      <c r="B2913" s="25" t="s">
        <v>3733</v>
      </c>
      <c r="C2913" s="45" t="s">
        <v>3733</v>
      </c>
      <c r="D2913" s="45" t="s">
        <v>3733</v>
      </c>
      <c r="E2913" s="8">
        <v>297</v>
      </c>
      <c r="F2913" s="8">
        <f t="shared" si="396"/>
        <v>26136</v>
      </c>
      <c r="G2913" s="54">
        <f t="shared" si="397"/>
        <v>26136</v>
      </c>
      <c r="H2913" s="25">
        <v>300468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>
        <v>45927</v>
      </c>
      <c r="O2913" s="54"/>
      <c r="P2913" s="25" t="s">
        <v>243</v>
      </c>
      <c r="Q2913" s="25"/>
      <c r="R2913" s="25"/>
      <c r="S2913" s="3">
        <v>4</v>
      </c>
      <c r="T2913" s="55"/>
      <c r="U2913" s="25" t="s">
        <v>19</v>
      </c>
      <c r="V2913" s="25" t="str">
        <f>VLOOKUP(P2913,'Customer List'!B:C,2,)</f>
        <v>Mumbai</v>
      </c>
      <c r="W2913" s="56"/>
      <c r="X2913" s="45"/>
      <c r="Y2913" s="25" t="str">
        <f t="shared" si="398"/>
        <v/>
      </c>
      <c r="Z2913" s="25" t="str">
        <f t="shared" si="399"/>
        <v>Saturday</v>
      </c>
      <c r="AA2913" s="25" t="str">
        <f t="shared" si="400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88"/>
        <v>2913</v>
      </c>
      <c r="B2914" s="25" t="s">
        <v>3733</v>
      </c>
      <c r="C2914" s="45" t="s">
        <v>3733</v>
      </c>
      <c r="D2914" s="45" t="s">
        <v>3733</v>
      </c>
      <c r="E2914" s="8">
        <v>46.2</v>
      </c>
      <c r="F2914" s="8">
        <f t="shared" si="396"/>
        <v>4065.6000000000004</v>
      </c>
      <c r="G2914" s="54">
        <f t="shared" si="397"/>
        <v>8131.2000000000007</v>
      </c>
      <c r="H2914" s="25">
        <v>300508</v>
      </c>
      <c r="I2914" s="25"/>
      <c r="J2914" s="25">
        <v>2</v>
      </c>
      <c r="K2914" s="25">
        <v>2</v>
      </c>
      <c r="L2914" s="25">
        <f t="shared" si="372"/>
        <v>0</v>
      </c>
      <c r="M2914" s="25"/>
      <c r="N2914" s="45">
        <v>45927</v>
      </c>
      <c r="O2914" s="54"/>
      <c r="P2914" s="25" t="s">
        <v>192</v>
      </c>
      <c r="Q2914" s="25"/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398"/>
        <v/>
      </c>
      <c r="Z2914" s="25" t="str">
        <f t="shared" si="399"/>
        <v>Saturday</v>
      </c>
      <c r="AA2914" s="25" t="str">
        <f t="shared" si="400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88"/>
        <v>2914</v>
      </c>
      <c r="B2915" s="25" t="s">
        <v>3733</v>
      </c>
      <c r="C2915" s="45" t="s">
        <v>3733</v>
      </c>
      <c r="D2915" s="45" t="s">
        <v>3733</v>
      </c>
      <c r="E2915" s="8">
        <v>73.5</v>
      </c>
      <c r="F2915" s="8">
        <f t="shared" si="396"/>
        <v>6468</v>
      </c>
      <c r="G2915" s="54">
        <f t="shared" si="397"/>
        <v>6468</v>
      </c>
      <c r="H2915" s="25">
        <v>301330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>
        <v>45927</v>
      </c>
      <c r="O2915" s="54"/>
      <c r="P2915" s="25" t="s">
        <v>192</v>
      </c>
      <c r="Q2915" s="25"/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398"/>
        <v/>
      </c>
      <c r="Z2915" s="25" t="str">
        <f t="shared" si="399"/>
        <v>Saturday</v>
      </c>
      <c r="AA2915" s="25" t="str">
        <f t="shared" si="400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88"/>
        <v>2915</v>
      </c>
      <c r="B2916" s="25" t="s">
        <v>3733</v>
      </c>
      <c r="C2916" s="45" t="s">
        <v>3733</v>
      </c>
      <c r="D2916" s="45" t="s">
        <v>3733</v>
      </c>
      <c r="E2916" s="8">
        <v>45.5</v>
      </c>
      <c r="F2916" s="8">
        <f t="shared" si="396"/>
        <v>4004</v>
      </c>
      <c r="G2916" s="54">
        <f t="shared" si="397"/>
        <v>4004</v>
      </c>
      <c r="H2916" s="25">
        <v>301805</v>
      </c>
      <c r="I2916" s="25"/>
      <c r="J2916" s="25">
        <v>1</v>
      </c>
      <c r="K2916" s="25"/>
      <c r="L2916" s="25">
        <f t="shared" si="372"/>
        <v>1</v>
      </c>
      <c r="M2916" s="25"/>
      <c r="N2916" s="45"/>
      <c r="O2916" s="54"/>
      <c r="P2916" s="25" t="s">
        <v>214</v>
      </c>
      <c r="Q2916" s="25"/>
      <c r="R2916" s="25"/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98"/>
        <v/>
      </c>
      <c r="Z2916" s="25" t="str">
        <f t="shared" si="399"/>
        <v/>
      </c>
      <c r="AA2916" s="25" t="str">
        <f t="shared" si="400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88"/>
        <v>2916</v>
      </c>
      <c r="B2917" s="25" t="s">
        <v>3733</v>
      </c>
      <c r="C2917" s="45" t="s">
        <v>3733</v>
      </c>
      <c r="D2917" s="45" t="s">
        <v>3733</v>
      </c>
      <c r="E2917" s="8">
        <v>169.4</v>
      </c>
      <c r="F2917" s="8">
        <f t="shared" si="396"/>
        <v>14907.2</v>
      </c>
      <c r="G2917" s="54">
        <f t="shared" si="397"/>
        <v>14907.2</v>
      </c>
      <c r="H2917" s="25">
        <v>302008</v>
      </c>
      <c r="I2917" s="25"/>
      <c r="J2917" s="25">
        <v>1</v>
      </c>
      <c r="K2917" s="25"/>
      <c r="L2917" s="25">
        <f t="shared" si="372"/>
        <v>1</v>
      </c>
      <c r="M2917" s="25"/>
      <c r="N2917" s="45"/>
      <c r="O2917" s="54"/>
      <c r="P2917" s="25" t="s">
        <v>17</v>
      </c>
      <c r="Q2917" s="25"/>
      <c r="R2917" s="25"/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398"/>
        <v/>
      </c>
      <c r="Z2917" s="25" t="str">
        <f t="shared" si="399"/>
        <v/>
      </c>
      <c r="AA2917" s="25" t="str">
        <f t="shared" si="400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x14ac:dyDescent="0.25">
      <c r="A2918" s="25">
        <f t="shared" si="388"/>
        <v>2917</v>
      </c>
      <c r="B2918" s="25" t="s">
        <v>3733</v>
      </c>
      <c r="C2918" s="45" t="s">
        <v>3733</v>
      </c>
      <c r="D2918" s="45" t="s">
        <v>3733</v>
      </c>
      <c r="E2918" s="8">
        <v>142.5</v>
      </c>
      <c r="F2918" s="8">
        <f t="shared" si="396"/>
        <v>12540</v>
      </c>
      <c r="G2918" s="54">
        <f t="shared" si="397"/>
        <v>12540</v>
      </c>
      <c r="H2918" s="25">
        <v>302037</v>
      </c>
      <c r="I2918" s="25"/>
      <c r="J2918" s="25">
        <v>1</v>
      </c>
      <c r="K2918" s="25"/>
      <c r="L2918" s="25">
        <f t="shared" si="372"/>
        <v>1</v>
      </c>
      <c r="M2918" s="25"/>
      <c r="N2918" s="45"/>
      <c r="O2918" s="54"/>
      <c r="P2918" s="25" t="s">
        <v>229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Kolkata</v>
      </c>
      <c r="W2918" s="56"/>
      <c r="X2918" s="45"/>
      <c r="Y2918" s="25" t="str">
        <f t="shared" si="398"/>
        <v/>
      </c>
      <c r="Z2918" s="25" t="str">
        <f t="shared" si="399"/>
        <v/>
      </c>
      <c r="AA2918" s="25" t="str">
        <f t="shared" si="400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88"/>
        <v>2918</v>
      </c>
      <c r="B2919" s="25" t="s">
        <v>3733</v>
      </c>
      <c r="C2919" s="45" t="s">
        <v>3733</v>
      </c>
      <c r="D2919" s="45" t="s">
        <v>3733</v>
      </c>
      <c r="E2919" s="8">
        <v>259</v>
      </c>
      <c r="F2919" s="8">
        <f t="shared" si="396"/>
        <v>22792</v>
      </c>
      <c r="G2919" s="54">
        <f t="shared" si="397"/>
        <v>22792</v>
      </c>
      <c r="H2919" s="25">
        <v>302088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>
        <v>45927</v>
      </c>
      <c r="O2919" s="54"/>
      <c r="P2919" s="25" t="s">
        <v>243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Mumbai</v>
      </c>
      <c r="W2919" s="56"/>
      <c r="X2919" s="45"/>
      <c r="Y2919" s="25" t="str">
        <f t="shared" si="398"/>
        <v/>
      </c>
      <c r="Z2919" s="25" t="str">
        <f t="shared" si="399"/>
        <v>Saturday</v>
      </c>
      <c r="AA2919" s="25" t="str">
        <f t="shared" si="400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88"/>
        <v>2919</v>
      </c>
      <c r="B2920" s="25" t="s">
        <v>3733</v>
      </c>
      <c r="C2920" s="45" t="s">
        <v>3733</v>
      </c>
      <c r="D2920" s="45" t="s">
        <v>3733</v>
      </c>
      <c r="E2920" s="8">
        <v>46.2</v>
      </c>
      <c r="F2920" s="8">
        <f t="shared" si="396"/>
        <v>4065.6000000000004</v>
      </c>
      <c r="G2920" s="54">
        <f t="shared" si="397"/>
        <v>8131.2000000000007</v>
      </c>
      <c r="H2920" s="25">
        <v>302208</v>
      </c>
      <c r="I2920" s="25"/>
      <c r="J2920" s="25">
        <v>2</v>
      </c>
      <c r="K2920" s="25">
        <v>2</v>
      </c>
      <c r="L2920" s="25">
        <f t="shared" si="372"/>
        <v>0</v>
      </c>
      <c r="M2920" s="25"/>
      <c r="N2920" s="45">
        <v>45927</v>
      </c>
      <c r="O2920" s="54"/>
      <c r="P2920" s="25" t="s">
        <v>192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/>
      <c r="Y2920" s="25" t="str">
        <f t="shared" si="398"/>
        <v/>
      </c>
      <c r="Z2920" s="25" t="str">
        <f t="shared" si="399"/>
        <v>Saturday</v>
      </c>
      <c r="AA2920" s="25" t="str">
        <f t="shared" si="400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88"/>
        <v>2920</v>
      </c>
      <c r="B2921" s="25" t="s">
        <v>3733</v>
      </c>
      <c r="C2921" s="45" t="s">
        <v>3733</v>
      </c>
      <c r="D2921" s="45" t="s">
        <v>3733</v>
      </c>
      <c r="E2921" s="8">
        <v>267.39999999999998</v>
      </c>
      <c r="F2921" s="8">
        <f t="shared" si="396"/>
        <v>23531.199999999997</v>
      </c>
      <c r="G2921" s="54">
        <f t="shared" si="397"/>
        <v>23531.199999999997</v>
      </c>
      <c r="H2921" s="25">
        <v>302326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>
        <v>45927</v>
      </c>
      <c r="O2921" s="54"/>
      <c r="P2921" s="25" t="s">
        <v>166</v>
      </c>
      <c r="Q2921" s="25"/>
      <c r="R2921" s="25"/>
      <c r="S2921" s="3">
        <v>4</v>
      </c>
      <c r="T2921" s="55"/>
      <c r="U2921" s="25" t="s">
        <v>19</v>
      </c>
      <c r="V2921" s="25" t="str">
        <f>VLOOKUP(P2921,'Customer List'!B:C,2,)</f>
        <v>Lucknow</v>
      </c>
      <c r="W2921" s="56"/>
      <c r="X2921" s="45"/>
      <c r="Y2921" s="25" t="str">
        <f t="shared" si="398"/>
        <v/>
      </c>
      <c r="Z2921" s="25" t="str">
        <f t="shared" si="399"/>
        <v>Saturday</v>
      </c>
      <c r="AA2921" s="25" t="str">
        <f t="shared" si="400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88"/>
        <v>2921</v>
      </c>
      <c r="B2922" s="25" t="s">
        <v>3733</v>
      </c>
      <c r="C2922" s="45" t="s">
        <v>3733</v>
      </c>
      <c r="D2922" s="45" t="s">
        <v>3733</v>
      </c>
      <c r="E2922" s="8">
        <v>204.4</v>
      </c>
      <c r="F2922" s="8">
        <f t="shared" si="396"/>
        <v>17987.2</v>
      </c>
      <c r="G2922" s="54">
        <f t="shared" si="397"/>
        <v>17987.2</v>
      </c>
      <c r="H2922" s="25">
        <v>302612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>
        <v>45927</v>
      </c>
      <c r="O2922" s="54"/>
      <c r="P2922" s="25" t="s">
        <v>888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Karnataka</v>
      </c>
      <c r="W2922" s="56"/>
      <c r="X2922" s="45"/>
      <c r="Y2922" s="25" t="str">
        <f t="shared" si="398"/>
        <v/>
      </c>
      <c r="Z2922" s="25" t="str">
        <f t="shared" si="399"/>
        <v>Saturday</v>
      </c>
      <c r="AA2922" s="25" t="str">
        <f t="shared" si="400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88"/>
        <v>2922</v>
      </c>
      <c r="B2923" s="25" t="s">
        <v>3733</v>
      </c>
      <c r="C2923" s="45" t="s">
        <v>3733</v>
      </c>
      <c r="D2923" s="45" t="s">
        <v>3733</v>
      </c>
      <c r="E2923" s="8">
        <v>73.5</v>
      </c>
      <c r="F2923" s="8">
        <f t="shared" si="396"/>
        <v>6468</v>
      </c>
      <c r="G2923" s="54">
        <f t="shared" si="397"/>
        <v>6468</v>
      </c>
      <c r="H2923" s="25">
        <v>302808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>
        <v>45927</v>
      </c>
      <c r="O2923" s="54"/>
      <c r="P2923" s="25" t="s">
        <v>192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/>
      <c r="Y2923" s="25" t="str">
        <f t="shared" si="398"/>
        <v/>
      </c>
      <c r="Z2923" s="25" t="str">
        <f t="shared" si="399"/>
        <v>Saturday</v>
      </c>
      <c r="AA2923" s="25" t="str">
        <f t="shared" si="400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88"/>
        <v>2923</v>
      </c>
      <c r="B2924" s="25" t="s">
        <v>3733</v>
      </c>
      <c r="C2924" s="45" t="s">
        <v>3733</v>
      </c>
      <c r="D2924" s="45" t="s">
        <v>3733</v>
      </c>
      <c r="E2924" s="8">
        <v>35</v>
      </c>
      <c r="F2924" s="8">
        <f t="shared" si="396"/>
        <v>3080</v>
      </c>
      <c r="G2924" s="54">
        <f t="shared" si="397"/>
        <v>3080</v>
      </c>
      <c r="H2924" s="25">
        <v>302902</v>
      </c>
      <c r="I2924" s="25"/>
      <c r="J2924" s="25">
        <v>1</v>
      </c>
      <c r="K2924" s="25"/>
      <c r="L2924" s="25">
        <f t="shared" si="372"/>
        <v>1</v>
      </c>
      <c r="M2924" s="25"/>
      <c r="N2924" s="45"/>
      <c r="O2924" s="54"/>
      <c r="P2924" s="25" t="s">
        <v>214</v>
      </c>
      <c r="Q2924" s="25"/>
      <c r="R2924" s="25"/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98"/>
        <v/>
      </c>
      <c r="Z2924" s="25" t="str">
        <f t="shared" si="399"/>
        <v/>
      </c>
      <c r="AA2924" s="25" t="str">
        <f t="shared" si="400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88"/>
        <v>2924</v>
      </c>
      <c r="B2925" s="25" t="s">
        <v>3733</v>
      </c>
      <c r="C2925" s="45" t="s">
        <v>3733</v>
      </c>
      <c r="D2925" s="45" t="s">
        <v>3733</v>
      </c>
      <c r="E2925" s="8">
        <v>207.9</v>
      </c>
      <c r="F2925" s="8">
        <f t="shared" si="396"/>
        <v>18295.2</v>
      </c>
      <c r="G2925" s="54">
        <f t="shared" si="397"/>
        <v>18295.2</v>
      </c>
      <c r="H2925" s="25">
        <v>302910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>
        <v>45927</v>
      </c>
      <c r="O2925" s="54"/>
      <c r="P2925" s="25" t="s">
        <v>3734</v>
      </c>
      <c r="Q2925" s="25"/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398"/>
        <v/>
      </c>
      <c r="Z2925" s="25" t="str">
        <f t="shared" si="399"/>
        <v>Saturday</v>
      </c>
      <c r="AA2925" s="25" t="str">
        <f t="shared" si="400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88"/>
        <v>2925</v>
      </c>
      <c r="B2926" s="25" t="s">
        <v>3733</v>
      </c>
      <c r="C2926" s="45" t="s">
        <v>3733</v>
      </c>
      <c r="D2926" s="45" t="s">
        <v>3733</v>
      </c>
      <c r="E2926" s="8">
        <v>185.5</v>
      </c>
      <c r="F2926" s="8">
        <f t="shared" si="396"/>
        <v>16324</v>
      </c>
      <c r="G2926" s="54">
        <f t="shared" si="397"/>
        <v>16324</v>
      </c>
      <c r="H2926" s="25">
        <v>303110</v>
      </c>
      <c r="I2926" s="25"/>
      <c r="J2926" s="25">
        <v>1</v>
      </c>
      <c r="K2926" s="25"/>
      <c r="L2926" s="25">
        <f t="shared" si="372"/>
        <v>1</v>
      </c>
      <c r="M2926" s="25"/>
      <c r="N2926" s="45"/>
      <c r="O2926" s="54"/>
      <c r="P2926" s="25" t="s">
        <v>3735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398"/>
        <v/>
      </c>
      <c r="Z2926" s="25" t="str">
        <f t="shared" si="399"/>
        <v/>
      </c>
      <c r="AA2926" s="25" t="str">
        <f t="shared" si="400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88"/>
        <v>2926</v>
      </c>
      <c r="B2927" s="25" t="s">
        <v>3733</v>
      </c>
      <c r="C2927" s="45" t="s">
        <v>3733</v>
      </c>
      <c r="D2927" s="45" t="s">
        <v>3733</v>
      </c>
      <c r="E2927" s="8">
        <v>285.75</v>
      </c>
      <c r="F2927" s="8">
        <f t="shared" si="396"/>
        <v>25146</v>
      </c>
      <c r="G2927" s="54">
        <f t="shared" si="397"/>
        <v>25146</v>
      </c>
      <c r="H2927" s="25">
        <v>303526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>
        <v>45927</v>
      </c>
      <c r="O2927" s="54"/>
      <c r="P2927" s="25" t="s">
        <v>192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398"/>
        <v/>
      </c>
      <c r="Z2927" s="25" t="str">
        <f t="shared" si="399"/>
        <v>Saturday</v>
      </c>
      <c r="AA2927" s="25" t="str">
        <f t="shared" si="400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88"/>
        <v>2927</v>
      </c>
      <c r="B2928" s="25" t="s">
        <v>3733</v>
      </c>
      <c r="C2928" s="45" t="s">
        <v>3733</v>
      </c>
      <c r="D2928" s="45" t="s">
        <v>3733</v>
      </c>
      <c r="E2928" s="8">
        <v>157.5</v>
      </c>
      <c r="F2928" s="8">
        <f t="shared" si="396"/>
        <v>13860</v>
      </c>
      <c r="G2928" s="54">
        <f t="shared" si="397"/>
        <v>13860</v>
      </c>
      <c r="H2928" s="25">
        <v>303651</v>
      </c>
      <c r="I2928" s="25"/>
      <c r="J2928" s="25">
        <v>1</v>
      </c>
      <c r="K2928" s="25"/>
      <c r="L2928" s="25">
        <f t="shared" si="372"/>
        <v>1</v>
      </c>
      <c r="M2928" s="25"/>
      <c r="N2928" s="45"/>
      <c r="O2928" s="54"/>
      <c r="P2928" s="25" t="s">
        <v>229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Kolkata</v>
      </c>
      <c r="W2928" s="56"/>
      <c r="X2928" s="45"/>
      <c r="Y2928" s="25" t="str">
        <f t="shared" si="398"/>
        <v/>
      </c>
      <c r="Z2928" s="25" t="str">
        <f t="shared" si="399"/>
        <v/>
      </c>
      <c r="AA2928" s="25" t="str">
        <f t="shared" si="400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88"/>
        <v>2928</v>
      </c>
      <c r="B2929" s="25" t="s">
        <v>3733</v>
      </c>
      <c r="C2929" s="45" t="s">
        <v>3733</v>
      </c>
      <c r="D2929" s="45" t="s">
        <v>3733</v>
      </c>
      <c r="E2929" s="8">
        <v>342.75</v>
      </c>
      <c r="F2929" s="8">
        <f t="shared" si="396"/>
        <v>30162</v>
      </c>
      <c r="G2929" s="54">
        <f t="shared" si="397"/>
        <v>30162</v>
      </c>
      <c r="H2929" s="25">
        <v>303744</v>
      </c>
      <c r="I2929" s="25"/>
      <c r="J2929" s="25">
        <v>1</v>
      </c>
      <c r="K2929" s="25"/>
      <c r="L2929" s="25">
        <f t="shared" si="372"/>
        <v>1</v>
      </c>
      <c r="M2929" s="25"/>
      <c r="N2929" s="45"/>
      <c r="O2929" s="54"/>
      <c r="P2929" s="25" t="s">
        <v>255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8"/>
        <v/>
      </c>
      <c r="Z2929" s="25" t="str">
        <f t="shared" si="399"/>
        <v/>
      </c>
      <c r="AA2929" s="25" t="str">
        <f t="shared" si="400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88"/>
        <v>2929</v>
      </c>
      <c r="B2930" s="25" t="s">
        <v>3733</v>
      </c>
      <c r="C2930" s="45" t="s">
        <v>3733</v>
      </c>
      <c r="D2930" s="45" t="s">
        <v>3733</v>
      </c>
      <c r="E2930" s="8">
        <v>50.4</v>
      </c>
      <c r="F2930" s="8">
        <f t="shared" si="396"/>
        <v>4435.2</v>
      </c>
      <c r="G2930" s="54">
        <f t="shared" si="397"/>
        <v>4435.2</v>
      </c>
      <c r="H2930" s="25">
        <v>304006</v>
      </c>
      <c r="I2930" s="25"/>
      <c r="J2930" s="25">
        <v>1</v>
      </c>
      <c r="K2930" s="25">
        <v>1</v>
      </c>
      <c r="L2930" s="25">
        <f t="shared" si="372"/>
        <v>0</v>
      </c>
      <c r="M2930" s="25"/>
      <c r="N2930" s="45">
        <v>45927</v>
      </c>
      <c r="O2930" s="54"/>
      <c r="P2930" s="25" t="s">
        <v>166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Lucknow</v>
      </c>
      <c r="W2930" s="56"/>
      <c r="X2930" s="45"/>
      <c r="Y2930" s="25" t="str">
        <f t="shared" si="398"/>
        <v/>
      </c>
      <c r="Z2930" s="25" t="str">
        <f t="shared" si="399"/>
        <v>Saturday</v>
      </c>
      <c r="AA2930" s="25" t="str">
        <f t="shared" si="400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88"/>
        <v>2930</v>
      </c>
      <c r="B2931" s="25" t="s">
        <v>3733</v>
      </c>
      <c r="C2931" s="45" t="s">
        <v>3733</v>
      </c>
      <c r="D2931" s="45" t="s">
        <v>3733</v>
      </c>
      <c r="E2931" s="8">
        <v>289.5</v>
      </c>
      <c r="F2931" s="8">
        <f t="shared" si="396"/>
        <v>25476</v>
      </c>
      <c r="G2931" s="54">
        <f t="shared" si="397"/>
        <v>25476</v>
      </c>
      <c r="H2931" s="25">
        <v>304036</v>
      </c>
      <c r="I2931" s="25"/>
      <c r="J2931" s="25">
        <v>1</v>
      </c>
      <c r="K2931" s="25"/>
      <c r="L2931" s="25">
        <f t="shared" si="372"/>
        <v>1</v>
      </c>
      <c r="M2931" s="25"/>
      <c r="N2931" s="45"/>
      <c r="O2931" s="54"/>
      <c r="P2931" s="25" t="s">
        <v>17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98"/>
        <v/>
      </c>
      <c r="Z2931" s="25" t="str">
        <f t="shared" si="399"/>
        <v/>
      </c>
      <c r="AA2931" s="25" t="str">
        <f t="shared" si="400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88"/>
        <v>2931</v>
      </c>
      <c r="B2932" s="25" t="s">
        <v>3733</v>
      </c>
      <c r="C2932" s="45" t="s">
        <v>3733</v>
      </c>
      <c r="D2932" s="45" t="s">
        <v>3733</v>
      </c>
      <c r="E2932" s="8">
        <v>203</v>
      </c>
      <c r="F2932" s="8">
        <f t="shared" si="396"/>
        <v>17864</v>
      </c>
      <c r="G2932" s="54">
        <f t="shared" si="397"/>
        <v>17864</v>
      </c>
      <c r="H2932" s="25">
        <v>304096</v>
      </c>
      <c r="I2932" s="25"/>
      <c r="J2932" s="25">
        <v>1</v>
      </c>
      <c r="K2932" s="25"/>
      <c r="L2932" s="25">
        <f t="shared" ref="L2932:L2995" si="401">J2932-K2932</f>
        <v>1</v>
      </c>
      <c r="M2932" s="25"/>
      <c r="N2932" s="45"/>
      <c r="O2932" s="54"/>
      <c r="P2932" s="25" t="s">
        <v>3735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398"/>
        <v/>
      </c>
      <c r="Z2932" s="25" t="str">
        <f t="shared" si="399"/>
        <v/>
      </c>
      <c r="AA2932" s="25" t="str">
        <f t="shared" si="400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388"/>
        <v>2932</v>
      </c>
      <c r="B2933" s="25" t="s">
        <v>3733</v>
      </c>
      <c r="C2933" s="45" t="s">
        <v>3733</v>
      </c>
      <c r="D2933" s="45" t="s">
        <v>3733</v>
      </c>
      <c r="E2933" s="8">
        <v>326.25</v>
      </c>
      <c r="F2933" s="8">
        <f t="shared" si="396"/>
        <v>28710</v>
      </c>
      <c r="G2933" s="54">
        <f t="shared" si="397"/>
        <v>28710</v>
      </c>
      <c r="H2933" s="25">
        <v>304136</v>
      </c>
      <c r="I2933" s="25"/>
      <c r="J2933" s="25">
        <v>1</v>
      </c>
      <c r="K2933" s="25">
        <v>1</v>
      </c>
      <c r="L2933" s="25">
        <f t="shared" si="401"/>
        <v>0</v>
      </c>
      <c r="M2933" s="25"/>
      <c r="N2933" s="45">
        <v>45927</v>
      </c>
      <c r="O2933" s="54"/>
      <c r="P2933" s="25" t="s">
        <v>888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Karnataka</v>
      </c>
      <c r="W2933" s="56"/>
      <c r="X2933" s="45"/>
      <c r="Y2933" s="25" t="str">
        <f t="shared" si="398"/>
        <v/>
      </c>
      <c r="Z2933" s="25" t="str">
        <f t="shared" si="399"/>
        <v>Saturday</v>
      </c>
      <c r="AA2933" s="25" t="str">
        <f t="shared" si="400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88"/>
        <v>2933</v>
      </c>
      <c r="B2934" s="25" t="s">
        <v>3733</v>
      </c>
      <c r="C2934" s="45" t="s">
        <v>3733</v>
      </c>
      <c r="D2934" s="45" t="s">
        <v>3733</v>
      </c>
      <c r="E2934" s="8">
        <v>285</v>
      </c>
      <c r="F2934" s="8">
        <f t="shared" si="396"/>
        <v>25080</v>
      </c>
      <c r="G2934" s="54">
        <f t="shared" si="397"/>
        <v>25080</v>
      </c>
      <c r="H2934" s="25">
        <v>304142</v>
      </c>
      <c r="I2934" s="25"/>
      <c r="J2934" s="25">
        <v>1</v>
      </c>
      <c r="K2934" s="25">
        <v>1</v>
      </c>
      <c r="L2934" s="25">
        <f t="shared" si="401"/>
        <v>0</v>
      </c>
      <c r="M2934" s="25"/>
      <c r="N2934" s="45">
        <v>45927</v>
      </c>
      <c r="O2934" s="54"/>
      <c r="P2934" s="25" t="s">
        <v>192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/>
      <c r="Y2934" s="25" t="str">
        <f t="shared" si="398"/>
        <v/>
      </c>
      <c r="Z2934" s="25" t="str">
        <f t="shared" si="399"/>
        <v>Saturday</v>
      </c>
      <c r="AA2934" s="25" t="str">
        <f t="shared" si="400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388"/>
        <v>2934</v>
      </c>
      <c r="B2935" s="25" t="s">
        <v>3733</v>
      </c>
      <c r="C2935" s="45" t="s">
        <v>3733</v>
      </c>
      <c r="D2935" s="45" t="s">
        <v>3733</v>
      </c>
      <c r="E2935" s="8">
        <v>71.400000000000006</v>
      </c>
      <c r="F2935" s="8">
        <f t="shared" si="396"/>
        <v>6283.2000000000007</v>
      </c>
      <c r="G2935" s="54">
        <f t="shared" si="397"/>
        <v>6283.2000000000007</v>
      </c>
      <c r="H2935" s="25">
        <v>304402</v>
      </c>
      <c r="I2935" s="25"/>
      <c r="J2935" s="25">
        <v>1</v>
      </c>
      <c r="K2935" s="25"/>
      <c r="L2935" s="25">
        <f t="shared" si="401"/>
        <v>1</v>
      </c>
      <c r="M2935" s="25"/>
      <c r="N2935" s="45"/>
      <c r="O2935" s="54"/>
      <c r="P2935" s="25" t="s">
        <v>3735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398"/>
        <v/>
      </c>
      <c r="Z2935" s="25" t="str">
        <f t="shared" si="399"/>
        <v/>
      </c>
      <c r="AA2935" s="25" t="str">
        <f t="shared" si="400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388"/>
        <v>2935</v>
      </c>
      <c r="B2936" s="25" t="s">
        <v>3733</v>
      </c>
      <c r="C2936" s="45" t="s">
        <v>3733</v>
      </c>
      <c r="D2936" s="45" t="s">
        <v>3733</v>
      </c>
      <c r="E2936" s="8">
        <v>86.8</v>
      </c>
      <c r="F2936" s="8">
        <f t="shared" si="396"/>
        <v>7638.4</v>
      </c>
      <c r="G2936" s="54">
        <f t="shared" si="397"/>
        <v>7638.4</v>
      </c>
      <c r="H2936" s="25">
        <v>304825</v>
      </c>
      <c r="I2936" s="25"/>
      <c r="J2936" s="25">
        <v>1</v>
      </c>
      <c r="K2936" s="25"/>
      <c r="L2936" s="25">
        <f t="shared" si="401"/>
        <v>1</v>
      </c>
      <c r="M2936" s="25"/>
      <c r="N2936" s="45"/>
      <c r="O2936" s="54"/>
      <c r="P2936" s="25" t="s">
        <v>229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/>
      <c r="Y2936" s="25" t="str">
        <f t="shared" si="398"/>
        <v/>
      </c>
      <c r="Z2936" s="25" t="str">
        <f t="shared" si="399"/>
        <v/>
      </c>
      <c r="AA2936" s="25" t="str">
        <f t="shared" si="400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88"/>
        <v>2936</v>
      </c>
      <c r="B2937" s="25" t="s">
        <v>3733</v>
      </c>
      <c r="C2937" s="45" t="s">
        <v>3733</v>
      </c>
      <c r="D2937" s="45" t="s">
        <v>3733</v>
      </c>
      <c r="E2937" s="8">
        <v>226.1</v>
      </c>
      <c r="F2937" s="8">
        <f t="shared" si="396"/>
        <v>19896.8</v>
      </c>
      <c r="G2937" s="54">
        <f t="shared" si="397"/>
        <v>19896.8</v>
      </c>
      <c r="H2937" s="25">
        <v>305114</v>
      </c>
      <c r="I2937" s="25"/>
      <c r="J2937" s="25">
        <v>1</v>
      </c>
      <c r="K2937" s="25"/>
      <c r="L2937" s="25">
        <f t="shared" si="401"/>
        <v>1</v>
      </c>
      <c r="M2937" s="25"/>
      <c r="N2937" s="45"/>
      <c r="O2937" s="54"/>
      <c r="P2937" s="25" t="s">
        <v>17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98"/>
        <v/>
      </c>
      <c r="Z2937" s="25" t="str">
        <f t="shared" si="399"/>
        <v/>
      </c>
      <c r="AA2937" s="25" t="str">
        <f t="shared" si="400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88"/>
        <v>2937</v>
      </c>
      <c r="B2938" s="25" t="s">
        <v>3733</v>
      </c>
      <c r="C2938" s="45" t="s">
        <v>3733</v>
      </c>
      <c r="D2938" s="45" t="s">
        <v>3733</v>
      </c>
      <c r="E2938" s="8">
        <v>205.1</v>
      </c>
      <c r="F2938" s="8">
        <f t="shared" si="396"/>
        <v>18048.8</v>
      </c>
      <c r="G2938" s="54">
        <f t="shared" si="397"/>
        <v>18048.8</v>
      </c>
      <c r="H2938" s="25">
        <v>306008</v>
      </c>
      <c r="I2938" s="25"/>
      <c r="J2938" s="25">
        <v>1</v>
      </c>
      <c r="K2938" s="25">
        <v>1</v>
      </c>
      <c r="L2938" s="25">
        <f t="shared" si="401"/>
        <v>0</v>
      </c>
      <c r="M2938" s="25"/>
      <c r="N2938" s="45">
        <v>45927</v>
      </c>
      <c r="O2938" s="54"/>
      <c r="P2938" s="25" t="s">
        <v>243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Mumbai</v>
      </c>
      <c r="W2938" s="56"/>
      <c r="X2938" s="45"/>
      <c r="Y2938" s="25" t="str">
        <f t="shared" si="398"/>
        <v/>
      </c>
      <c r="Z2938" s="25" t="str">
        <f t="shared" si="399"/>
        <v>Saturday</v>
      </c>
      <c r="AA2938" s="25" t="str">
        <f t="shared" si="400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88"/>
        <v>2938</v>
      </c>
      <c r="B2939" s="25" t="s">
        <v>3733</v>
      </c>
      <c r="C2939" s="45" t="s">
        <v>3733</v>
      </c>
      <c r="D2939" s="45" t="s">
        <v>3733</v>
      </c>
      <c r="E2939" s="8">
        <v>107.8</v>
      </c>
      <c r="F2939" s="8">
        <f t="shared" si="396"/>
        <v>9486.4</v>
      </c>
      <c r="G2939" s="54">
        <f t="shared" si="397"/>
        <v>9486.4</v>
      </c>
      <c r="H2939" s="25">
        <v>306509</v>
      </c>
      <c r="I2939" s="25"/>
      <c r="J2939" s="25">
        <v>1</v>
      </c>
      <c r="K2939" s="25"/>
      <c r="L2939" s="25">
        <f t="shared" si="401"/>
        <v>1</v>
      </c>
      <c r="M2939" s="25"/>
      <c r="N2939" s="45"/>
      <c r="O2939" s="54"/>
      <c r="P2939" s="25" t="s">
        <v>214</v>
      </c>
      <c r="Q2939" s="25"/>
      <c r="R2939" s="25"/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98"/>
        <v/>
      </c>
      <c r="Z2939" s="25" t="str">
        <f t="shared" si="399"/>
        <v/>
      </c>
      <c r="AA2939" s="25" t="str">
        <f t="shared" si="400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88"/>
        <v>2939</v>
      </c>
      <c r="B2940" s="25" t="s">
        <v>3733</v>
      </c>
      <c r="C2940" s="45" t="s">
        <v>3733</v>
      </c>
      <c r="D2940" s="45" t="s">
        <v>3733</v>
      </c>
      <c r="E2940" s="8">
        <v>321.75</v>
      </c>
      <c r="F2940" s="8">
        <f t="shared" si="396"/>
        <v>28314</v>
      </c>
      <c r="G2940" s="54">
        <f t="shared" si="397"/>
        <v>56628</v>
      </c>
      <c r="H2940" s="25">
        <v>307640</v>
      </c>
      <c r="I2940" s="25"/>
      <c r="J2940" s="25">
        <v>2</v>
      </c>
      <c r="K2940" s="25">
        <v>2</v>
      </c>
      <c r="L2940" s="25">
        <f t="shared" si="401"/>
        <v>0</v>
      </c>
      <c r="M2940" s="25"/>
      <c r="N2940" s="45">
        <v>45927</v>
      </c>
      <c r="O2940" s="54"/>
      <c r="P2940" s="25" t="s">
        <v>243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398"/>
        <v/>
      </c>
      <c r="Z2940" s="25" t="str">
        <f t="shared" si="399"/>
        <v>Saturday</v>
      </c>
      <c r="AA2940" s="25" t="str">
        <f t="shared" si="400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2940</v>
      </c>
      <c r="B2941" s="25" t="s">
        <v>3733</v>
      </c>
      <c r="C2941" s="45" t="s">
        <v>3733</v>
      </c>
      <c r="D2941" s="45" t="s">
        <v>3733</v>
      </c>
      <c r="E2941" s="8">
        <v>242.9</v>
      </c>
      <c r="F2941" s="8">
        <f t="shared" si="396"/>
        <v>21375.200000000001</v>
      </c>
      <c r="G2941" s="54">
        <f t="shared" si="397"/>
        <v>21375.200000000001</v>
      </c>
      <c r="H2941" s="25">
        <v>307654</v>
      </c>
      <c r="I2941" s="25"/>
      <c r="J2941" s="25">
        <v>1</v>
      </c>
      <c r="K2941" s="25"/>
      <c r="L2941" s="25">
        <f t="shared" si="401"/>
        <v>1</v>
      </c>
      <c r="M2941" s="25"/>
      <c r="N2941" s="45"/>
      <c r="O2941" s="54"/>
      <c r="P2941" s="25" t="s">
        <v>17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398"/>
        <v/>
      </c>
      <c r="Z2941" s="25" t="str">
        <f t="shared" si="399"/>
        <v/>
      </c>
      <c r="AA2941" s="25" t="str">
        <f t="shared" si="400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88"/>
        <v>2941</v>
      </c>
      <c r="B2942" s="25" t="s">
        <v>3733</v>
      </c>
      <c r="C2942" s="45" t="s">
        <v>3733</v>
      </c>
      <c r="D2942" s="45" t="s">
        <v>3733</v>
      </c>
      <c r="E2942" s="8">
        <v>267.39999999999998</v>
      </c>
      <c r="F2942" s="8">
        <f t="shared" si="396"/>
        <v>23531.199999999997</v>
      </c>
      <c r="G2942" s="54">
        <f t="shared" si="397"/>
        <v>23531.199999999997</v>
      </c>
      <c r="H2942" s="25">
        <v>310718</v>
      </c>
      <c r="I2942" s="25"/>
      <c r="J2942" s="25">
        <v>1</v>
      </c>
      <c r="K2942" s="25">
        <v>1</v>
      </c>
      <c r="L2942" s="25">
        <f t="shared" si="401"/>
        <v>0</v>
      </c>
      <c r="M2942" s="25"/>
      <c r="N2942" s="45">
        <v>45927</v>
      </c>
      <c r="O2942" s="54"/>
      <c r="P2942" s="25" t="s">
        <v>192</v>
      </c>
      <c r="Q2942" s="25"/>
      <c r="R2942" s="25"/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/>
      <c r="Y2942" s="25" t="str">
        <f t="shared" si="398"/>
        <v/>
      </c>
      <c r="Z2942" s="25" t="str">
        <f t="shared" si="399"/>
        <v>Saturday</v>
      </c>
      <c r="AA2942" s="25" t="str">
        <f t="shared" si="400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88"/>
        <v>2942</v>
      </c>
      <c r="B2943" s="25" t="s">
        <v>3733</v>
      </c>
      <c r="C2943" s="45" t="s">
        <v>3733</v>
      </c>
      <c r="D2943" s="45" t="s">
        <v>3733</v>
      </c>
      <c r="E2943" s="8">
        <v>242.9</v>
      </c>
      <c r="F2943" s="8">
        <f t="shared" si="396"/>
        <v>21375.200000000001</v>
      </c>
      <c r="G2943" s="54">
        <f t="shared" si="397"/>
        <v>21375.200000000001</v>
      </c>
      <c r="H2943" s="25">
        <v>310946</v>
      </c>
      <c r="I2943" s="25"/>
      <c r="J2943" s="25">
        <v>1</v>
      </c>
      <c r="K2943" s="25">
        <v>1</v>
      </c>
      <c r="L2943" s="25">
        <f t="shared" si="401"/>
        <v>0</v>
      </c>
      <c r="M2943" s="25"/>
      <c r="N2943" s="45">
        <v>45927</v>
      </c>
      <c r="O2943" s="54"/>
      <c r="P2943" s="25" t="s">
        <v>888</v>
      </c>
      <c r="Q2943" s="25"/>
      <c r="R2943" s="25"/>
      <c r="S2943" s="3">
        <v>4</v>
      </c>
      <c r="T2943" s="55"/>
      <c r="U2943" s="25" t="s">
        <v>19</v>
      </c>
      <c r="V2943" s="25" t="str">
        <f>VLOOKUP(P2943,'Customer List'!B:C,2,)</f>
        <v>Karnataka</v>
      </c>
      <c r="W2943" s="56"/>
      <c r="X2943" s="45"/>
      <c r="Y2943" s="25" t="str">
        <f t="shared" si="398"/>
        <v/>
      </c>
      <c r="Z2943" s="25" t="str">
        <f t="shared" si="399"/>
        <v>Saturday</v>
      </c>
      <c r="AA2943" s="25" t="str">
        <f t="shared" si="400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88"/>
        <v>2943</v>
      </c>
      <c r="B2944" s="25" t="s">
        <v>3733</v>
      </c>
      <c r="C2944" s="45" t="s">
        <v>3733</v>
      </c>
      <c r="D2944" s="45" t="s">
        <v>3733</v>
      </c>
      <c r="E2944" s="8">
        <v>304.5</v>
      </c>
      <c r="F2944" s="8">
        <f t="shared" si="396"/>
        <v>26796</v>
      </c>
      <c r="G2944" s="54">
        <f t="shared" si="397"/>
        <v>26796</v>
      </c>
      <c r="H2944" s="25">
        <v>311136</v>
      </c>
      <c r="I2944" s="25"/>
      <c r="J2944" s="25">
        <v>1</v>
      </c>
      <c r="K2944" s="25"/>
      <c r="L2944" s="25">
        <f t="shared" si="401"/>
        <v>1</v>
      </c>
      <c r="M2944" s="25"/>
      <c r="N2944" s="45"/>
      <c r="O2944" s="54"/>
      <c r="P2944" s="25" t="s">
        <v>255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98"/>
        <v/>
      </c>
      <c r="Z2944" s="25" t="str">
        <f t="shared" si="399"/>
        <v/>
      </c>
      <c r="AA2944" s="25" t="str">
        <f t="shared" si="400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88"/>
        <v>2944</v>
      </c>
      <c r="B2945" s="25" t="s">
        <v>3733</v>
      </c>
      <c r="C2945" s="45" t="s">
        <v>3733</v>
      </c>
      <c r="D2945" s="45" t="s">
        <v>3733</v>
      </c>
      <c r="E2945" s="8">
        <v>297</v>
      </c>
      <c r="F2945" s="8">
        <f t="shared" si="396"/>
        <v>26136</v>
      </c>
      <c r="G2945" s="54">
        <f t="shared" si="397"/>
        <v>26136</v>
      </c>
      <c r="H2945" s="25">
        <v>312238</v>
      </c>
      <c r="I2945" s="25"/>
      <c r="J2945" s="25">
        <v>1</v>
      </c>
      <c r="K2945" s="25"/>
      <c r="L2945" s="25">
        <f t="shared" si="401"/>
        <v>1</v>
      </c>
      <c r="M2945" s="25"/>
      <c r="N2945" s="45"/>
      <c r="O2945" s="54"/>
      <c r="P2945" s="25" t="s">
        <v>17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398"/>
        <v/>
      </c>
      <c r="Z2945" s="25" t="str">
        <f t="shared" si="399"/>
        <v/>
      </c>
      <c r="AA2945" s="25" t="str">
        <f t="shared" si="400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388"/>
        <v>2945</v>
      </c>
      <c r="B2946" s="25" t="s">
        <v>3733</v>
      </c>
      <c r="C2946" s="45" t="s">
        <v>3733</v>
      </c>
      <c r="D2946" s="45" t="s">
        <v>3733</v>
      </c>
      <c r="E2946" s="8">
        <v>86.8</v>
      </c>
      <c r="F2946" s="8">
        <f t="shared" si="396"/>
        <v>7638.4</v>
      </c>
      <c r="G2946" s="54">
        <f t="shared" si="397"/>
        <v>7638.4</v>
      </c>
      <c r="H2946" s="25">
        <v>317313</v>
      </c>
      <c r="I2946" s="25"/>
      <c r="J2946" s="25">
        <v>1</v>
      </c>
      <c r="K2946" s="25"/>
      <c r="L2946" s="25">
        <f t="shared" si="401"/>
        <v>1</v>
      </c>
      <c r="M2946" s="25"/>
      <c r="N2946" s="45"/>
      <c r="O2946" s="54"/>
      <c r="P2946" s="25" t="s">
        <v>229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Kolkata</v>
      </c>
      <c r="W2946" s="56"/>
      <c r="X2946" s="45"/>
      <c r="Y2946" s="25" t="str">
        <f t="shared" si="398"/>
        <v/>
      </c>
      <c r="Z2946" s="25" t="str">
        <f t="shared" si="399"/>
        <v/>
      </c>
      <c r="AA2946" s="25" t="str">
        <f t="shared" si="400"/>
        <v/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388"/>
        <v>2946</v>
      </c>
      <c r="B2947" s="25" t="s">
        <v>3733</v>
      </c>
      <c r="C2947" s="45" t="s">
        <v>3733</v>
      </c>
      <c r="D2947" s="45" t="s">
        <v>3733</v>
      </c>
      <c r="E2947" s="8">
        <v>19.600000000000001</v>
      </c>
      <c r="F2947" s="8">
        <f t="shared" si="396"/>
        <v>1724.8000000000002</v>
      </c>
      <c r="G2947" s="54">
        <f t="shared" si="397"/>
        <v>1724.8000000000002</v>
      </c>
      <c r="H2947" s="25">
        <v>317409</v>
      </c>
      <c r="I2947" s="25"/>
      <c r="J2947" s="25">
        <v>1</v>
      </c>
      <c r="K2947" s="25"/>
      <c r="L2947" s="25">
        <f t="shared" si="401"/>
        <v>1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398"/>
        <v/>
      </c>
      <c r="Z2947" s="25" t="str">
        <f t="shared" si="399"/>
        <v/>
      </c>
      <c r="AA2947" s="25" t="str">
        <f t="shared" si="400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88"/>
        <v>2947</v>
      </c>
      <c r="B2948" s="25" t="s">
        <v>3733</v>
      </c>
      <c r="C2948" s="45" t="s">
        <v>3733</v>
      </c>
      <c r="D2948" s="45" t="s">
        <v>3733</v>
      </c>
      <c r="E2948" s="8">
        <v>141.4</v>
      </c>
      <c r="F2948" s="8">
        <f t="shared" si="396"/>
        <v>12443.2</v>
      </c>
      <c r="G2948" s="54">
        <f t="shared" si="397"/>
        <v>12443.2</v>
      </c>
      <c r="H2948" s="25">
        <v>323512</v>
      </c>
      <c r="I2948" s="25"/>
      <c r="J2948" s="25">
        <v>1</v>
      </c>
      <c r="K2948" s="25">
        <v>1</v>
      </c>
      <c r="L2948" s="25">
        <f t="shared" si="401"/>
        <v>0</v>
      </c>
      <c r="M2948" s="25"/>
      <c r="N2948" s="45">
        <v>45927</v>
      </c>
      <c r="O2948" s="54"/>
      <c r="P2948" s="25" t="s">
        <v>166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Lucknow</v>
      </c>
      <c r="W2948" s="56"/>
      <c r="X2948" s="45"/>
      <c r="Y2948" s="25" t="str">
        <f t="shared" si="398"/>
        <v/>
      </c>
      <c r="Z2948" s="25" t="str">
        <f t="shared" si="399"/>
        <v>Saturday</v>
      </c>
      <c r="AA2948" s="25" t="str">
        <f t="shared" si="400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88"/>
        <v>2948</v>
      </c>
      <c r="B2949" s="25" t="s">
        <v>3733</v>
      </c>
      <c r="C2949" s="45" t="s">
        <v>3733</v>
      </c>
      <c r="D2949" s="45" t="s">
        <v>3733</v>
      </c>
      <c r="E2949" s="8">
        <v>175</v>
      </c>
      <c r="F2949" s="8">
        <f t="shared" si="396"/>
        <v>15400</v>
      </c>
      <c r="G2949" s="54">
        <f t="shared" si="397"/>
        <v>15400</v>
      </c>
      <c r="H2949" s="25">
        <v>324206</v>
      </c>
      <c r="I2949" s="25"/>
      <c r="J2949" s="25">
        <v>1</v>
      </c>
      <c r="K2949" s="25"/>
      <c r="L2949" s="25">
        <f t="shared" si="401"/>
        <v>1</v>
      </c>
      <c r="M2949" s="25"/>
      <c r="N2949" s="45"/>
      <c r="O2949" s="54"/>
      <c r="P2949" s="25" t="s">
        <v>3735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398"/>
        <v/>
      </c>
      <c r="Z2949" s="25" t="str">
        <f t="shared" si="399"/>
        <v/>
      </c>
      <c r="AA2949" s="25" t="str">
        <f t="shared" si="400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388"/>
        <v>2949</v>
      </c>
      <c r="B2950" s="25" t="s">
        <v>3733</v>
      </c>
      <c r="C2950" s="45" t="s">
        <v>3733</v>
      </c>
      <c r="D2950" s="45" t="s">
        <v>3733</v>
      </c>
      <c r="E2950" s="8">
        <v>175</v>
      </c>
      <c r="F2950" s="8">
        <f t="shared" si="396"/>
        <v>15400</v>
      </c>
      <c r="G2950" s="54">
        <f t="shared" si="397"/>
        <v>15400</v>
      </c>
      <c r="H2950" s="25">
        <v>324206</v>
      </c>
      <c r="I2950" s="25"/>
      <c r="J2950" s="25">
        <v>1</v>
      </c>
      <c r="K2950" s="25">
        <v>1</v>
      </c>
      <c r="L2950" s="25">
        <f t="shared" si="401"/>
        <v>0</v>
      </c>
      <c r="M2950" s="25"/>
      <c r="N2950" s="45">
        <v>45927</v>
      </c>
      <c r="O2950" s="54"/>
      <c r="P2950" s="25" t="s">
        <v>166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398"/>
        <v/>
      </c>
      <c r="Z2950" s="25" t="str">
        <f t="shared" si="399"/>
        <v>Saturday</v>
      </c>
      <c r="AA2950" s="25" t="str">
        <f t="shared" si="400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88"/>
        <v>2950</v>
      </c>
      <c r="B2951" s="25" t="s">
        <v>3733</v>
      </c>
      <c r="C2951" s="45" t="s">
        <v>3733</v>
      </c>
      <c r="D2951" s="45" t="s">
        <v>3733</v>
      </c>
      <c r="E2951" s="8">
        <v>65.8</v>
      </c>
      <c r="F2951" s="8">
        <f t="shared" si="396"/>
        <v>5790.4</v>
      </c>
      <c r="G2951" s="54">
        <f t="shared" si="397"/>
        <v>5790.4</v>
      </c>
      <c r="H2951" s="25">
        <v>327005</v>
      </c>
      <c r="I2951" s="25"/>
      <c r="J2951" s="25">
        <v>1</v>
      </c>
      <c r="K2951" s="25">
        <v>1</v>
      </c>
      <c r="L2951" s="25">
        <f t="shared" si="401"/>
        <v>0</v>
      </c>
      <c r="M2951" s="25"/>
      <c r="N2951" s="45">
        <v>45927</v>
      </c>
      <c r="O2951" s="54"/>
      <c r="P2951" s="25" t="s">
        <v>2497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Chennai</v>
      </c>
      <c r="W2951" s="56"/>
      <c r="X2951" s="45"/>
      <c r="Y2951" s="25" t="str">
        <f t="shared" si="398"/>
        <v/>
      </c>
      <c r="Z2951" s="25" t="str">
        <f t="shared" si="399"/>
        <v>Saturday</v>
      </c>
      <c r="AA2951" s="25" t="str">
        <f t="shared" si="400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88"/>
        <v>2951</v>
      </c>
      <c r="B2952" s="25" t="s">
        <v>3733</v>
      </c>
      <c r="C2952" s="45" t="s">
        <v>3733</v>
      </c>
      <c r="D2952" s="45" t="s">
        <v>3733</v>
      </c>
      <c r="E2952" s="8">
        <v>219.8</v>
      </c>
      <c r="F2952" s="8">
        <f t="shared" si="396"/>
        <v>19342.400000000001</v>
      </c>
      <c r="G2952" s="54">
        <f t="shared" si="397"/>
        <v>19342.400000000001</v>
      </c>
      <c r="H2952" s="25">
        <v>328114</v>
      </c>
      <c r="I2952" s="25"/>
      <c r="J2952" s="25">
        <v>1</v>
      </c>
      <c r="K2952" s="25"/>
      <c r="L2952" s="25">
        <f t="shared" si="401"/>
        <v>1</v>
      </c>
      <c r="M2952" s="25"/>
      <c r="N2952" s="45"/>
      <c r="O2952" s="54"/>
      <c r="P2952" s="25" t="s">
        <v>3735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98"/>
        <v/>
      </c>
      <c r="Z2952" s="25" t="str">
        <f t="shared" si="399"/>
        <v/>
      </c>
      <c r="AA2952" s="25" t="str">
        <f t="shared" si="400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ref="A2953:A3016" si="402">A2952+1</f>
        <v>2952</v>
      </c>
      <c r="B2953" s="25" t="s">
        <v>3733</v>
      </c>
      <c r="C2953" s="45" t="s">
        <v>3733</v>
      </c>
      <c r="D2953" s="45" t="s">
        <v>3733</v>
      </c>
      <c r="E2953" s="8">
        <v>267.39999999999998</v>
      </c>
      <c r="F2953" s="8">
        <f t="shared" si="396"/>
        <v>23531.199999999997</v>
      </c>
      <c r="G2953" s="54">
        <f t="shared" si="397"/>
        <v>23531.199999999997</v>
      </c>
      <c r="H2953" s="25">
        <v>329918</v>
      </c>
      <c r="I2953" s="25"/>
      <c r="J2953" s="25">
        <v>1</v>
      </c>
      <c r="K2953" s="25">
        <v>1</v>
      </c>
      <c r="L2953" s="25">
        <f t="shared" si="401"/>
        <v>0</v>
      </c>
      <c r="M2953" s="25"/>
      <c r="N2953" s="45">
        <v>45927</v>
      </c>
      <c r="O2953" s="54"/>
      <c r="P2953" s="25" t="s">
        <v>888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Karnataka</v>
      </c>
      <c r="W2953" s="56"/>
      <c r="X2953" s="45"/>
      <c r="Y2953" s="25" t="str">
        <f t="shared" si="398"/>
        <v/>
      </c>
      <c r="Z2953" s="25" t="str">
        <f t="shared" si="399"/>
        <v>Saturday</v>
      </c>
      <c r="AA2953" s="25" t="str">
        <f t="shared" si="400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02"/>
        <v>2953</v>
      </c>
      <c r="B2954" s="25" t="s">
        <v>3733</v>
      </c>
      <c r="C2954" s="45" t="s">
        <v>3733</v>
      </c>
      <c r="D2954" s="45" t="s">
        <v>3733</v>
      </c>
      <c r="E2954" s="8">
        <v>175</v>
      </c>
      <c r="F2954" s="8">
        <f t="shared" si="396"/>
        <v>15400</v>
      </c>
      <c r="G2954" s="54">
        <f t="shared" si="397"/>
        <v>15400</v>
      </c>
      <c r="H2954" s="25">
        <v>330610</v>
      </c>
      <c r="I2954" s="25"/>
      <c r="J2954" s="25">
        <v>1</v>
      </c>
      <c r="K2954" s="25">
        <v>1</v>
      </c>
      <c r="L2954" s="25">
        <f t="shared" si="401"/>
        <v>0</v>
      </c>
      <c r="M2954" s="25"/>
      <c r="N2954" s="45">
        <v>45927</v>
      </c>
      <c r="O2954" s="54"/>
      <c r="P2954" s="25" t="s">
        <v>243</v>
      </c>
      <c r="Q2954" s="25"/>
      <c r="R2954" s="25"/>
      <c r="S2954" s="3">
        <v>4</v>
      </c>
      <c r="T2954" s="55"/>
      <c r="U2954" s="25" t="s">
        <v>19</v>
      </c>
      <c r="V2954" s="25" t="str">
        <f>VLOOKUP(P2954,'Customer List'!B:C,2,)</f>
        <v>Mumbai</v>
      </c>
      <c r="W2954" s="56"/>
      <c r="X2954" s="45"/>
      <c r="Y2954" s="25" t="str">
        <f t="shared" si="398"/>
        <v/>
      </c>
      <c r="Z2954" s="25" t="str">
        <f t="shared" si="399"/>
        <v>Saturday</v>
      </c>
      <c r="AA2954" s="25" t="str">
        <f t="shared" si="400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02"/>
        <v>2954</v>
      </c>
      <c r="B2955" s="25" t="s">
        <v>3733</v>
      </c>
      <c r="C2955" s="45" t="s">
        <v>3733</v>
      </c>
      <c r="D2955" s="45" t="s">
        <v>3733</v>
      </c>
      <c r="E2955" s="8">
        <v>214.9</v>
      </c>
      <c r="F2955" s="8">
        <f t="shared" si="396"/>
        <v>18911.2</v>
      </c>
      <c r="G2955" s="54">
        <f t="shared" si="397"/>
        <v>18911.2</v>
      </c>
      <c r="H2955" s="25">
        <v>330706</v>
      </c>
      <c r="I2955" s="25"/>
      <c r="J2955" s="25">
        <v>1</v>
      </c>
      <c r="K2955" s="25">
        <v>1</v>
      </c>
      <c r="L2955" s="25">
        <f t="shared" si="401"/>
        <v>0</v>
      </c>
      <c r="M2955" s="25"/>
      <c r="N2955" s="45">
        <v>45927</v>
      </c>
      <c r="O2955" s="54"/>
      <c r="P2955" s="25" t="s">
        <v>243</v>
      </c>
      <c r="Q2955" s="25"/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398"/>
        <v/>
      </c>
      <c r="Z2955" s="25" t="str">
        <f t="shared" si="399"/>
        <v>Saturday</v>
      </c>
      <c r="AA2955" s="25" t="str">
        <f t="shared" si="400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02"/>
        <v>2955</v>
      </c>
      <c r="B2956" s="25" t="s">
        <v>3733</v>
      </c>
      <c r="C2956" s="45" t="s">
        <v>3733</v>
      </c>
      <c r="D2956" s="45" t="s">
        <v>3733</v>
      </c>
      <c r="E2956" s="8">
        <v>315</v>
      </c>
      <c r="F2956" s="8">
        <f t="shared" si="396"/>
        <v>27720</v>
      </c>
      <c r="G2956" s="54">
        <f t="shared" si="397"/>
        <v>27720</v>
      </c>
      <c r="H2956" s="25">
        <v>333648</v>
      </c>
      <c r="I2956" s="25"/>
      <c r="J2956" s="25">
        <v>1</v>
      </c>
      <c r="K2956" s="25"/>
      <c r="L2956" s="25">
        <f t="shared" si="401"/>
        <v>1</v>
      </c>
      <c r="M2956" s="25"/>
      <c r="N2956" s="45"/>
      <c r="O2956" s="54"/>
      <c r="P2956" s="25" t="s">
        <v>17</v>
      </c>
      <c r="Q2956" s="25"/>
      <c r="R2956" s="25"/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98"/>
        <v/>
      </c>
      <c r="Z2956" s="25" t="str">
        <f t="shared" si="399"/>
        <v/>
      </c>
      <c r="AA2956" s="25" t="str">
        <f t="shared" si="400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02"/>
        <v>2956</v>
      </c>
      <c r="B2957" s="25" t="s">
        <v>3733</v>
      </c>
      <c r="C2957" s="45" t="s">
        <v>3733</v>
      </c>
      <c r="D2957" s="45" t="s">
        <v>3733</v>
      </c>
      <c r="E2957" s="8">
        <v>267.39999999999998</v>
      </c>
      <c r="F2957" s="8">
        <f t="shared" si="396"/>
        <v>23531.199999999997</v>
      </c>
      <c r="G2957" s="54">
        <f t="shared" si="397"/>
        <v>23531.199999999997</v>
      </c>
      <c r="H2957" s="25">
        <v>334114</v>
      </c>
      <c r="I2957" s="25"/>
      <c r="J2957" s="25">
        <v>1</v>
      </c>
      <c r="K2957" s="25">
        <v>1</v>
      </c>
      <c r="L2957" s="25">
        <f t="shared" si="401"/>
        <v>0</v>
      </c>
      <c r="M2957" s="25"/>
      <c r="N2957" s="45">
        <v>45927</v>
      </c>
      <c r="O2957" s="54"/>
      <c r="P2957" s="25" t="s">
        <v>888</v>
      </c>
      <c r="Q2957" s="25"/>
      <c r="R2957" s="25"/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/>
      <c r="Y2957" s="25" t="str">
        <f t="shared" si="398"/>
        <v/>
      </c>
      <c r="Z2957" s="25" t="str">
        <f t="shared" si="399"/>
        <v>Saturday</v>
      </c>
      <c r="AA2957" s="25" t="str">
        <f t="shared" si="400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02"/>
        <v>2957</v>
      </c>
      <c r="B2958" s="25" t="s">
        <v>3733</v>
      </c>
      <c r="C2958" s="45" t="s">
        <v>3733</v>
      </c>
      <c r="D2958" s="45" t="s">
        <v>3733</v>
      </c>
      <c r="E2958" s="8">
        <v>246.4</v>
      </c>
      <c r="F2958" s="8">
        <f t="shared" si="396"/>
        <v>21683.200000000001</v>
      </c>
      <c r="G2958" s="54">
        <f t="shared" si="397"/>
        <v>21683.200000000001</v>
      </c>
      <c r="H2958" s="25">
        <v>336220</v>
      </c>
      <c r="I2958" s="25"/>
      <c r="J2958" s="25">
        <v>1</v>
      </c>
      <c r="K2958" s="25">
        <v>1</v>
      </c>
      <c r="L2958" s="25">
        <f t="shared" si="401"/>
        <v>0</v>
      </c>
      <c r="M2958" s="25"/>
      <c r="N2958" s="45">
        <v>45927</v>
      </c>
      <c r="O2958" s="54"/>
      <c r="P2958" s="25" t="s">
        <v>3736</v>
      </c>
      <c r="Q2958" s="25"/>
      <c r="R2958" s="25"/>
      <c r="S2958" s="3">
        <v>4</v>
      </c>
      <c r="T2958" s="55"/>
      <c r="U2958" s="25" t="s">
        <v>19</v>
      </c>
      <c r="V2958" s="25" t="str">
        <f>VLOOKUP(P2958,'Customer List'!B:C,2,)</f>
        <v>AHMEDABAD</v>
      </c>
      <c r="W2958" s="56"/>
      <c r="X2958" s="45"/>
      <c r="Y2958" s="25" t="str">
        <f t="shared" si="398"/>
        <v/>
      </c>
      <c r="Z2958" s="25" t="str">
        <f t="shared" si="399"/>
        <v>Saturday</v>
      </c>
      <c r="AA2958" s="25" t="str">
        <f t="shared" si="400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02"/>
        <v>2958</v>
      </c>
      <c r="B2959" s="25" t="s">
        <v>3733</v>
      </c>
      <c r="C2959" s="45" t="s">
        <v>3733</v>
      </c>
      <c r="D2959" s="45" t="s">
        <v>3733</v>
      </c>
      <c r="E2959" s="8">
        <v>107.1</v>
      </c>
      <c r="F2959" s="8">
        <f t="shared" si="396"/>
        <v>9424.7999999999993</v>
      </c>
      <c r="G2959" s="54">
        <f t="shared" si="397"/>
        <v>9424.7999999999993</v>
      </c>
      <c r="H2959" s="25">
        <v>343513</v>
      </c>
      <c r="I2959" s="25"/>
      <c r="J2959" s="25">
        <v>1</v>
      </c>
      <c r="K2959" s="25"/>
      <c r="L2959" s="25">
        <f t="shared" si="401"/>
        <v>1</v>
      </c>
      <c r="M2959" s="25"/>
      <c r="N2959" s="45"/>
      <c r="O2959" s="54"/>
      <c r="P2959" s="25" t="s">
        <v>214</v>
      </c>
      <c r="Q2959" s="25"/>
      <c r="R2959" s="25"/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98"/>
        <v/>
      </c>
      <c r="Z2959" s="25" t="str">
        <f t="shared" si="399"/>
        <v/>
      </c>
      <c r="AA2959" s="25" t="str">
        <f t="shared" si="400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402"/>
        <v>2959</v>
      </c>
      <c r="B2960" s="25" t="s">
        <v>3733</v>
      </c>
      <c r="C2960" s="45" t="s">
        <v>3733</v>
      </c>
      <c r="D2960" s="45" t="s">
        <v>3733</v>
      </c>
      <c r="E2960" s="8">
        <v>84.7</v>
      </c>
      <c r="F2960" s="8">
        <f t="shared" si="396"/>
        <v>7453.6</v>
      </c>
      <c r="G2960" s="54">
        <f t="shared" si="397"/>
        <v>7453.6</v>
      </c>
      <c r="H2960" s="25">
        <v>344703</v>
      </c>
      <c r="I2960" s="25"/>
      <c r="J2960" s="25">
        <v>1</v>
      </c>
      <c r="K2960" s="25"/>
      <c r="L2960" s="25">
        <f t="shared" si="401"/>
        <v>1</v>
      </c>
      <c r="M2960" s="25"/>
      <c r="N2960" s="45"/>
      <c r="O2960" s="54"/>
      <c r="P2960" s="25" t="s">
        <v>229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Kolkata</v>
      </c>
      <c r="W2960" s="56"/>
      <c r="X2960" s="45"/>
      <c r="Y2960" s="25" t="str">
        <f t="shared" si="398"/>
        <v/>
      </c>
      <c r="Z2960" s="25" t="str">
        <f t="shared" si="399"/>
        <v/>
      </c>
      <c r="AA2960" s="25" t="str">
        <f t="shared" si="400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02"/>
        <v>2960</v>
      </c>
      <c r="B2961" s="25" t="s">
        <v>3733</v>
      </c>
      <c r="C2961" s="45" t="s">
        <v>3733</v>
      </c>
      <c r="D2961" s="45" t="s">
        <v>3733</v>
      </c>
      <c r="E2961" s="8">
        <v>100.1</v>
      </c>
      <c r="F2961" s="8">
        <f t="shared" si="396"/>
        <v>8808.7999999999993</v>
      </c>
      <c r="G2961" s="54">
        <f t="shared" si="397"/>
        <v>8808.7999999999993</v>
      </c>
      <c r="H2961" s="25">
        <v>344813</v>
      </c>
      <c r="I2961" s="25"/>
      <c r="J2961" s="25">
        <v>1</v>
      </c>
      <c r="K2961" s="25">
        <v>1</v>
      </c>
      <c r="L2961" s="25">
        <f t="shared" si="401"/>
        <v>0</v>
      </c>
      <c r="M2961" s="25"/>
      <c r="N2961" s="45">
        <v>45927</v>
      </c>
      <c r="O2961" s="54"/>
      <c r="P2961" s="25" t="s">
        <v>192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Chandigarh</v>
      </c>
      <c r="W2961" s="56"/>
      <c r="X2961" s="45"/>
      <c r="Y2961" s="25" t="str">
        <f t="shared" si="398"/>
        <v/>
      </c>
      <c r="Z2961" s="25" t="str">
        <f t="shared" si="399"/>
        <v>Saturday</v>
      </c>
      <c r="AA2961" s="25" t="str">
        <f t="shared" si="400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02"/>
        <v>2961</v>
      </c>
      <c r="B2962" s="25" t="s">
        <v>3733</v>
      </c>
      <c r="C2962" s="45" t="s">
        <v>3733</v>
      </c>
      <c r="D2962" s="45" t="s">
        <v>3733</v>
      </c>
      <c r="E2962" s="8">
        <v>313.5</v>
      </c>
      <c r="F2962" s="8">
        <f t="shared" si="396"/>
        <v>27588</v>
      </c>
      <c r="G2962" s="54">
        <f t="shared" si="397"/>
        <v>27588</v>
      </c>
      <c r="H2962" s="25">
        <v>344846</v>
      </c>
      <c r="I2962" s="25"/>
      <c r="J2962" s="25">
        <v>1</v>
      </c>
      <c r="K2962" s="25"/>
      <c r="L2962" s="25">
        <f t="shared" si="401"/>
        <v>1</v>
      </c>
      <c r="M2962" s="25"/>
      <c r="N2962" s="45"/>
      <c r="O2962" s="54"/>
      <c r="P2962" s="25" t="s">
        <v>626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Delhi</v>
      </c>
      <c r="W2962" s="56"/>
      <c r="X2962" s="45"/>
      <c r="Y2962" s="25" t="str">
        <f t="shared" si="398"/>
        <v/>
      </c>
      <c r="Z2962" s="25" t="str">
        <f t="shared" si="399"/>
        <v/>
      </c>
      <c r="AA2962" s="25" t="str">
        <f t="shared" si="400"/>
        <v/>
      </c>
      <c r="AB2962" s="25" t="str">
        <f>VLOOKUP(U2962,'Currency Sheet'!A:C,3,)</f>
        <v>DOLLAR</v>
      </c>
      <c r="AC2962" s="67" t="str">
        <f>VLOOKUP(P2962,'Customer List'!B:D,3,)</f>
        <v>Local</v>
      </c>
    </row>
    <row r="2963" spans="1:29" x14ac:dyDescent="0.25">
      <c r="A2963" s="25">
        <f t="shared" si="402"/>
        <v>2962</v>
      </c>
      <c r="B2963" s="25" t="s">
        <v>3733</v>
      </c>
      <c r="C2963" s="45" t="s">
        <v>3733</v>
      </c>
      <c r="D2963" s="45" t="s">
        <v>3733</v>
      </c>
      <c r="E2963" s="8">
        <v>102.9</v>
      </c>
      <c r="F2963" s="8">
        <f t="shared" si="396"/>
        <v>9055.2000000000007</v>
      </c>
      <c r="G2963" s="54">
        <f t="shared" si="397"/>
        <v>9055.2000000000007</v>
      </c>
      <c r="H2963" s="25">
        <v>345013</v>
      </c>
      <c r="I2963" s="25"/>
      <c r="J2963" s="25">
        <v>1</v>
      </c>
      <c r="K2963" s="25"/>
      <c r="L2963" s="25">
        <f t="shared" si="401"/>
        <v>1</v>
      </c>
      <c r="M2963" s="25"/>
      <c r="N2963" s="45"/>
      <c r="O2963" s="54"/>
      <c r="P2963" s="25" t="s">
        <v>229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Kolkata</v>
      </c>
      <c r="W2963" s="56"/>
      <c r="X2963" s="45"/>
      <c r="Y2963" s="25" t="str">
        <f t="shared" si="398"/>
        <v/>
      </c>
      <c r="Z2963" s="25" t="str">
        <f t="shared" si="399"/>
        <v/>
      </c>
      <c r="AA2963" s="25" t="str">
        <f t="shared" si="400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02"/>
        <v>2963</v>
      </c>
      <c r="B2964" s="25" t="s">
        <v>3733</v>
      </c>
      <c r="C2964" s="45" t="s">
        <v>3733</v>
      </c>
      <c r="D2964" s="45" t="s">
        <v>3733</v>
      </c>
      <c r="E2964" s="8">
        <v>259</v>
      </c>
      <c r="F2964" s="8">
        <f t="shared" si="396"/>
        <v>22792</v>
      </c>
      <c r="G2964" s="54">
        <f t="shared" si="397"/>
        <v>22792</v>
      </c>
      <c r="H2964" s="25">
        <v>305044</v>
      </c>
      <c r="I2964" s="25"/>
      <c r="J2964" s="25">
        <v>1</v>
      </c>
      <c r="K2964" s="25">
        <v>1</v>
      </c>
      <c r="L2964" s="25">
        <f t="shared" si="401"/>
        <v>0</v>
      </c>
      <c r="M2964" s="25"/>
      <c r="N2964" s="45">
        <v>45927</v>
      </c>
      <c r="O2964" s="54"/>
      <c r="P2964" s="25" t="s">
        <v>888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/>
      <c r="Y2964" s="25" t="str">
        <f t="shared" si="398"/>
        <v/>
      </c>
      <c r="Z2964" s="25" t="str">
        <f t="shared" si="399"/>
        <v>Saturday</v>
      </c>
      <c r="AA2964" s="25" t="str">
        <f t="shared" si="400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02"/>
        <v>2964</v>
      </c>
      <c r="B2965" s="25" t="s">
        <v>3733</v>
      </c>
      <c r="C2965" s="45" t="s">
        <v>3733</v>
      </c>
      <c r="D2965" s="45" t="s">
        <v>3733</v>
      </c>
      <c r="E2965" s="8">
        <v>309.75</v>
      </c>
      <c r="F2965" s="8">
        <f t="shared" si="396"/>
        <v>27258</v>
      </c>
      <c r="G2965" s="54">
        <f t="shared" si="397"/>
        <v>27258</v>
      </c>
      <c r="H2965" s="25">
        <v>347318</v>
      </c>
      <c r="I2965" s="25"/>
      <c r="J2965" s="25">
        <v>1</v>
      </c>
      <c r="K2965" s="25"/>
      <c r="L2965" s="25">
        <f t="shared" si="401"/>
        <v>1</v>
      </c>
      <c r="M2965" s="25"/>
      <c r="N2965" s="45"/>
      <c r="O2965" s="54"/>
      <c r="P2965" s="25" t="s">
        <v>618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Bhuvneshwar</v>
      </c>
      <c r="W2965" s="56"/>
      <c r="X2965" s="45"/>
      <c r="Y2965" s="25" t="str">
        <f t="shared" si="398"/>
        <v/>
      </c>
      <c r="Z2965" s="25" t="str">
        <f t="shared" si="399"/>
        <v/>
      </c>
      <c r="AA2965" s="25" t="str">
        <f t="shared" si="400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02"/>
        <v>2965</v>
      </c>
      <c r="B2966" s="25" t="s">
        <v>3733</v>
      </c>
      <c r="C2966" s="45" t="s">
        <v>3733</v>
      </c>
      <c r="D2966" s="45" t="s">
        <v>3733</v>
      </c>
      <c r="E2966" s="8">
        <v>111.3</v>
      </c>
      <c r="F2966" s="8">
        <f t="shared" si="396"/>
        <v>9794.4</v>
      </c>
      <c r="G2966" s="54">
        <f t="shared" si="397"/>
        <v>9794.4</v>
      </c>
      <c r="H2966" s="25">
        <v>351729</v>
      </c>
      <c r="I2966" s="25"/>
      <c r="J2966" s="25">
        <v>1</v>
      </c>
      <c r="K2966" s="25"/>
      <c r="L2966" s="25">
        <f t="shared" si="401"/>
        <v>1</v>
      </c>
      <c r="M2966" s="25"/>
      <c r="N2966" s="45"/>
      <c r="O2966" s="54"/>
      <c r="P2966" s="25" t="s">
        <v>209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98"/>
        <v/>
      </c>
      <c r="Z2966" s="25" t="str">
        <f t="shared" si="399"/>
        <v/>
      </c>
      <c r="AA2966" s="25" t="str">
        <f t="shared" si="400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02"/>
        <v>2966</v>
      </c>
      <c r="B2967" s="25" t="s">
        <v>3733</v>
      </c>
      <c r="C2967" s="45" t="s">
        <v>3733</v>
      </c>
      <c r="D2967" s="45" t="s">
        <v>3733</v>
      </c>
      <c r="E2967" s="8">
        <v>236.6</v>
      </c>
      <c r="F2967" s="8">
        <f t="shared" ref="F2967:F3022" si="403">IF(AB2967="DOLLAR",E2967*88,E2967)</f>
        <v>20820.8</v>
      </c>
      <c r="G2967" s="54">
        <f t="shared" ref="G2967:G3022" si="404">F2967*J2967</f>
        <v>20820.8</v>
      </c>
      <c r="H2967" s="25">
        <v>353606</v>
      </c>
      <c r="I2967" s="25"/>
      <c r="J2967" s="25">
        <v>1</v>
      </c>
      <c r="K2967" s="25">
        <v>1</v>
      </c>
      <c r="L2967" s="25">
        <f t="shared" si="401"/>
        <v>0</v>
      </c>
      <c r="M2967" s="25"/>
      <c r="N2967" s="45">
        <v>45927</v>
      </c>
      <c r="O2967" s="54"/>
      <c r="P2967" s="25" t="s">
        <v>631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Telangana</v>
      </c>
      <c r="W2967" s="56"/>
      <c r="X2967" s="45"/>
      <c r="Y2967" s="25" t="str">
        <f t="shared" ref="Y2967:Y3022" si="405">IF(X2967="", "", X2967-N2967)</f>
        <v/>
      </c>
      <c r="Z2967" s="25" t="str">
        <f t="shared" ref="Z2967:Z3022" si="406">IF(N2967="", "", TEXT(N2967, "dddd"))</f>
        <v>Saturday</v>
      </c>
      <c r="AA2967" s="25" t="str">
        <f t="shared" ref="AA2967:AA3022" si="407">IF(X2967="", "", TEXT(X2967, "dddd"))</f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02"/>
        <v>2967</v>
      </c>
      <c r="B2968" s="25" t="s">
        <v>3733</v>
      </c>
      <c r="C2968" s="45" t="s">
        <v>3733</v>
      </c>
      <c r="D2968" s="45" t="s">
        <v>3733</v>
      </c>
      <c r="E2968" s="8">
        <v>305.25</v>
      </c>
      <c r="F2968" s="8">
        <f t="shared" si="403"/>
        <v>26862</v>
      </c>
      <c r="G2968" s="54">
        <f t="shared" si="404"/>
        <v>80586</v>
      </c>
      <c r="H2968" s="25">
        <v>353726</v>
      </c>
      <c r="I2968" s="25"/>
      <c r="J2968" s="25">
        <v>3</v>
      </c>
      <c r="K2968" s="25">
        <v>3</v>
      </c>
      <c r="L2968" s="25">
        <f t="shared" si="401"/>
        <v>0</v>
      </c>
      <c r="M2968" s="25"/>
      <c r="N2968" s="45">
        <v>45927</v>
      </c>
      <c r="O2968" s="54"/>
      <c r="P2968" s="25" t="s">
        <v>243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Mumbai</v>
      </c>
      <c r="W2968" s="56"/>
      <c r="X2968" s="45"/>
      <c r="Y2968" s="25" t="str">
        <f t="shared" si="405"/>
        <v/>
      </c>
      <c r="Z2968" s="25" t="str">
        <f t="shared" si="406"/>
        <v>Saturday</v>
      </c>
      <c r="AA2968" s="25" t="str">
        <f t="shared" si="407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02"/>
        <v>2968</v>
      </c>
      <c r="B2969" s="25" t="s">
        <v>3733</v>
      </c>
      <c r="C2969" s="45" t="s">
        <v>3733</v>
      </c>
      <c r="D2969" s="45" t="s">
        <v>3733</v>
      </c>
      <c r="E2969" s="8">
        <v>151.19999999999999</v>
      </c>
      <c r="F2969" s="8">
        <f t="shared" si="403"/>
        <v>13305.599999999999</v>
      </c>
      <c r="G2969" s="54">
        <f t="shared" si="404"/>
        <v>13305.599999999999</v>
      </c>
      <c r="H2969" s="25">
        <v>356110</v>
      </c>
      <c r="I2969" s="25"/>
      <c r="J2969" s="25">
        <v>1</v>
      </c>
      <c r="K2969" s="25"/>
      <c r="L2969" s="25">
        <f t="shared" si="401"/>
        <v>1</v>
      </c>
      <c r="M2969" s="25"/>
      <c r="N2969" s="45"/>
      <c r="O2969" s="54"/>
      <c r="P2969" s="25" t="s">
        <v>229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Kolkata</v>
      </c>
      <c r="W2969" s="56"/>
      <c r="X2969" s="45"/>
      <c r="Y2969" s="25" t="str">
        <f t="shared" si="405"/>
        <v/>
      </c>
      <c r="Z2969" s="25" t="str">
        <f t="shared" si="406"/>
        <v/>
      </c>
      <c r="AA2969" s="25" t="str">
        <f t="shared" si="407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02"/>
        <v>2969</v>
      </c>
      <c r="B2970" s="25" t="s">
        <v>3733</v>
      </c>
      <c r="C2970" s="45" t="s">
        <v>3733</v>
      </c>
      <c r="D2970" s="45" t="s">
        <v>3733</v>
      </c>
      <c r="E2970" s="8">
        <v>245.70000000000002</v>
      </c>
      <c r="F2970" s="8">
        <f t="shared" si="403"/>
        <v>21621.600000000002</v>
      </c>
      <c r="G2970" s="54">
        <f t="shared" si="404"/>
        <v>64864.800000000003</v>
      </c>
      <c r="H2970" s="25">
        <v>356422</v>
      </c>
      <c r="I2970" s="25"/>
      <c r="J2970" s="25">
        <v>3</v>
      </c>
      <c r="K2970" s="25">
        <v>3</v>
      </c>
      <c r="L2970" s="25">
        <f t="shared" si="401"/>
        <v>0</v>
      </c>
      <c r="M2970" s="25"/>
      <c r="N2970" s="45">
        <v>45927</v>
      </c>
      <c r="O2970" s="54"/>
      <c r="P2970" s="25" t="s">
        <v>893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Banglore</v>
      </c>
      <c r="W2970" s="56"/>
      <c r="X2970" s="45"/>
      <c r="Y2970" s="25" t="str">
        <f t="shared" si="405"/>
        <v/>
      </c>
      <c r="Z2970" s="25" t="str">
        <f t="shared" si="406"/>
        <v>Saturday</v>
      </c>
      <c r="AA2970" s="25" t="str">
        <f t="shared" si="407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02"/>
        <v>2970</v>
      </c>
      <c r="B2971" s="25" t="s">
        <v>3733</v>
      </c>
      <c r="C2971" s="45" t="s">
        <v>3733</v>
      </c>
      <c r="D2971" s="45" t="s">
        <v>3733</v>
      </c>
      <c r="E2971" s="8">
        <v>86.8</v>
      </c>
      <c r="F2971" s="8">
        <f t="shared" si="403"/>
        <v>7638.4</v>
      </c>
      <c r="G2971" s="54">
        <f t="shared" si="404"/>
        <v>7638.4</v>
      </c>
      <c r="H2971" s="25">
        <v>357415</v>
      </c>
      <c r="I2971" s="25"/>
      <c r="J2971" s="25">
        <v>1</v>
      </c>
      <c r="K2971" s="25"/>
      <c r="L2971" s="25">
        <f t="shared" si="401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/>
      <c r="Y2971" s="25" t="str">
        <f t="shared" si="405"/>
        <v/>
      </c>
      <c r="Z2971" s="25" t="str">
        <f t="shared" si="406"/>
        <v/>
      </c>
      <c r="AA2971" s="25" t="str">
        <f t="shared" si="407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02"/>
        <v>2971</v>
      </c>
      <c r="B2972" s="25" t="s">
        <v>3733</v>
      </c>
      <c r="C2972" s="45" t="s">
        <v>3733</v>
      </c>
      <c r="D2972" s="45" t="s">
        <v>3733</v>
      </c>
      <c r="E2972" s="8">
        <v>252</v>
      </c>
      <c r="F2972" s="8">
        <f t="shared" si="403"/>
        <v>22176</v>
      </c>
      <c r="G2972" s="54">
        <f t="shared" si="404"/>
        <v>66528</v>
      </c>
      <c r="H2972" s="25">
        <v>357304</v>
      </c>
      <c r="I2972" s="25"/>
      <c r="J2972" s="25">
        <v>3</v>
      </c>
      <c r="K2972" s="25">
        <v>3</v>
      </c>
      <c r="L2972" s="25">
        <f t="shared" si="401"/>
        <v>0</v>
      </c>
      <c r="M2972" s="25"/>
      <c r="N2972" s="45">
        <v>45927</v>
      </c>
      <c r="O2972" s="54"/>
      <c r="P2972" s="25" t="s">
        <v>888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/>
      <c r="Y2972" s="25" t="str">
        <f t="shared" si="405"/>
        <v/>
      </c>
      <c r="Z2972" s="25" t="str">
        <f t="shared" si="406"/>
        <v>Saturday</v>
      </c>
      <c r="AA2972" s="25" t="str">
        <f t="shared" si="407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02"/>
        <v>2972</v>
      </c>
      <c r="B2973" s="25" t="s">
        <v>3733</v>
      </c>
      <c r="C2973" s="45" t="s">
        <v>3733</v>
      </c>
      <c r="D2973" s="45" t="s">
        <v>3733</v>
      </c>
      <c r="E2973" s="8">
        <v>326.25</v>
      </c>
      <c r="F2973" s="8">
        <f t="shared" si="403"/>
        <v>28710</v>
      </c>
      <c r="G2973" s="54">
        <f t="shared" si="404"/>
        <v>28710</v>
      </c>
      <c r="H2973" s="25">
        <v>358610</v>
      </c>
      <c r="I2973" s="25"/>
      <c r="J2973" s="25">
        <v>1</v>
      </c>
      <c r="K2973" s="25"/>
      <c r="L2973" s="25">
        <f t="shared" si="401"/>
        <v>1</v>
      </c>
      <c r="M2973" s="25"/>
      <c r="N2973" s="45"/>
      <c r="O2973" s="54"/>
      <c r="P2973" s="25" t="s">
        <v>17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5"/>
        <v/>
      </c>
      <c r="Z2973" s="25" t="str">
        <f t="shared" si="406"/>
        <v/>
      </c>
      <c r="AA2973" s="25" t="str">
        <f t="shared" si="407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402"/>
        <v>2973</v>
      </c>
      <c r="B2974" s="25" t="s">
        <v>3733</v>
      </c>
      <c r="C2974" s="45" t="s">
        <v>3733</v>
      </c>
      <c r="D2974" s="45" t="s">
        <v>3733</v>
      </c>
      <c r="E2974" s="8">
        <v>107.1</v>
      </c>
      <c r="F2974" s="8">
        <f t="shared" si="403"/>
        <v>9424.7999999999993</v>
      </c>
      <c r="G2974" s="54">
        <f t="shared" si="404"/>
        <v>9424.7999999999993</v>
      </c>
      <c r="H2974" s="25">
        <v>363203</v>
      </c>
      <c r="I2974" s="25"/>
      <c r="J2974" s="25">
        <v>1</v>
      </c>
      <c r="K2974" s="25"/>
      <c r="L2974" s="25">
        <f t="shared" si="401"/>
        <v>1</v>
      </c>
      <c r="M2974" s="25"/>
      <c r="N2974" s="45"/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/>
      <c r="Y2974" s="25" t="str">
        <f t="shared" si="405"/>
        <v/>
      </c>
      <c r="Z2974" s="25" t="str">
        <f t="shared" si="406"/>
        <v/>
      </c>
      <c r="AA2974" s="25" t="str">
        <f t="shared" si="407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02"/>
        <v>2974</v>
      </c>
      <c r="B2975" s="25" t="s">
        <v>3733</v>
      </c>
      <c r="C2975" s="45" t="s">
        <v>3733</v>
      </c>
      <c r="D2975" s="45" t="s">
        <v>3733</v>
      </c>
      <c r="E2975" s="8">
        <v>259</v>
      </c>
      <c r="F2975" s="8">
        <f t="shared" si="403"/>
        <v>22792</v>
      </c>
      <c r="G2975" s="54">
        <f t="shared" si="404"/>
        <v>22792</v>
      </c>
      <c r="H2975" s="25">
        <v>363210</v>
      </c>
      <c r="I2975" s="25"/>
      <c r="J2975" s="25">
        <v>1</v>
      </c>
      <c r="K2975" s="25"/>
      <c r="L2975" s="25">
        <f t="shared" si="401"/>
        <v>1</v>
      </c>
      <c r="M2975" s="25"/>
      <c r="N2975" s="45"/>
      <c r="O2975" s="54"/>
      <c r="P2975" s="25" t="s">
        <v>17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05"/>
        <v/>
      </c>
      <c r="Z2975" s="25" t="str">
        <f t="shared" si="406"/>
        <v/>
      </c>
      <c r="AA2975" s="25" t="str">
        <f t="shared" si="407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02"/>
        <v>2975</v>
      </c>
      <c r="B2976" s="25" t="s">
        <v>3733</v>
      </c>
      <c r="C2976" s="45" t="s">
        <v>3733</v>
      </c>
      <c r="D2976" s="45" t="s">
        <v>3733</v>
      </c>
      <c r="E2976" s="8">
        <v>410.2</v>
      </c>
      <c r="F2976" s="8">
        <f t="shared" si="403"/>
        <v>36097.599999999999</v>
      </c>
      <c r="G2976" s="54">
        <f t="shared" si="404"/>
        <v>36097.599999999999</v>
      </c>
      <c r="H2976" s="25">
        <v>363601</v>
      </c>
      <c r="I2976" s="25"/>
      <c r="J2976" s="25">
        <v>1</v>
      </c>
      <c r="K2976" s="25"/>
      <c r="L2976" s="25">
        <f t="shared" si="401"/>
        <v>1</v>
      </c>
      <c r="M2976" s="25"/>
      <c r="N2976" s="45"/>
      <c r="O2976" s="54"/>
      <c r="P2976" s="25" t="s">
        <v>17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05"/>
        <v/>
      </c>
      <c r="Z2976" s="25" t="str">
        <f t="shared" si="406"/>
        <v/>
      </c>
      <c r="AA2976" s="25" t="str">
        <f t="shared" si="407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x14ac:dyDescent="0.25">
      <c r="A2977" s="25">
        <f t="shared" si="402"/>
        <v>2976</v>
      </c>
      <c r="B2977" s="25" t="s">
        <v>3733</v>
      </c>
      <c r="C2977" s="45" t="s">
        <v>3733</v>
      </c>
      <c r="D2977" s="45" t="s">
        <v>3733</v>
      </c>
      <c r="E2977" s="8">
        <v>252</v>
      </c>
      <c r="F2977" s="8">
        <f t="shared" si="403"/>
        <v>22176</v>
      </c>
      <c r="G2977" s="54">
        <f t="shared" si="404"/>
        <v>22176</v>
      </c>
      <c r="H2977" s="25">
        <v>366704</v>
      </c>
      <c r="I2977" s="25"/>
      <c r="J2977" s="25">
        <v>1</v>
      </c>
      <c r="K2977" s="25">
        <v>1</v>
      </c>
      <c r="L2977" s="25">
        <f t="shared" si="401"/>
        <v>0</v>
      </c>
      <c r="M2977" s="25"/>
      <c r="N2977" s="45">
        <v>45927</v>
      </c>
      <c r="O2977" s="54"/>
      <c r="P2977" s="25" t="s">
        <v>243</v>
      </c>
      <c r="Q2977" s="25"/>
      <c r="R2977" s="25"/>
      <c r="S2977" s="3">
        <v>4</v>
      </c>
      <c r="T2977" s="55"/>
      <c r="U2977" s="25" t="s">
        <v>19</v>
      </c>
      <c r="V2977" s="25" t="str">
        <f>VLOOKUP(P2977,'Customer List'!B:C,2,)</f>
        <v>Mumbai</v>
      </c>
      <c r="W2977" s="56"/>
      <c r="X2977" s="45"/>
      <c r="Y2977" s="25" t="str">
        <f t="shared" si="405"/>
        <v/>
      </c>
      <c r="Z2977" s="25" t="str">
        <f t="shared" si="406"/>
        <v>Saturday</v>
      </c>
      <c r="AA2977" s="25" t="str">
        <f t="shared" si="407"/>
        <v/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02"/>
        <v>2977</v>
      </c>
      <c r="B2978" s="25" t="s">
        <v>3733</v>
      </c>
      <c r="C2978" s="45" t="s">
        <v>3733</v>
      </c>
      <c r="D2978" s="45" t="s">
        <v>3733</v>
      </c>
      <c r="E2978" s="8">
        <v>104.3</v>
      </c>
      <c r="F2978" s="8">
        <f t="shared" si="403"/>
        <v>9178.4</v>
      </c>
      <c r="G2978" s="54">
        <f t="shared" si="404"/>
        <v>9178.4</v>
      </c>
      <c r="H2978" s="25">
        <v>367405</v>
      </c>
      <c r="I2978" s="25"/>
      <c r="J2978" s="25">
        <v>1</v>
      </c>
      <c r="K2978" s="25"/>
      <c r="L2978" s="25">
        <f t="shared" si="401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5"/>
        <v/>
      </c>
      <c r="Z2978" s="25" t="str">
        <f t="shared" si="406"/>
        <v/>
      </c>
      <c r="AA2978" s="25" t="str">
        <f t="shared" si="407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02"/>
        <v>2978</v>
      </c>
      <c r="B2979" s="25" t="s">
        <v>3733</v>
      </c>
      <c r="C2979" s="45" t="s">
        <v>3733</v>
      </c>
      <c r="D2979" s="45" t="s">
        <v>3733</v>
      </c>
      <c r="E2979" s="8">
        <v>102.9</v>
      </c>
      <c r="F2979" s="8">
        <f t="shared" si="403"/>
        <v>9055.2000000000007</v>
      </c>
      <c r="G2979" s="54">
        <f t="shared" si="404"/>
        <v>9055.2000000000007</v>
      </c>
      <c r="H2979" s="25">
        <v>368503</v>
      </c>
      <c r="I2979" s="25"/>
      <c r="J2979" s="25">
        <v>1</v>
      </c>
      <c r="K2979" s="25"/>
      <c r="L2979" s="25">
        <f t="shared" si="401"/>
        <v>1</v>
      </c>
      <c r="M2979" s="25"/>
      <c r="N2979" s="45"/>
      <c r="O2979" s="54"/>
      <c r="P2979" s="25" t="s">
        <v>214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05"/>
        <v/>
      </c>
      <c r="Z2979" s="25" t="str">
        <f t="shared" si="406"/>
        <v/>
      </c>
      <c r="AA2979" s="25" t="str">
        <f t="shared" si="407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02"/>
        <v>2979</v>
      </c>
      <c r="B2980" s="25" t="s">
        <v>3733</v>
      </c>
      <c r="C2980" s="45" t="s">
        <v>3733</v>
      </c>
      <c r="D2980" s="45" t="s">
        <v>3733</v>
      </c>
      <c r="E2980" s="8">
        <v>96.6</v>
      </c>
      <c r="F2980" s="8">
        <f t="shared" si="403"/>
        <v>8500.7999999999993</v>
      </c>
      <c r="G2980" s="54">
        <f t="shared" si="404"/>
        <v>8500.7999999999993</v>
      </c>
      <c r="H2980" s="25">
        <v>368508</v>
      </c>
      <c r="I2980" s="25"/>
      <c r="J2980" s="25">
        <v>1</v>
      </c>
      <c r="K2980" s="25"/>
      <c r="L2980" s="25">
        <f t="shared" si="401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/>
      <c r="X2980" s="45"/>
      <c r="Y2980" s="25" t="str">
        <f t="shared" si="405"/>
        <v/>
      </c>
      <c r="Z2980" s="25" t="str">
        <f t="shared" si="406"/>
        <v/>
      </c>
      <c r="AA2980" s="25" t="str">
        <f t="shared" si="407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02"/>
        <v>2980</v>
      </c>
      <c r="B2981" s="25" t="s">
        <v>3733</v>
      </c>
      <c r="C2981" s="45" t="s">
        <v>3733</v>
      </c>
      <c r="D2981" s="45" t="s">
        <v>3733</v>
      </c>
      <c r="E2981" s="8">
        <v>42.7</v>
      </c>
      <c r="F2981" s="8">
        <f t="shared" si="403"/>
        <v>3757.6000000000004</v>
      </c>
      <c r="G2981" s="54">
        <f t="shared" si="404"/>
        <v>3757.6000000000004</v>
      </c>
      <c r="H2981" s="25">
        <v>368509</v>
      </c>
      <c r="I2981" s="25"/>
      <c r="J2981" s="25">
        <v>1</v>
      </c>
      <c r="K2981" s="25"/>
      <c r="L2981" s="25">
        <f t="shared" si="401"/>
        <v>1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05"/>
        <v/>
      </c>
      <c r="Z2981" s="25" t="str">
        <f t="shared" si="406"/>
        <v/>
      </c>
      <c r="AA2981" s="25" t="str">
        <f t="shared" si="407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02"/>
        <v>2981</v>
      </c>
      <c r="B2982" s="25" t="s">
        <v>3733</v>
      </c>
      <c r="C2982" s="45" t="s">
        <v>3733</v>
      </c>
      <c r="D2982" s="45" t="s">
        <v>3733</v>
      </c>
      <c r="E2982" s="8">
        <v>210</v>
      </c>
      <c r="F2982" s="8">
        <f t="shared" si="403"/>
        <v>18480</v>
      </c>
      <c r="G2982" s="54">
        <f t="shared" si="404"/>
        <v>18480</v>
      </c>
      <c r="H2982" s="25">
        <v>369312</v>
      </c>
      <c r="I2982" s="25"/>
      <c r="J2982" s="25">
        <v>1</v>
      </c>
      <c r="K2982" s="25">
        <v>1</v>
      </c>
      <c r="L2982" s="25">
        <f t="shared" si="401"/>
        <v>0</v>
      </c>
      <c r="M2982" s="25"/>
      <c r="N2982" s="45">
        <v>45927</v>
      </c>
      <c r="O2982" s="54"/>
      <c r="P2982" s="25" t="s">
        <v>888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Karnataka</v>
      </c>
      <c r="W2982" s="56"/>
      <c r="X2982" s="45"/>
      <c r="Y2982" s="25" t="str">
        <f t="shared" si="405"/>
        <v/>
      </c>
      <c r="Z2982" s="25" t="str">
        <f t="shared" si="406"/>
        <v>Saturday</v>
      </c>
      <c r="AA2982" s="25" t="str">
        <f t="shared" si="407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02"/>
        <v>2982</v>
      </c>
      <c r="B2983" s="25" t="s">
        <v>3733</v>
      </c>
      <c r="C2983" s="45" t="s">
        <v>3733</v>
      </c>
      <c r="D2983" s="45" t="s">
        <v>3733</v>
      </c>
      <c r="E2983" s="8">
        <v>161.25</v>
      </c>
      <c r="F2983" s="8">
        <f t="shared" si="403"/>
        <v>14190</v>
      </c>
      <c r="G2983" s="54">
        <f t="shared" si="404"/>
        <v>14190</v>
      </c>
      <c r="H2983" s="25">
        <v>369321</v>
      </c>
      <c r="I2983" s="25"/>
      <c r="J2983" s="25">
        <v>1</v>
      </c>
      <c r="K2983" s="25"/>
      <c r="L2983" s="25">
        <f t="shared" si="401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/>
      <c r="Y2983" s="25" t="str">
        <f t="shared" si="405"/>
        <v/>
      </c>
      <c r="Z2983" s="25" t="str">
        <f t="shared" si="406"/>
        <v/>
      </c>
      <c r="AA2983" s="25" t="str">
        <f t="shared" si="407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02"/>
        <v>2983</v>
      </c>
      <c r="B2984" s="25" t="s">
        <v>3733</v>
      </c>
      <c r="C2984" s="45" t="s">
        <v>3733</v>
      </c>
      <c r="D2984" s="45" t="s">
        <v>3733</v>
      </c>
      <c r="E2984" s="8">
        <v>226.1</v>
      </c>
      <c r="F2984" s="8">
        <f t="shared" si="403"/>
        <v>19896.8</v>
      </c>
      <c r="G2984" s="54">
        <f t="shared" si="404"/>
        <v>19896.8</v>
      </c>
      <c r="H2984" s="25">
        <v>372002</v>
      </c>
      <c r="I2984" s="25"/>
      <c r="J2984" s="25">
        <v>1</v>
      </c>
      <c r="K2984" s="25"/>
      <c r="L2984" s="25">
        <f t="shared" si="401"/>
        <v>1</v>
      </c>
      <c r="M2984" s="25"/>
      <c r="N2984" s="45"/>
      <c r="O2984" s="54"/>
      <c r="P2984" s="25" t="s">
        <v>626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05"/>
        <v/>
      </c>
      <c r="Z2984" s="25" t="str">
        <f t="shared" si="406"/>
        <v/>
      </c>
      <c r="AA2984" s="25" t="str">
        <f t="shared" si="407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02"/>
        <v>2984</v>
      </c>
      <c r="B2985" s="25" t="s">
        <v>3733</v>
      </c>
      <c r="C2985" s="45" t="s">
        <v>3733</v>
      </c>
      <c r="D2985" s="45" t="s">
        <v>3733</v>
      </c>
      <c r="E2985" s="8">
        <v>87.5</v>
      </c>
      <c r="F2985" s="8">
        <f t="shared" si="403"/>
        <v>7700</v>
      </c>
      <c r="G2985" s="54">
        <f t="shared" si="404"/>
        <v>7700</v>
      </c>
      <c r="H2985" s="25">
        <v>372203</v>
      </c>
      <c r="I2985" s="25"/>
      <c r="J2985" s="25">
        <v>1</v>
      </c>
      <c r="K2985" s="25"/>
      <c r="L2985" s="25">
        <f t="shared" si="401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/>
      <c r="Y2985" s="25" t="str">
        <f t="shared" si="405"/>
        <v/>
      </c>
      <c r="Z2985" s="25" t="str">
        <f t="shared" si="406"/>
        <v/>
      </c>
      <c r="AA2985" s="25" t="str">
        <f t="shared" si="407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02"/>
        <v>2985</v>
      </c>
      <c r="B2986" s="25" t="s">
        <v>3733</v>
      </c>
      <c r="C2986" s="45" t="s">
        <v>3733</v>
      </c>
      <c r="D2986" s="45" t="s">
        <v>3733</v>
      </c>
      <c r="E2986" s="8">
        <v>234.5</v>
      </c>
      <c r="F2986" s="8">
        <f t="shared" si="403"/>
        <v>20636</v>
      </c>
      <c r="G2986" s="54">
        <f t="shared" si="404"/>
        <v>20636</v>
      </c>
      <c r="H2986" s="25">
        <v>372208</v>
      </c>
      <c r="I2986" s="25"/>
      <c r="J2986" s="25">
        <v>1</v>
      </c>
      <c r="K2986" s="25"/>
      <c r="L2986" s="25">
        <f t="shared" si="401"/>
        <v>1</v>
      </c>
      <c r="M2986" s="25"/>
      <c r="N2986" s="45"/>
      <c r="O2986" s="54"/>
      <c r="P2986" s="25" t="s">
        <v>255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05"/>
        <v/>
      </c>
      <c r="Z2986" s="25" t="str">
        <f t="shared" si="406"/>
        <v/>
      </c>
      <c r="AA2986" s="25" t="str">
        <f t="shared" si="407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02"/>
        <v>2986</v>
      </c>
      <c r="B2987" s="25" t="s">
        <v>3733</v>
      </c>
      <c r="C2987" s="45" t="s">
        <v>3733</v>
      </c>
      <c r="D2987" s="45" t="s">
        <v>3733</v>
      </c>
      <c r="E2987" s="8">
        <v>300.3</v>
      </c>
      <c r="F2987" s="8">
        <f t="shared" si="403"/>
        <v>26426.400000000001</v>
      </c>
      <c r="G2987" s="54">
        <f t="shared" si="404"/>
        <v>26426.400000000001</v>
      </c>
      <c r="H2987" s="25">
        <v>372716</v>
      </c>
      <c r="I2987" s="25"/>
      <c r="J2987" s="25">
        <v>1</v>
      </c>
      <c r="K2987" s="25">
        <v>1</v>
      </c>
      <c r="L2987" s="25">
        <f t="shared" si="401"/>
        <v>0</v>
      </c>
      <c r="M2987" s="25"/>
      <c r="N2987" s="45">
        <v>45927</v>
      </c>
      <c r="O2987" s="54"/>
      <c r="P2987" s="25" t="s">
        <v>888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5"/>
        <v/>
      </c>
      <c r="Z2987" s="25" t="str">
        <f t="shared" si="406"/>
        <v>Saturday</v>
      </c>
      <c r="AA2987" s="25" t="str">
        <f t="shared" si="407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02"/>
        <v>2987</v>
      </c>
      <c r="B2988" s="25" t="s">
        <v>3733</v>
      </c>
      <c r="C2988" s="45" t="s">
        <v>3733</v>
      </c>
      <c r="D2988" s="45" t="s">
        <v>3733</v>
      </c>
      <c r="E2988" s="8">
        <v>56</v>
      </c>
      <c r="F2988" s="8">
        <f t="shared" si="403"/>
        <v>4928</v>
      </c>
      <c r="G2988" s="54">
        <f t="shared" si="404"/>
        <v>4928</v>
      </c>
      <c r="H2988" s="25">
        <v>384813</v>
      </c>
      <c r="I2988" s="25"/>
      <c r="J2988" s="25">
        <v>1</v>
      </c>
      <c r="K2988" s="25"/>
      <c r="L2988" s="25">
        <f t="shared" si="401"/>
        <v>1</v>
      </c>
      <c r="M2988" s="25"/>
      <c r="N2988" s="45"/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/>
      <c r="Y2988" s="25" t="str">
        <f t="shared" si="405"/>
        <v/>
      </c>
      <c r="Z2988" s="25" t="str">
        <f t="shared" si="406"/>
        <v/>
      </c>
      <c r="AA2988" s="25" t="str">
        <f t="shared" si="407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02"/>
        <v>2988</v>
      </c>
      <c r="B2989" s="25" t="s">
        <v>3733</v>
      </c>
      <c r="C2989" s="45" t="s">
        <v>3733</v>
      </c>
      <c r="D2989" s="45" t="s">
        <v>3733</v>
      </c>
      <c r="E2989" s="8">
        <v>268.5</v>
      </c>
      <c r="F2989" s="8">
        <f t="shared" si="403"/>
        <v>23628</v>
      </c>
      <c r="G2989" s="54">
        <f t="shared" si="404"/>
        <v>70884</v>
      </c>
      <c r="H2989" s="25">
        <v>400158</v>
      </c>
      <c r="I2989" s="25"/>
      <c r="J2989" s="25">
        <v>3</v>
      </c>
      <c r="K2989" s="25">
        <v>3</v>
      </c>
      <c r="L2989" s="25">
        <f t="shared" si="401"/>
        <v>0</v>
      </c>
      <c r="M2989" s="25"/>
      <c r="N2989" s="45">
        <v>45927</v>
      </c>
      <c r="O2989" s="54"/>
      <c r="P2989" s="25" t="s">
        <v>888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05"/>
        <v/>
      </c>
      <c r="Z2989" s="25" t="str">
        <f t="shared" si="406"/>
        <v>Saturday</v>
      </c>
      <c r="AA2989" s="25" t="str">
        <f t="shared" si="407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02"/>
        <v>2989</v>
      </c>
      <c r="B2990" s="25" t="s">
        <v>3733</v>
      </c>
      <c r="C2990" s="45" t="s">
        <v>3733</v>
      </c>
      <c r="D2990" s="45" t="s">
        <v>3733</v>
      </c>
      <c r="E2990" s="8">
        <v>64.400000000000006</v>
      </c>
      <c r="F2990" s="8">
        <f t="shared" si="403"/>
        <v>5667.2000000000007</v>
      </c>
      <c r="G2990" s="54">
        <f t="shared" si="404"/>
        <v>11334.400000000001</v>
      </c>
      <c r="H2990" s="25">
        <v>400212</v>
      </c>
      <c r="I2990" s="25"/>
      <c r="J2990" s="25">
        <v>2</v>
      </c>
      <c r="K2990" s="25">
        <v>2</v>
      </c>
      <c r="L2990" s="25">
        <f t="shared" si="401"/>
        <v>0</v>
      </c>
      <c r="M2990" s="25"/>
      <c r="N2990" s="45">
        <v>45927</v>
      </c>
      <c r="O2990" s="54"/>
      <c r="P2990" s="25" t="s">
        <v>888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05"/>
        <v/>
      </c>
      <c r="Z2990" s="25" t="str">
        <f t="shared" si="406"/>
        <v>Saturday</v>
      </c>
      <c r="AA2990" s="25" t="str">
        <f t="shared" si="407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02"/>
        <v>2990</v>
      </c>
      <c r="B2991" s="25" t="s">
        <v>3733</v>
      </c>
      <c r="C2991" s="45" t="s">
        <v>3733</v>
      </c>
      <c r="D2991" s="45" t="s">
        <v>3733</v>
      </c>
      <c r="E2991" s="8">
        <v>81.900000000000006</v>
      </c>
      <c r="F2991" s="8">
        <f t="shared" si="403"/>
        <v>7207.2000000000007</v>
      </c>
      <c r="G2991" s="54">
        <f t="shared" si="404"/>
        <v>7207.2000000000007</v>
      </c>
      <c r="H2991" s="25">
        <v>401319</v>
      </c>
      <c r="I2991" s="25"/>
      <c r="J2991" s="25">
        <v>1</v>
      </c>
      <c r="K2991" s="25">
        <v>1</v>
      </c>
      <c r="L2991" s="25">
        <f t="shared" si="401"/>
        <v>0</v>
      </c>
      <c r="M2991" s="25"/>
      <c r="N2991" s="45">
        <v>45927</v>
      </c>
      <c r="O2991" s="54"/>
      <c r="P2991" s="25" t="s">
        <v>166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5"/>
        <v/>
      </c>
      <c r="Z2991" s="25" t="str">
        <f t="shared" si="406"/>
        <v>Saturday</v>
      </c>
      <c r="AA2991" s="25" t="str">
        <f t="shared" si="407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02"/>
        <v>2991</v>
      </c>
      <c r="B2992" s="25" t="s">
        <v>3733</v>
      </c>
      <c r="C2992" s="45" t="s">
        <v>3733</v>
      </c>
      <c r="D2992" s="45" t="s">
        <v>3733</v>
      </c>
      <c r="E2992" s="8">
        <v>144.19999999999999</v>
      </c>
      <c r="F2992" s="8">
        <f t="shared" si="403"/>
        <v>12689.599999999999</v>
      </c>
      <c r="G2992" s="54">
        <f t="shared" si="404"/>
        <v>12689.599999999999</v>
      </c>
      <c r="H2992" s="25">
        <v>405206</v>
      </c>
      <c r="I2992" s="25"/>
      <c r="J2992" s="25">
        <v>1</v>
      </c>
      <c r="K2992" s="25"/>
      <c r="L2992" s="25">
        <f t="shared" si="401"/>
        <v>1</v>
      </c>
      <c r="M2992" s="25"/>
      <c r="N2992" s="45"/>
      <c r="O2992" s="54"/>
      <c r="P2992" s="25" t="s">
        <v>626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/>
      <c r="Y2992" s="25" t="str">
        <f t="shared" si="405"/>
        <v/>
      </c>
      <c r="Z2992" s="25" t="str">
        <f t="shared" si="406"/>
        <v/>
      </c>
      <c r="AA2992" s="25" t="str">
        <f t="shared" si="407"/>
        <v/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02"/>
        <v>2992</v>
      </c>
      <c r="B2993" s="25" t="s">
        <v>3733</v>
      </c>
      <c r="C2993" s="45" t="s">
        <v>3733</v>
      </c>
      <c r="D2993" s="45" t="s">
        <v>3733</v>
      </c>
      <c r="E2993" s="8">
        <v>78.400000000000006</v>
      </c>
      <c r="F2993" s="8">
        <f t="shared" si="403"/>
        <v>6899.2000000000007</v>
      </c>
      <c r="G2993" s="54">
        <f t="shared" si="404"/>
        <v>6899.2000000000007</v>
      </c>
      <c r="H2993" s="25">
        <v>405326</v>
      </c>
      <c r="I2993" s="25"/>
      <c r="J2993" s="25">
        <v>1</v>
      </c>
      <c r="K2993" s="25">
        <v>1</v>
      </c>
      <c r="L2993" s="25">
        <f t="shared" si="401"/>
        <v>0</v>
      </c>
      <c r="M2993" s="25"/>
      <c r="N2993" s="45">
        <v>45927</v>
      </c>
      <c r="O2993" s="54"/>
      <c r="P2993" s="25" t="s">
        <v>166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05"/>
        <v/>
      </c>
      <c r="Z2993" s="25" t="str">
        <f t="shared" si="406"/>
        <v>Saturday</v>
      </c>
      <c r="AA2993" s="25" t="str">
        <f t="shared" si="407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02"/>
        <v>2993</v>
      </c>
      <c r="B2994" s="25" t="s">
        <v>3733</v>
      </c>
      <c r="C2994" s="45" t="s">
        <v>3733</v>
      </c>
      <c r="D2994" s="45" t="s">
        <v>3733</v>
      </c>
      <c r="E2994" s="8">
        <v>58.1</v>
      </c>
      <c r="F2994" s="8">
        <f t="shared" si="403"/>
        <v>5112.8</v>
      </c>
      <c r="G2994" s="54">
        <f t="shared" si="404"/>
        <v>5112.8</v>
      </c>
      <c r="H2994" s="25">
        <v>406605</v>
      </c>
      <c r="I2994" s="25"/>
      <c r="J2994" s="25">
        <v>1</v>
      </c>
      <c r="K2994" s="25">
        <v>1</v>
      </c>
      <c r="L2994" s="25">
        <f t="shared" si="401"/>
        <v>0</v>
      </c>
      <c r="M2994" s="25"/>
      <c r="N2994" s="45">
        <v>45927</v>
      </c>
      <c r="O2994" s="54"/>
      <c r="P2994" s="25" t="s">
        <v>166</v>
      </c>
      <c r="Q2994" s="25"/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05"/>
        <v/>
      </c>
      <c r="Z2994" s="25" t="str">
        <f t="shared" si="406"/>
        <v>Saturday</v>
      </c>
      <c r="AA2994" s="25" t="str">
        <f t="shared" si="407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02"/>
        <v>2994</v>
      </c>
      <c r="B2995" s="25" t="s">
        <v>3733</v>
      </c>
      <c r="C2995" s="45" t="s">
        <v>3733</v>
      </c>
      <c r="D2995" s="45" t="s">
        <v>3733</v>
      </c>
      <c r="E2995" s="8">
        <v>79.099999999999994</v>
      </c>
      <c r="F2995" s="8">
        <f t="shared" si="403"/>
        <v>6960.7999999999993</v>
      </c>
      <c r="G2995" s="54">
        <f t="shared" si="404"/>
        <v>6960.7999999999993</v>
      </c>
      <c r="H2995" s="25">
        <v>406609</v>
      </c>
      <c r="I2995" s="25"/>
      <c r="J2995" s="25">
        <v>1</v>
      </c>
      <c r="K2995" s="25">
        <v>1</v>
      </c>
      <c r="L2995" s="25">
        <f t="shared" si="401"/>
        <v>0</v>
      </c>
      <c r="M2995" s="25"/>
      <c r="N2995" s="45">
        <v>45927</v>
      </c>
      <c r="O2995" s="54"/>
      <c r="P2995" s="25" t="s">
        <v>2053</v>
      </c>
      <c r="Q2995" s="25"/>
      <c r="R2995" s="25"/>
      <c r="S2995" s="3">
        <v>4</v>
      </c>
      <c r="T2995" s="55"/>
      <c r="U2995" s="25" t="s">
        <v>19</v>
      </c>
      <c r="V2995" s="25" t="str">
        <f>VLOOKUP(P2995,'Customer List'!B:C,2,)</f>
        <v>Banglore</v>
      </c>
      <c r="W2995" s="56"/>
      <c r="X2995" s="45"/>
      <c r="Y2995" s="25" t="str">
        <f t="shared" si="405"/>
        <v/>
      </c>
      <c r="Z2995" s="25" t="str">
        <f t="shared" si="406"/>
        <v>Saturday</v>
      </c>
      <c r="AA2995" s="25" t="str">
        <f t="shared" si="407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02"/>
        <v>2995</v>
      </c>
      <c r="B2996" s="25" t="s">
        <v>3733</v>
      </c>
      <c r="C2996" s="45" t="s">
        <v>3733</v>
      </c>
      <c r="D2996" s="45" t="s">
        <v>3733</v>
      </c>
      <c r="E2996" s="8">
        <v>41.3</v>
      </c>
      <c r="F2996" s="8">
        <f t="shared" si="403"/>
        <v>3634.3999999999996</v>
      </c>
      <c r="G2996" s="54">
        <f t="shared" si="404"/>
        <v>7268.7999999999993</v>
      </c>
      <c r="H2996" s="25">
        <v>420404</v>
      </c>
      <c r="I2996" s="25"/>
      <c r="J2996" s="25">
        <v>2</v>
      </c>
      <c r="K2996" s="25">
        <v>2</v>
      </c>
      <c r="L2996" s="25">
        <f t="shared" ref="L2996:L3022" si="408">J2996-K2996</f>
        <v>0</v>
      </c>
      <c r="M2996" s="25"/>
      <c r="N2996" s="45">
        <v>45927</v>
      </c>
      <c r="O2996" s="54"/>
      <c r="P2996" s="25" t="s">
        <v>893</v>
      </c>
      <c r="Q2996" s="25"/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05"/>
        <v/>
      </c>
      <c r="Z2996" s="25" t="str">
        <f t="shared" si="406"/>
        <v>Saturday</v>
      </c>
      <c r="AA2996" s="25" t="str">
        <f t="shared" si="407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02"/>
        <v>2996</v>
      </c>
      <c r="B2997" s="25" t="s">
        <v>3733</v>
      </c>
      <c r="C2997" s="45" t="s">
        <v>3733</v>
      </c>
      <c r="D2997" s="45" t="s">
        <v>3733</v>
      </c>
      <c r="E2997" s="8">
        <v>160.30000000000001</v>
      </c>
      <c r="F2997" s="8">
        <f t="shared" si="403"/>
        <v>14106.400000000001</v>
      </c>
      <c r="G2997" s="54">
        <f t="shared" si="404"/>
        <v>28212.800000000003</v>
      </c>
      <c r="H2997" s="25">
        <v>422302</v>
      </c>
      <c r="I2997" s="25"/>
      <c r="J2997" s="25">
        <v>2</v>
      </c>
      <c r="K2997" s="25">
        <v>2</v>
      </c>
      <c r="L2997" s="25">
        <f t="shared" si="408"/>
        <v>0</v>
      </c>
      <c r="M2997" s="25"/>
      <c r="N2997" s="45">
        <v>45927</v>
      </c>
      <c r="O2997" s="54"/>
      <c r="P2997" s="25" t="s">
        <v>2053</v>
      </c>
      <c r="Q2997" s="25"/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05"/>
        <v/>
      </c>
      <c r="Z2997" s="25" t="str">
        <f t="shared" si="406"/>
        <v>Saturday</v>
      </c>
      <c r="AA2997" s="25" t="str">
        <f t="shared" si="407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02"/>
        <v>2997</v>
      </c>
      <c r="B2998" s="25" t="s">
        <v>3733</v>
      </c>
      <c r="C2998" s="45" t="s">
        <v>3733</v>
      </c>
      <c r="D2998" s="45" t="s">
        <v>3733</v>
      </c>
      <c r="E2998" s="8">
        <v>62.3</v>
      </c>
      <c r="F2998" s="8">
        <f t="shared" si="403"/>
        <v>5482.4</v>
      </c>
      <c r="G2998" s="54">
        <f t="shared" si="404"/>
        <v>5482.4</v>
      </c>
      <c r="H2998" s="25">
        <v>423115</v>
      </c>
      <c r="I2998" s="25"/>
      <c r="J2998" s="25">
        <v>1</v>
      </c>
      <c r="K2998" s="25">
        <v>1</v>
      </c>
      <c r="L2998" s="25">
        <f t="shared" si="408"/>
        <v>0</v>
      </c>
      <c r="M2998" s="25"/>
      <c r="N2998" s="45">
        <v>45927</v>
      </c>
      <c r="O2998" s="54"/>
      <c r="P2998" s="25" t="s">
        <v>622</v>
      </c>
      <c r="Q2998" s="25"/>
      <c r="R2998" s="25"/>
      <c r="S2998" s="3">
        <v>-20</v>
      </c>
      <c r="T2998" s="55"/>
      <c r="U2998" s="25" t="s">
        <v>19</v>
      </c>
      <c r="V2998" s="25" t="str">
        <f>VLOOKUP(P2998,'Customer List'!B:C,2,)</f>
        <v>Hyderabad</v>
      </c>
      <c r="W2998" s="56"/>
      <c r="X2998" s="45"/>
      <c r="Y2998" s="25" t="str">
        <f t="shared" si="405"/>
        <v/>
      </c>
      <c r="Z2998" s="25" t="str">
        <f t="shared" si="406"/>
        <v>Saturday</v>
      </c>
      <c r="AA2998" s="25" t="str">
        <f t="shared" si="407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02"/>
        <v>2998</v>
      </c>
      <c r="B2999" s="25" t="s">
        <v>3733</v>
      </c>
      <c r="C2999" s="45" t="s">
        <v>3733</v>
      </c>
      <c r="D2999" s="45" t="s">
        <v>3733</v>
      </c>
      <c r="E2999" s="8">
        <v>29.4</v>
      </c>
      <c r="F2999" s="8">
        <f t="shared" si="403"/>
        <v>2587.1999999999998</v>
      </c>
      <c r="G2999" s="54">
        <f t="shared" si="404"/>
        <v>2587.1999999999998</v>
      </c>
      <c r="H2999" s="25">
        <v>423501</v>
      </c>
      <c r="I2999" s="25"/>
      <c r="J2999" s="25">
        <v>1</v>
      </c>
      <c r="K2999" s="25"/>
      <c r="L2999" s="25">
        <f t="shared" si="408"/>
        <v>1</v>
      </c>
      <c r="M2999" s="25"/>
      <c r="N2999" s="45"/>
      <c r="O2999" s="54"/>
      <c r="P2999" s="25" t="s">
        <v>2520</v>
      </c>
      <c r="Q2999" s="25"/>
      <c r="R2999" s="25"/>
      <c r="S2999" s="3" t="s">
        <v>300</v>
      </c>
      <c r="T2999" s="55"/>
      <c r="U2999" s="25" t="s">
        <v>19</v>
      </c>
      <c r="V2999" s="25" t="str">
        <f>VLOOKUP(P2999,'Customer List'!B:C,2,)</f>
        <v>MOHALI (PUNJAB)</v>
      </c>
      <c r="W2999" s="56"/>
      <c r="X2999" s="45"/>
      <c r="Y2999" s="25" t="str">
        <f t="shared" si="405"/>
        <v/>
      </c>
      <c r="Z2999" s="25" t="str">
        <f t="shared" si="406"/>
        <v/>
      </c>
      <c r="AA2999" s="25" t="str">
        <f t="shared" si="407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02"/>
        <v>2999</v>
      </c>
      <c r="B3000" s="25" t="s">
        <v>3733</v>
      </c>
      <c r="C3000" s="45" t="s">
        <v>3733</v>
      </c>
      <c r="D3000" s="45" t="s">
        <v>3733</v>
      </c>
      <c r="E3000" s="8">
        <v>147.69999999999999</v>
      </c>
      <c r="F3000" s="8">
        <f t="shared" si="403"/>
        <v>12997.599999999999</v>
      </c>
      <c r="G3000" s="54">
        <f t="shared" si="404"/>
        <v>12997.599999999999</v>
      </c>
      <c r="H3000" s="25">
        <v>425305</v>
      </c>
      <c r="I3000" s="25"/>
      <c r="J3000" s="25">
        <v>1</v>
      </c>
      <c r="K3000" s="25">
        <v>1</v>
      </c>
      <c r="L3000" s="25">
        <f t="shared" si="408"/>
        <v>0</v>
      </c>
      <c r="M3000" s="25"/>
      <c r="N3000" s="45">
        <v>45927</v>
      </c>
      <c r="O3000" s="54"/>
      <c r="P3000" s="25" t="s">
        <v>888</v>
      </c>
      <c r="Q3000" s="25"/>
      <c r="R3000" s="25"/>
      <c r="S3000" s="3">
        <v>-20</v>
      </c>
      <c r="T3000" s="55"/>
      <c r="U3000" s="25" t="s">
        <v>19</v>
      </c>
      <c r="V3000" s="25" t="str">
        <f>VLOOKUP(P3000,'Customer List'!B:C,2,)</f>
        <v>Karnataka</v>
      </c>
      <c r="W3000" s="56"/>
      <c r="X3000" s="45"/>
      <c r="Y3000" s="25" t="str">
        <f t="shared" si="405"/>
        <v/>
      </c>
      <c r="Z3000" s="25" t="str">
        <f t="shared" si="406"/>
        <v>Saturday</v>
      </c>
      <c r="AA3000" s="25" t="str">
        <f t="shared" si="407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02"/>
        <v>3000</v>
      </c>
      <c r="B3001" s="25" t="s">
        <v>3733</v>
      </c>
      <c r="C3001" s="45" t="s">
        <v>3733</v>
      </c>
      <c r="D3001" s="45" t="s">
        <v>3733</v>
      </c>
      <c r="E3001" s="8">
        <v>164.5</v>
      </c>
      <c r="F3001" s="8">
        <f t="shared" si="403"/>
        <v>14476</v>
      </c>
      <c r="G3001" s="54">
        <f t="shared" si="404"/>
        <v>14476</v>
      </c>
      <c r="H3001" s="25">
        <v>500304</v>
      </c>
      <c r="I3001" s="25"/>
      <c r="J3001" s="25">
        <v>1</v>
      </c>
      <c r="K3001" s="25">
        <v>1</v>
      </c>
      <c r="L3001" s="25">
        <f t="shared" si="408"/>
        <v>0</v>
      </c>
      <c r="M3001" s="25"/>
      <c r="N3001" s="45">
        <v>45927</v>
      </c>
      <c r="O3001" s="54"/>
      <c r="P3001" s="25" t="s">
        <v>243</v>
      </c>
      <c r="Q3001" s="25"/>
      <c r="R3001" s="25"/>
      <c r="S3001" s="3">
        <v>4</v>
      </c>
      <c r="T3001" s="55"/>
      <c r="U3001" s="25" t="s">
        <v>19</v>
      </c>
      <c r="V3001" s="25" t="str">
        <f>VLOOKUP(P3001,'Customer List'!B:C,2,)</f>
        <v>Mumbai</v>
      </c>
      <c r="W3001" s="56"/>
      <c r="X3001" s="45"/>
      <c r="Y3001" s="25" t="str">
        <f t="shared" si="405"/>
        <v/>
      </c>
      <c r="Z3001" s="25" t="str">
        <f t="shared" si="406"/>
        <v>Saturday</v>
      </c>
      <c r="AA3001" s="25" t="str">
        <f t="shared" si="407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02"/>
        <v>3001</v>
      </c>
      <c r="B3002" s="25" t="s">
        <v>3733</v>
      </c>
      <c r="C3002" s="45" t="s">
        <v>3733</v>
      </c>
      <c r="D3002" s="45" t="s">
        <v>3733</v>
      </c>
      <c r="E3002" s="8">
        <v>58.1</v>
      </c>
      <c r="F3002" s="8">
        <f t="shared" si="403"/>
        <v>5112.8</v>
      </c>
      <c r="G3002" s="54">
        <f t="shared" si="404"/>
        <v>5112.8</v>
      </c>
      <c r="H3002" s="25">
        <v>500701</v>
      </c>
      <c r="I3002" s="25"/>
      <c r="J3002" s="25">
        <v>1</v>
      </c>
      <c r="K3002" s="25"/>
      <c r="L3002" s="25">
        <f t="shared" si="408"/>
        <v>1</v>
      </c>
      <c r="M3002" s="25"/>
      <c r="N3002" s="45"/>
      <c r="O3002" s="54"/>
      <c r="P3002" s="25" t="s">
        <v>214</v>
      </c>
      <c r="Q3002" s="25"/>
      <c r="R3002" s="25"/>
      <c r="S3002" s="3">
        <v>4</v>
      </c>
      <c r="T3002" s="55"/>
      <c r="U3002" s="25" t="s">
        <v>19</v>
      </c>
      <c r="V3002" s="25" t="str">
        <f>VLOOKUP(P3002,'Customer List'!B:C,2,)</f>
        <v>Delhi</v>
      </c>
      <c r="W3002" s="56"/>
      <c r="X3002" s="45"/>
      <c r="Y3002" s="25" t="str">
        <f t="shared" si="405"/>
        <v/>
      </c>
      <c r="Z3002" s="25" t="str">
        <f t="shared" si="406"/>
        <v/>
      </c>
      <c r="AA3002" s="25" t="str">
        <f t="shared" si="407"/>
        <v/>
      </c>
      <c r="AB3002" s="25" t="str">
        <f>VLOOKUP(U3002,'Currency Sheet'!A:C,3,)</f>
        <v>DOLLAR</v>
      </c>
      <c r="AC3002" s="67" t="str">
        <f>VLOOKUP(P3002,'Customer List'!B:D,3,)</f>
        <v>Local</v>
      </c>
    </row>
    <row r="3003" spans="1:29" x14ac:dyDescent="0.25">
      <c r="A3003" s="25">
        <f t="shared" si="402"/>
        <v>3002</v>
      </c>
      <c r="B3003" s="25" t="s">
        <v>3733</v>
      </c>
      <c r="C3003" s="45" t="s">
        <v>3733</v>
      </c>
      <c r="D3003" s="45" t="s">
        <v>3733</v>
      </c>
      <c r="E3003" s="8">
        <v>164.5</v>
      </c>
      <c r="F3003" s="8">
        <f t="shared" si="403"/>
        <v>14476</v>
      </c>
      <c r="G3003" s="54">
        <f t="shared" si="404"/>
        <v>14476</v>
      </c>
      <c r="H3003" s="25">
        <v>500806</v>
      </c>
      <c r="I3003" s="25"/>
      <c r="J3003" s="25">
        <v>1</v>
      </c>
      <c r="K3003" s="25">
        <v>1</v>
      </c>
      <c r="L3003" s="25">
        <f t="shared" si="408"/>
        <v>0</v>
      </c>
      <c r="M3003" s="25"/>
      <c r="N3003" s="45">
        <v>45927</v>
      </c>
      <c r="O3003" s="54"/>
      <c r="P3003" s="25" t="s">
        <v>243</v>
      </c>
      <c r="Q3003" s="25"/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05"/>
        <v/>
      </c>
      <c r="Z3003" s="25" t="str">
        <f t="shared" si="406"/>
        <v>Saturday</v>
      </c>
      <c r="AA3003" s="25" t="str">
        <f t="shared" si="407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02"/>
        <v>3003</v>
      </c>
      <c r="B3004" s="25" t="s">
        <v>3733</v>
      </c>
      <c r="C3004" s="45" t="s">
        <v>3733</v>
      </c>
      <c r="D3004" s="45" t="s">
        <v>3733</v>
      </c>
      <c r="E3004" s="8">
        <v>241.5</v>
      </c>
      <c r="F3004" s="8">
        <f t="shared" si="403"/>
        <v>21252</v>
      </c>
      <c r="G3004" s="54">
        <f t="shared" si="404"/>
        <v>21252</v>
      </c>
      <c r="H3004" s="25">
        <v>500832</v>
      </c>
      <c r="I3004" s="25"/>
      <c r="J3004" s="25">
        <v>1</v>
      </c>
      <c r="K3004" s="25"/>
      <c r="L3004" s="25">
        <f t="shared" si="408"/>
        <v>1</v>
      </c>
      <c r="M3004" s="25"/>
      <c r="N3004" s="45"/>
      <c r="O3004" s="54"/>
      <c r="P3004" s="25" t="s">
        <v>255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05"/>
        <v/>
      </c>
      <c r="Z3004" s="25" t="str">
        <f t="shared" si="406"/>
        <v/>
      </c>
      <c r="AA3004" s="25" t="str">
        <f t="shared" si="407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02"/>
        <v>3004</v>
      </c>
      <c r="B3005" s="25" t="s">
        <v>3733</v>
      </c>
      <c r="C3005" s="45" t="s">
        <v>3733</v>
      </c>
      <c r="D3005" s="45" t="s">
        <v>3733</v>
      </c>
      <c r="E3005" s="8">
        <v>86.8</v>
      </c>
      <c r="F3005" s="8">
        <f t="shared" si="403"/>
        <v>7638.4</v>
      </c>
      <c r="G3005" s="54">
        <f t="shared" si="404"/>
        <v>7638.4</v>
      </c>
      <c r="H3005" s="25">
        <v>502521</v>
      </c>
      <c r="I3005" s="25"/>
      <c r="J3005" s="25">
        <v>1</v>
      </c>
      <c r="K3005" s="25"/>
      <c r="L3005" s="25">
        <f t="shared" si="408"/>
        <v>1</v>
      </c>
      <c r="M3005" s="25"/>
      <c r="N3005" s="45"/>
      <c r="O3005" s="54"/>
      <c r="P3005" s="25" t="s">
        <v>229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Kolkata</v>
      </c>
      <c r="W3005" s="56"/>
      <c r="X3005" s="45"/>
      <c r="Y3005" s="25" t="str">
        <f t="shared" si="405"/>
        <v/>
      </c>
      <c r="Z3005" s="25" t="str">
        <f t="shared" si="406"/>
        <v/>
      </c>
      <c r="AA3005" s="25" t="str">
        <f t="shared" si="407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02"/>
        <v>3005</v>
      </c>
      <c r="B3006" s="25" t="s">
        <v>3733</v>
      </c>
      <c r="C3006" s="45" t="s">
        <v>3733</v>
      </c>
      <c r="D3006" s="45" t="s">
        <v>3733</v>
      </c>
      <c r="E3006" s="8">
        <v>90.3</v>
      </c>
      <c r="F3006" s="8">
        <f t="shared" si="403"/>
        <v>7946.4</v>
      </c>
      <c r="G3006" s="54">
        <f t="shared" si="404"/>
        <v>7946.4</v>
      </c>
      <c r="H3006" s="25">
        <v>502929</v>
      </c>
      <c r="I3006" s="25"/>
      <c r="J3006" s="25">
        <v>1</v>
      </c>
      <c r="K3006" s="25"/>
      <c r="L3006" s="25">
        <f t="shared" si="408"/>
        <v>1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05"/>
        <v/>
      </c>
      <c r="Z3006" s="25" t="str">
        <f t="shared" si="406"/>
        <v/>
      </c>
      <c r="AA3006" s="25" t="str">
        <f t="shared" si="407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02"/>
        <v>3006</v>
      </c>
      <c r="B3007" s="25" t="s">
        <v>3733</v>
      </c>
      <c r="C3007" s="45" t="s">
        <v>3733</v>
      </c>
      <c r="D3007" s="45" t="s">
        <v>3733</v>
      </c>
      <c r="E3007" s="8">
        <v>321.75</v>
      </c>
      <c r="F3007" s="8">
        <f t="shared" si="403"/>
        <v>28314</v>
      </c>
      <c r="G3007" s="54">
        <f t="shared" si="404"/>
        <v>28314</v>
      </c>
      <c r="H3007" s="25">
        <v>502948</v>
      </c>
      <c r="I3007" s="25"/>
      <c r="J3007" s="25">
        <v>1</v>
      </c>
      <c r="K3007" s="25"/>
      <c r="L3007" s="25">
        <f t="shared" si="408"/>
        <v>1</v>
      </c>
      <c r="M3007" s="25"/>
      <c r="N3007" s="45"/>
      <c r="O3007" s="54"/>
      <c r="P3007" s="25" t="s">
        <v>618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Bhuvneshwar</v>
      </c>
      <c r="W3007" s="56"/>
      <c r="X3007" s="45"/>
      <c r="Y3007" s="25" t="str">
        <f t="shared" si="405"/>
        <v/>
      </c>
      <c r="Z3007" s="25" t="str">
        <f t="shared" si="406"/>
        <v/>
      </c>
      <c r="AA3007" s="25" t="str">
        <f t="shared" si="407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02"/>
        <v>3007</v>
      </c>
      <c r="B3008" s="25" t="s">
        <v>3733</v>
      </c>
      <c r="C3008" s="45" t="s">
        <v>3733</v>
      </c>
      <c r="D3008" s="45" t="s">
        <v>3733</v>
      </c>
      <c r="E3008" s="8">
        <v>65.8</v>
      </c>
      <c r="F3008" s="8">
        <f t="shared" si="403"/>
        <v>5790.4</v>
      </c>
      <c r="G3008" s="54">
        <f t="shared" si="404"/>
        <v>5790.4</v>
      </c>
      <c r="H3008" s="25">
        <v>506501</v>
      </c>
      <c r="I3008" s="25"/>
      <c r="J3008" s="25">
        <v>1</v>
      </c>
      <c r="K3008" s="25"/>
      <c r="L3008" s="25">
        <f t="shared" si="408"/>
        <v>1</v>
      </c>
      <c r="M3008" s="25"/>
      <c r="N3008" s="45"/>
      <c r="O3008" s="54"/>
      <c r="P3008" s="25" t="s">
        <v>214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/>
      <c r="X3008" s="45"/>
      <c r="Y3008" s="25" t="str">
        <f t="shared" si="405"/>
        <v/>
      </c>
      <c r="Z3008" s="25" t="str">
        <f t="shared" si="406"/>
        <v/>
      </c>
      <c r="AA3008" s="25" t="str">
        <f t="shared" si="407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02"/>
        <v>3008</v>
      </c>
      <c r="B3009" s="25" t="s">
        <v>3733</v>
      </c>
      <c r="C3009" s="45" t="s">
        <v>3733</v>
      </c>
      <c r="D3009" s="45" t="s">
        <v>3733</v>
      </c>
      <c r="E3009" s="8">
        <v>212.8</v>
      </c>
      <c r="F3009" s="8">
        <f t="shared" si="403"/>
        <v>18726.400000000001</v>
      </c>
      <c r="G3009" s="54">
        <f t="shared" si="404"/>
        <v>18726.400000000001</v>
      </c>
      <c r="H3009" s="25">
        <v>507605</v>
      </c>
      <c r="I3009" s="25"/>
      <c r="J3009" s="25">
        <v>1</v>
      </c>
      <c r="K3009" s="25">
        <v>1</v>
      </c>
      <c r="L3009" s="25">
        <f t="shared" si="408"/>
        <v>0</v>
      </c>
      <c r="M3009" s="25"/>
      <c r="N3009" s="45">
        <v>45927</v>
      </c>
      <c r="O3009" s="54"/>
      <c r="P3009" s="25" t="s">
        <v>243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/>
      <c r="Y3009" s="25" t="str">
        <f t="shared" si="405"/>
        <v/>
      </c>
      <c r="Z3009" s="25" t="str">
        <f t="shared" si="406"/>
        <v>Saturday</v>
      </c>
      <c r="AA3009" s="25" t="str">
        <f t="shared" si="407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02"/>
        <v>3009</v>
      </c>
      <c r="B3010" s="25" t="s">
        <v>3733</v>
      </c>
      <c r="C3010" s="45" t="s">
        <v>3733</v>
      </c>
      <c r="D3010" s="45" t="s">
        <v>3733</v>
      </c>
      <c r="E3010" s="8">
        <v>102.2</v>
      </c>
      <c r="F3010" s="8">
        <f t="shared" si="403"/>
        <v>8993.6</v>
      </c>
      <c r="G3010" s="54">
        <f t="shared" si="404"/>
        <v>8993.6</v>
      </c>
      <c r="H3010" s="25">
        <v>512305</v>
      </c>
      <c r="I3010" s="25"/>
      <c r="J3010" s="25">
        <v>1</v>
      </c>
      <c r="K3010" s="25"/>
      <c r="L3010" s="25">
        <f t="shared" si="408"/>
        <v>1</v>
      </c>
      <c r="M3010" s="25"/>
      <c r="N3010" s="45"/>
      <c r="O3010" s="54"/>
      <c r="P3010" s="25" t="s">
        <v>209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05"/>
        <v/>
      </c>
      <c r="Z3010" s="25" t="str">
        <f t="shared" si="406"/>
        <v/>
      </c>
      <c r="AA3010" s="25" t="str">
        <f t="shared" si="407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02"/>
        <v>3010</v>
      </c>
      <c r="B3011" s="25" t="s">
        <v>3733</v>
      </c>
      <c r="C3011" s="45" t="s">
        <v>3733</v>
      </c>
      <c r="D3011" s="45" t="s">
        <v>3733</v>
      </c>
      <c r="E3011" s="8">
        <v>177.1</v>
      </c>
      <c r="F3011" s="8">
        <f t="shared" si="403"/>
        <v>15584.8</v>
      </c>
      <c r="G3011" s="54">
        <f t="shared" si="404"/>
        <v>15584.8</v>
      </c>
      <c r="H3011" s="25">
        <v>570804</v>
      </c>
      <c r="I3011" s="25"/>
      <c r="J3011" s="25">
        <v>1</v>
      </c>
      <c r="K3011" s="25">
        <v>1</v>
      </c>
      <c r="L3011" s="25">
        <f t="shared" si="408"/>
        <v>0</v>
      </c>
      <c r="M3011" s="25"/>
      <c r="N3011" s="45">
        <v>45927</v>
      </c>
      <c r="O3011" s="54"/>
      <c r="P3011" s="25" t="s">
        <v>2052</v>
      </c>
      <c r="Q3011" s="25"/>
      <c r="R3011" s="25"/>
      <c r="S3011" s="3">
        <v>-20</v>
      </c>
      <c r="T3011" s="55"/>
      <c r="U3011" s="25" t="s">
        <v>19</v>
      </c>
      <c r="V3011" s="25" t="str">
        <f>VLOOKUP(P3011,'Customer List'!B:C,2,)</f>
        <v>Pune</v>
      </c>
      <c r="W3011" s="56"/>
      <c r="X3011" s="45"/>
      <c r="Y3011" s="25" t="str">
        <f t="shared" si="405"/>
        <v/>
      </c>
      <c r="Z3011" s="25" t="str">
        <f t="shared" si="406"/>
        <v>Saturday</v>
      </c>
      <c r="AA3011" s="25" t="str">
        <f t="shared" si="407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02"/>
        <v>3011</v>
      </c>
      <c r="B3012" s="25" t="s">
        <v>3733</v>
      </c>
      <c r="C3012" s="45" t="s">
        <v>3733</v>
      </c>
      <c r="D3012" s="45" t="s">
        <v>3733</v>
      </c>
      <c r="E3012" s="8">
        <v>259</v>
      </c>
      <c r="F3012" s="8">
        <f t="shared" si="403"/>
        <v>22792</v>
      </c>
      <c r="G3012" s="54">
        <f t="shared" si="404"/>
        <v>22792</v>
      </c>
      <c r="H3012" s="25">
        <v>621616</v>
      </c>
      <c r="I3012" s="25"/>
      <c r="J3012" s="25">
        <v>1</v>
      </c>
      <c r="K3012" s="25">
        <v>1</v>
      </c>
      <c r="L3012" s="25">
        <f t="shared" si="408"/>
        <v>0</v>
      </c>
      <c r="M3012" s="25"/>
      <c r="N3012" s="45">
        <v>45927</v>
      </c>
      <c r="O3012" s="54"/>
      <c r="P3012" s="25" t="s">
        <v>2053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Banglore</v>
      </c>
      <c r="W3012" s="56"/>
      <c r="X3012" s="45"/>
      <c r="Y3012" s="25" t="str">
        <f t="shared" si="405"/>
        <v/>
      </c>
      <c r="Z3012" s="25" t="str">
        <f t="shared" si="406"/>
        <v>Saturday</v>
      </c>
      <c r="AA3012" s="25" t="str">
        <f t="shared" si="407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402"/>
        <v>3012</v>
      </c>
      <c r="B3013" s="25" t="s">
        <v>3733</v>
      </c>
      <c r="C3013" s="45" t="s">
        <v>3733</v>
      </c>
      <c r="D3013" s="45" t="s">
        <v>3733</v>
      </c>
      <c r="E3013" s="8">
        <v>70.7</v>
      </c>
      <c r="F3013" s="8">
        <f t="shared" si="403"/>
        <v>6221.6</v>
      </c>
      <c r="G3013" s="54">
        <f t="shared" si="404"/>
        <v>6221.6</v>
      </c>
      <c r="H3013" s="25">
        <v>626801</v>
      </c>
      <c r="I3013" s="25"/>
      <c r="J3013" s="25">
        <v>1</v>
      </c>
      <c r="K3013" s="25"/>
      <c r="L3013" s="25">
        <f t="shared" si="408"/>
        <v>1</v>
      </c>
      <c r="M3013" s="25"/>
      <c r="N3013" s="45"/>
      <c r="O3013" s="54"/>
      <c r="P3013" s="25" t="s">
        <v>626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405"/>
        <v/>
      </c>
      <c r="Z3013" s="25" t="str">
        <f t="shared" si="406"/>
        <v/>
      </c>
      <c r="AA3013" s="25" t="str">
        <f t="shared" si="407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si="402"/>
        <v>3013</v>
      </c>
      <c r="B3014" s="25" t="s">
        <v>3733</v>
      </c>
      <c r="C3014" s="45" t="s">
        <v>3733</v>
      </c>
      <c r="D3014" s="45" t="s">
        <v>3733</v>
      </c>
      <c r="E3014" s="8">
        <v>267.39999999999998</v>
      </c>
      <c r="F3014" s="8">
        <f t="shared" si="403"/>
        <v>23531.199999999997</v>
      </c>
      <c r="G3014" s="54">
        <f t="shared" si="404"/>
        <v>47062.399999999994</v>
      </c>
      <c r="H3014" s="25">
        <v>626810</v>
      </c>
      <c r="I3014" s="25"/>
      <c r="J3014" s="25">
        <v>2</v>
      </c>
      <c r="K3014" s="25">
        <v>2</v>
      </c>
      <c r="L3014" s="25">
        <f t="shared" si="408"/>
        <v>0</v>
      </c>
      <c r="M3014" s="25"/>
      <c r="N3014" s="45">
        <v>45927</v>
      </c>
      <c r="O3014" s="54"/>
      <c r="P3014" s="25" t="s">
        <v>2053</v>
      </c>
      <c r="Q3014" s="25"/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05"/>
        <v/>
      </c>
      <c r="Z3014" s="25" t="str">
        <f t="shared" si="406"/>
        <v>Saturday</v>
      </c>
      <c r="AA3014" s="25" t="str">
        <f t="shared" si="407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02"/>
        <v>3014</v>
      </c>
      <c r="B3015" s="25" t="s">
        <v>3733</v>
      </c>
      <c r="C3015" s="45" t="s">
        <v>3733</v>
      </c>
      <c r="D3015" s="45" t="s">
        <v>3733</v>
      </c>
      <c r="E3015" s="8">
        <v>234.5</v>
      </c>
      <c r="F3015" s="8">
        <f t="shared" si="403"/>
        <v>20636</v>
      </c>
      <c r="G3015" s="54">
        <f t="shared" si="404"/>
        <v>20636</v>
      </c>
      <c r="H3015" s="25">
        <v>651020</v>
      </c>
      <c r="I3015" s="25"/>
      <c r="J3015" s="25">
        <v>1</v>
      </c>
      <c r="K3015" s="25">
        <v>1</v>
      </c>
      <c r="L3015" s="25">
        <f t="shared" si="408"/>
        <v>0</v>
      </c>
      <c r="M3015" s="25"/>
      <c r="N3015" s="45">
        <v>45927</v>
      </c>
      <c r="O3015" s="54"/>
      <c r="P3015" s="25" t="s">
        <v>630</v>
      </c>
      <c r="Q3015" s="25"/>
      <c r="R3015" s="25"/>
      <c r="S3015" s="3">
        <v>4</v>
      </c>
      <c r="T3015" s="55"/>
      <c r="U3015" s="25" t="s">
        <v>19</v>
      </c>
      <c r="V3015" s="25" t="str">
        <f>VLOOKUP(P3015,'Customer List'!B:C,2,)</f>
        <v>Gujrat</v>
      </c>
      <c r="W3015" s="56"/>
      <c r="X3015" s="45"/>
      <c r="Y3015" s="25" t="str">
        <f t="shared" si="405"/>
        <v/>
      </c>
      <c r="Z3015" s="25" t="str">
        <f t="shared" si="406"/>
        <v>Saturday</v>
      </c>
      <c r="AA3015" s="25" t="str">
        <f t="shared" si="407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02"/>
        <v>3015</v>
      </c>
      <c r="B3016" s="25" t="s">
        <v>3733</v>
      </c>
      <c r="C3016" s="45" t="s">
        <v>3733</v>
      </c>
      <c r="D3016" s="45" t="s">
        <v>3733</v>
      </c>
      <c r="E3016" s="8">
        <v>252</v>
      </c>
      <c r="F3016" s="8">
        <f t="shared" si="403"/>
        <v>22176</v>
      </c>
      <c r="G3016" s="54">
        <f t="shared" si="404"/>
        <v>22176</v>
      </c>
      <c r="H3016" s="25">
        <v>655208</v>
      </c>
      <c r="I3016" s="25"/>
      <c r="J3016" s="25">
        <v>1</v>
      </c>
      <c r="K3016" s="25"/>
      <c r="L3016" s="25">
        <f t="shared" si="408"/>
        <v>1</v>
      </c>
      <c r="M3016" s="25"/>
      <c r="N3016" s="45"/>
      <c r="O3016" s="54"/>
      <c r="P3016" s="25" t="s">
        <v>229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Kolkata</v>
      </c>
      <c r="W3016" s="56"/>
      <c r="X3016" s="45"/>
      <c r="Y3016" s="25" t="str">
        <f t="shared" si="405"/>
        <v/>
      </c>
      <c r="Z3016" s="25" t="str">
        <f t="shared" si="406"/>
        <v/>
      </c>
      <c r="AA3016" s="25" t="str">
        <f t="shared" si="407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ref="A3017:A3022" si="409">A3016+1</f>
        <v>3016</v>
      </c>
      <c r="B3017" s="25" t="s">
        <v>3733</v>
      </c>
      <c r="C3017" s="45" t="s">
        <v>3733</v>
      </c>
      <c r="D3017" s="45" t="s">
        <v>3733</v>
      </c>
      <c r="E3017" s="8">
        <v>90.3</v>
      </c>
      <c r="F3017" s="8">
        <f t="shared" si="403"/>
        <v>7946.4</v>
      </c>
      <c r="G3017" s="54">
        <f t="shared" si="404"/>
        <v>7946.4</v>
      </c>
      <c r="H3017" s="25">
        <v>795604</v>
      </c>
      <c r="I3017" s="25"/>
      <c r="J3017" s="25">
        <v>1</v>
      </c>
      <c r="K3017" s="25">
        <v>1</v>
      </c>
      <c r="L3017" s="25">
        <f t="shared" si="408"/>
        <v>0</v>
      </c>
      <c r="M3017" s="25"/>
      <c r="N3017" s="45">
        <v>45927</v>
      </c>
      <c r="O3017" s="54"/>
      <c r="P3017" s="25" t="s">
        <v>166</v>
      </c>
      <c r="Q3017" s="25"/>
      <c r="R3017" s="25"/>
      <c r="S3017" s="3">
        <v>-20</v>
      </c>
      <c r="T3017" s="55"/>
      <c r="U3017" s="25" t="s">
        <v>19</v>
      </c>
      <c r="V3017" s="25" t="str">
        <f>VLOOKUP(P3017,'Customer List'!B:C,2,)</f>
        <v>Lucknow</v>
      </c>
      <c r="W3017" s="56"/>
      <c r="X3017" s="45"/>
      <c r="Y3017" s="25" t="str">
        <f t="shared" si="405"/>
        <v/>
      </c>
      <c r="Z3017" s="25" t="str">
        <f t="shared" si="406"/>
        <v>Saturday</v>
      </c>
      <c r="AA3017" s="25" t="str">
        <f t="shared" si="407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09"/>
        <v>3017</v>
      </c>
      <c r="B3018" s="25" t="s">
        <v>3733</v>
      </c>
      <c r="C3018" s="45" t="s">
        <v>3733</v>
      </c>
      <c r="D3018" s="45" t="s">
        <v>3733</v>
      </c>
      <c r="E3018" s="8">
        <v>1320</v>
      </c>
      <c r="F3018" s="8">
        <f t="shared" si="403"/>
        <v>116160</v>
      </c>
      <c r="G3018" s="54">
        <f t="shared" si="404"/>
        <v>232320</v>
      </c>
      <c r="H3018" s="25">
        <v>900000034</v>
      </c>
      <c r="I3018" s="25"/>
      <c r="J3018" s="25">
        <v>2</v>
      </c>
      <c r="K3018" s="25">
        <v>2</v>
      </c>
      <c r="L3018" s="25">
        <f t="shared" si="408"/>
        <v>0</v>
      </c>
      <c r="M3018" s="25"/>
      <c r="N3018" s="45">
        <v>45927</v>
      </c>
      <c r="O3018" s="54"/>
      <c r="P3018" s="25" t="s">
        <v>949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5"/>
        <v/>
      </c>
      <c r="Z3018" s="25" t="str">
        <f t="shared" si="406"/>
        <v>Saturday</v>
      </c>
      <c r="AA3018" s="25" t="str">
        <f t="shared" si="407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09"/>
        <v>3018</v>
      </c>
      <c r="B3019" s="25" t="s">
        <v>3733</v>
      </c>
      <c r="C3019" s="45" t="s">
        <v>3733</v>
      </c>
      <c r="D3019" s="45" t="s">
        <v>3733</v>
      </c>
      <c r="E3019" s="8">
        <v>1210</v>
      </c>
      <c r="F3019" s="8">
        <f t="shared" si="403"/>
        <v>106480</v>
      </c>
      <c r="G3019" s="54">
        <f t="shared" si="404"/>
        <v>212960</v>
      </c>
      <c r="H3019" s="25">
        <v>900000035</v>
      </c>
      <c r="I3019" s="25"/>
      <c r="J3019" s="25">
        <v>2</v>
      </c>
      <c r="K3019" s="25">
        <v>2</v>
      </c>
      <c r="L3019" s="25">
        <f t="shared" si="408"/>
        <v>0</v>
      </c>
      <c r="M3019" s="25"/>
      <c r="N3019" s="45">
        <v>45927</v>
      </c>
      <c r="O3019" s="54"/>
      <c r="P3019" s="25" t="s">
        <v>949</v>
      </c>
      <c r="Q3019" s="25"/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05"/>
        <v/>
      </c>
      <c r="Z3019" s="25" t="str">
        <f t="shared" si="406"/>
        <v>Saturday</v>
      </c>
      <c r="AA3019" s="25" t="str">
        <f t="shared" si="407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09"/>
        <v>3019</v>
      </c>
      <c r="B3020" s="25" t="s">
        <v>3733</v>
      </c>
      <c r="C3020" s="45" t="s">
        <v>3733</v>
      </c>
      <c r="D3020" s="45" t="s">
        <v>3733</v>
      </c>
      <c r="E3020" s="8">
        <v>1210</v>
      </c>
      <c r="F3020" s="8">
        <f t="shared" si="403"/>
        <v>106480</v>
      </c>
      <c r="G3020" s="54">
        <f t="shared" si="404"/>
        <v>212960</v>
      </c>
      <c r="H3020" s="25">
        <v>900000036</v>
      </c>
      <c r="I3020" s="25"/>
      <c r="J3020" s="25">
        <v>2</v>
      </c>
      <c r="K3020" s="25">
        <v>2</v>
      </c>
      <c r="L3020" s="25">
        <f t="shared" si="408"/>
        <v>0</v>
      </c>
      <c r="M3020" s="25"/>
      <c r="N3020" s="45">
        <v>45927</v>
      </c>
      <c r="O3020" s="54"/>
      <c r="P3020" s="25" t="s">
        <v>949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05"/>
        <v/>
      </c>
      <c r="Z3020" s="25" t="str">
        <f t="shared" si="406"/>
        <v>Saturday</v>
      </c>
      <c r="AA3020" s="25" t="str">
        <f t="shared" si="407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09"/>
        <v>3020</v>
      </c>
      <c r="B3021" s="25" t="s">
        <v>3733</v>
      </c>
      <c r="C3021" s="45" t="s">
        <v>3733</v>
      </c>
      <c r="D3021" s="45" t="s">
        <v>3733</v>
      </c>
      <c r="E3021" s="8">
        <v>1760</v>
      </c>
      <c r="F3021" s="8">
        <f t="shared" si="403"/>
        <v>154880</v>
      </c>
      <c r="G3021" s="54">
        <f t="shared" si="404"/>
        <v>309760</v>
      </c>
      <c r="H3021" s="25">
        <v>900000866</v>
      </c>
      <c r="I3021" s="25"/>
      <c r="J3021" s="25">
        <v>2</v>
      </c>
      <c r="K3021" s="25">
        <v>2</v>
      </c>
      <c r="L3021" s="25">
        <f t="shared" si="408"/>
        <v>0</v>
      </c>
      <c r="M3021" s="25"/>
      <c r="N3021" s="45">
        <v>45927</v>
      </c>
      <c r="O3021" s="54"/>
      <c r="P3021" s="25" t="s">
        <v>949</v>
      </c>
      <c r="Q3021" s="25"/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05"/>
        <v/>
      </c>
      <c r="Z3021" s="25" t="str">
        <f t="shared" si="406"/>
        <v>Saturday</v>
      </c>
      <c r="AA3021" s="25" t="str">
        <f t="shared" si="407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09"/>
        <v>3021</v>
      </c>
      <c r="B3022" s="25" t="s">
        <v>3733</v>
      </c>
      <c r="C3022" s="45" t="s">
        <v>3733</v>
      </c>
      <c r="D3022" s="45" t="s">
        <v>3733</v>
      </c>
      <c r="E3022" s="8">
        <v>135.80000000000001</v>
      </c>
      <c r="F3022" s="8">
        <f t="shared" si="403"/>
        <v>11950.400000000001</v>
      </c>
      <c r="G3022" s="54">
        <f t="shared" si="404"/>
        <v>11950.400000000001</v>
      </c>
      <c r="H3022" s="25">
        <v>947203</v>
      </c>
      <c r="I3022" s="25"/>
      <c r="J3022" s="25">
        <v>1</v>
      </c>
      <c r="K3022" s="25"/>
      <c r="L3022" s="25">
        <f t="shared" si="408"/>
        <v>1</v>
      </c>
      <c r="M3022" s="25"/>
      <c r="N3022" s="45"/>
      <c r="O3022" s="54"/>
      <c r="P3022" s="25" t="s">
        <v>43</v>
      </c>
      <c r="Q3022" s="25"/>
      <c r="R3022" s="25"/>
      <c r="S3022" s="3">
        <v>4</v>
      </c>
      <c r="T3022" s="55"/>
      <c r="U3022" s="25" t="s">
        <v>19</v>
      </c>
      <c r="V3022" s="25" t="str">
        <f>VLOOKUP(P3022,'Customer List'!B:C,2,)</f>
        <v>Faridabad</v>
      </c>
      <c r="W3022" s="56"/>
      <c r="X3022" s="45"/>
      <c r="Y3022" s="25" t="str">
        <f t="shared" si="405"/>
        <v/>
      </c>
      <c r="Z3022" s="25" t="str">
        <f t="shared" si="406"/>
        <v/>
      </c>
      <c r="AA3022" s="25" t="str">
        <f t="shared" si="407"/>
        <v/>
      </c>
      <c r="AB3022" s="25" t="str">
        <f>VLOOKUP(U3022,'Currency Sheet'!A:C,3,)</f>
        <v>DOLLAR</v>
      </c>
      <c r="AC3022" s="67" t="str">
        <f>VLOOKUP(P3022,'Customer List'!B:D,3,)</f>
        <v>Local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1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Not Received yet</v>
      </c>
      <c r="B2812" s="46" t="str">
        <v>Not Received yet</v>
      </c>
      <c r="C2812" s="27">
        <v>100219</v>
      </c>
    </row>
    <row r="2813" spans="1:3" x14ac:dyDescent="0.25">
      <c r="A2813" s="27" t="str">
        <v>Not Received yet</v>
      </c>
      <c r="B2813" s="46" t="str">
        <v>Not Received yet</v>
      </c>
      <c r="C2813" s="27">
        <v>100536</v>
      </c>
    </row>
    <row r="2814" spans="1:3" x14ac:dyDescent="0.25">
      <c r="A2814" s="27" t="str">
        <v>Not Received yet</v>
      </c>
      <c r="B2814" s="46" t="str">
        <v>Not Received yet</v>
      </c>
      <c r="C2814" s="27">
        <v>100722</v>
      </c>
    </row>
    <row r="2815" spans="1:3" x14ac:dyDescent="0.25">
      <c r="A2815" s="27" t="str">
        <v>Not Received yet</v>
      </c>
      <c r="B2815" s="46" t="str">
        <v>Not Received yet</v>
      </c>
      <c r="C2815" s="27">
        <v>103011</v>
      </c>
    </row>
    <row r="2816" spans="1:3" x14ac:dyDescent="0.25">
      <c r="A2816" s="27" t="str">
        <v>Not Received yet</v>
      </c>
      <c r="B2816" s="46" t="str">
        <v>Not Received yet</v>
      </c>
      <c r="C2816" s="27">
        <v>123109</v>
      </c>
    </row>
    <row r="2817" spans="1:3" x14ac:dyDescent="0.25">
      <c r="A2817" s="27" t="str">
        <v>Not Received yet</v>
      </c>
      <c r="B2817" s="46" t="str">
        <v>Not Received yet</v>
      </c>
      <c r="C2817" s="27">
        <v>138419</v>
      </c>
    </row>
    <row r="2818" spans="1:3" x14ac:dyDescent="0.25">
      <c r="A2818" s="27" t="str">
        <v>Not Received yet</v>
      </c>
      <c r="B2818" s="46" t="str">
        <v>Not Received yet</v>
      </c>
      <c r="C2818" s="27">
        <v>144215</v>
      </c>
    </row>
    <row r="2819" spans="1:3" x14ac:dyDescent="0.25">
      <c r="A2819" s="27" t="str">
        <v>Not Received yet</v>
      </c>
      <c r="B2819" s="46" t="str">
        <v>Not Received yet</v>
      </c>
      <c r="C2819" s="27">
        <v>157617</v>
      </c>
    </row>
    <row r="2820" spans="1:3" x14ac:dyDescent="0.25">
      <c r="A2820" s="27" t="str">
        <v>Not Received yet</v>
      </c>
      <c r="B2820" s="46" t="str">
        <v>Not Received yet</v>
      </c>
      <c r="C2820" s="27">
        <v>300402</v>
      </c>
    </row>
    <row r="2821" spans="1:3" x14ac:dyDescent="0.25">
      <c r="A2821" s="27" t="str">
        <v>Not Received yet</v>
      </c>
      <c r="B2821" s="46" t="str">
        <v>Not Received yet</v>
      </c>
      <c r="C2821" s="27">
        <v>300434</v>
      </c>
    </row>
    <row r="2822" spans="1:3" x14ac:dyDescent="0.25">
      <c r="A2822" s="27" t="str">
        <v>Not Received yet</v>
      </c>
      <c r="B2822" s="46" t="str">
        <v>Not Received yet</v>
      </c>
      <c r="C2822" s="27">
        <v>300468</v>
      </c>
    </row>
    <row r="2823" spans="1:3" x14ac:dyDescent="0.25">
      <c r="A2823" s="27" t="str">
        <v>Not Received yet</v>
      </c>
      <c r="B2823" s="46" t="str">
        <v>Not Received yet</v>
      </c>
      <c r="C2823" s="27">
        <v>300508</v>
      </c>
    </row>
    <row r="2824" spans="1:3" x14ac:dyDescent="0.25">
      <c r="A2824" s="27" t="str">
        <v>Not Received yet</v>
      </c>
      <c r="B2824" s="46" t="str">
        <v>Not Received yet</v>
      </c>
      <c r="C2824" s="27">
        <v>301330</v>
      </c>
    </row>
    <row r="2825" spans="1:3" x14ac:dyDescent="0.25">
      <c r="A2825" s="27" t="str">
        <v>Not Received yet</v>
      </c>
      <c r="B2825" s="46" t="str">
        <v>Not Received yet</v>
      </c>
      <c r="C2825" s="27">
        <v>301805</v>
      </c>
    </row>
    <row r="2826" spans="1:3" x14ac:dyDescent="0.25">
      <c r="A2826" s="27" t="str">
        <v>Not Received yet</v>
      </c>
      <c r="B2826" s="46" t="str">
        <v>Not Received yet</v>
      </c>
      <c r="C2826" s="27">
        <v>302008</v>
      </c>
    </row>
    <row r="2827" spans="1:3" x14ac:dyDescent="0.25">
      <c r="A2827" s="27" t="str">
        <v>Not Received yet</v>
      </c>
      <c r="B2827" s="46" t="str">
        <v>Not Received yet</v>
      </c>
      <c r="C2827" s="27">
        <v>302037</v>
      </c>
    </row>
    <row r="2828" spans="1:3" x14ac:dyDescent="0.25">
      <c r="A2828" s="27" t="str">
        <v>Not Received yet</v>
      </c>
      <c r="B2828" s="46" t="str">
        <v>Not Received yet</v>
      </c>
      <c r="C2828" s="27">
        <v>302088</v>
      </c>
    </row>
    <row r="2829" spans="1:3" x14ac:dyDescent="0.25">
      <c r="A2829" s="27" t="str">
        <v>Not Received yet</v>
      </c>
      <c r="B2829" s="46" t="str">
        <v>Not Received yet</v>
      </c>
      <c r="C2829" s="27">
        <v>302208</v>
      </c>
    </row>
    <row r="2830" spans="1:3" x14ac:dyDescent="0.25">
      <c r="A2830" s="27" t="str">
        <v>Not Received yet</v>
      </c>
      <c r="B2830" s="46" t="str">
        <v>Not Received yet</v>
      </c>
      <c r="C2830" s="27">
        <v>302326</v>
      </c>
    </row>
    <row r="2831" spans="1:3" x14ac:dyDescent="0.25">
      <c r="A2831" s="27" t="str">
        <v>Not Received yet</v>
      </c>
      <c r="B2831" s="46" t="str">
        <v>Not Received yet</v>
      </c>
      <c r="C2831" s="27">
        <v>302612</v>
      </c>
    </row>
    <row r="2832" spans="1:3" x14ac:dyDescent="0.25">
      <c r="A2832" s="27" t="str">
        <v>Not Received yet</v>
      </c>
      <c r="B2832" s="46" t="str">
        <v>Not Received yet</v>
      </c>
      <c r="C2832" s="27">
        <v>302808</v>
      </c>
    </row>
    <row r="2833" spans="1:3" x14ac:dyDescent="0.25">
      <c r="A2833" s="27" t="str">
        <v>Not Received yet</v>
      </c>
      <c r="B2833" s="46" t="str">
        <v>Not Received yet</v>
      </c>
      <c r="C2833" s="27">
        <v>302902</v>
      </c>
    </row>
    <row r="2834" spans="1:3" x14ac:dyDescent="0.25">
      <c r="A2834" s="27" t="str">
        <v>Not Received yet</v>
      </c>
      <c r="B2834" s="46" t="str">
        <v>Not Received yet</v>
      </c>
      <c r="C2834" s="27">
        <v>302910</v>
      </c>
    </row>
    <row r="2835" spans="1:3" x14ac:dyDescent="0.25">
      <c r="A2835" s="27" t="str">
        <v>Not Received yet</v>
      </c>
      <c r="B2835" s="46" t="str">
        <v>Not Received yet</v>
      </c>
      <c r="C2835" s="27">
        <v>303110</v>
      </c>
    </row>
    <row r="2836" spans="1:3" x14ac:dyDescent="0.25">
      <c r="A2836" s="27" t="str">
        <v>Not Received yet</v>
      </c>
      <c r="B2836" s="46" t="str">
        <v>Not Received yet</v>
      </c>
      <c r="C2836" s="27">
        <v>303526</v>
      </c>
    </row>
    <row r="2837" spans="1:3" x14ac:dyDescent="0.25">
      <c r="A2837" s="27" t="str">
        <v>Not Received yet</v>
      </c>
      <c r="B2837" s="46" t="str">
        <v>Not Received yet</v>
      </c>
      <c r="C2837" s="27">
        <v>303651</v>
      </c>
    </row>
    <row r="2838" spans="1:3" x14ac:dyDescent="0.25">
      <c r="A2838" s="27" t="str">
        <v>Not Received yet</v>
      </c>
      <c r="B2838" s="46" t="str">
        <v>Not Received yet</v>
      </c>
      <c r="C2838" s="27">
        <v>303744</v>
      </c>
    </row>
    <row r="2839" spans="1:3" x14ac:dyDescent="0.25">
      <c r="A2839" s="27" t="str">
        <v>Not Received yet</v>
      </c>
      <c r="B2839" s="46" t="str">
        <v>Not Received yet</v>
      </c>
      <c r="C2839" s="27">
        <v>304006</v>
      </c>
    </row>
    <row r="2840" spans="1:3" x14ac:dyDescent="0.25">
      <c r="A2840" s="27" t="str">
        <v>Not Received yet</v>
      </c>
      <c r="B2840" s="46" t="str">
        <v>Not Received yet</v>
      </c>
      <c r="C2840" s="27">
        <v>304036</v>
      </c>
    </row>
    <row r="2841" spans="1:3" x14ac:dyDescent="0.25">
      <c r="A2841" s="27" t="str">
        <v>Not Received yet</v>
      </c>
      <c r="B2841" s="46" t="str">
        <v>Not Received yet</v>
      </c>
      <c r="C2841" s="27">
        <v>304096</v>
      </c>
    </row>
    <row r="2842" spans="1:3" x14ac:dyDescent="0.25">
      <c r="A2842" s="27" t="str">
        <v>Not Received yet</v>
      </c>
      <c r="B2842" s="46" t="str">
        <v>Not Received yet</v>
      </c>
      <c r="C2842" s="27">
        <v>304136</v>
      </c>
    </row>
    <row r="2843" spans="1:3" x14ac:dyDescent="0.25">
      <c r="A2843" s="27" t="str">
        <v>Not Received yet</v>
      </c>
      <c r="B2843" s="46" t="str">
        <v>Not Received yet</v>
      </c>
      <c r="C2843" s="27">
        <v>304142</v>
      </c>
    </row>
    <row r="2844" spans="1:3" x14ac:dyDescent="0.25">
      <c r="A2844" s="27" t="str">
        <v>Not Received yet</v>
      </c>
      <c r="B2844" s="46" t="str">
        <v>Not Received yet</v>
      </c>
      <c r="C2844" s="27">
        <v>304402</v>
      </c>
    </row>
    <row r="2845" spans="1:3" x14ac:dyDescent="0.25">
      <c r="A2845" s="27" t="str">
        <v>Not Received yet</v>
      </c>
      <c r="B2845" s="46" t="str">
        <v>Not Received yet</v>
      </c>
      <c r="C2845" s="27">
        <v>304825</v>
      </c>
    </row>
    <row r="2846" spans="1:3" x14ac:dyDescent="0.25">
      <c r="A2846" s="27" t="str">
        <v>Not Received yet</v>
      </c>
      <c r="B2846" s="46" t="str">
        <v>Not Received yet</v>
      </c>
      <c r="C2846" s="27">
        <v>305114</v>
      </c>
    </row>
    <row r="2847" spans="1:3" x14ac:dyDescent="0.25">
      <c r="A2847" s="27" t="str">
        <v>Not Received yet</v>
      </c>
      <c r="B2847" s="46" t="str">
        <v>Not Received yet</v>
      </c>
      <c r="C2847" s="27">
        <v>306008</v>
      </c>
    </row>
    <row r="2848" spans="1:3" x14ac:dyDescent="0.25">
      <c r="A2848" s="27" t="str">
        <v>Not Received yet</v>
      </c>
      <c r="B2848" s="46" t="str">
        <v>Not Received yet</v>
      </c>
      <c r="C2848" s="27">
        <v>306509</v>
      </c>
    </row>
    <row r="2849" spans="1:3" x14ac:dyDescent="0.25">
      <c r="A2849" s="27" t="str">
        <v>Not Received yet</v>
      </c>
      <c r="B2849" s="46" t="str">
        <v>Not Received yet</v>
      </c>
      <c r="C2849" s="27">
        <v>307640</v>
      </c>
    </row>
    <row r="2850" spans="1:3" x14ac:dyDescent="0.25">
      <c r="A2850" s="27" t="str">
        <v>Not Received yet</v>
      </c>
      <c r="B2850" s="46" t="str">
        <v>Not Received yet</v>
      </c>
      <c r="C2850" s="27">
        <v>307654</v>
      </c>
    </row>
    <row r="2851" spans="1:3" x14ac:dyDescent="0.25">
      <c r="A2851" s="27" t="str">
        <v>Not Received yet</v>
      </c>
      <c r="B2851" s="46" t="str">
        <v>Not Received yet</v>
      </c>
      <c r="C2851" s="27">
        <v>310718</v>
      </c>
    </row>
    <row r="2852" spans="1:3" x14ac:dyDescent="0.25">
      <c r="A2852" s="27" t="str">
        <v>Not Received yet</v>
      </c>
      <c r="B2852" s="46" t="str">
        <v>Not Received yet</v>
      </c>
      <c r="C2852" s="27">
        <v>310946</v>
      </c>
    </row>
    <row r="2853" spans="1:3" x14ac:dyDescent="0.25">
      <c r="A2853" s="27" t="str">
        <v>Not Received yet</v>
      </c>
      <c r="B2853" s="46" t="str">
        <v>Not Received yet</v>
      </c>
      <c r="C2853" s="27">
        <v>311136</v>
      </c>
    </row>
    <row r="2854" spans="1:3" x14ac:dyDescent="0.25">
      <c r="A2854" s="27" t="str">
        <v>Not Received yet</v>
      </c>
      <c r="B2854" s="46" t="str">
        <v>Not Received yet</v>
      </c>
      <c r="C2854" s="27">
        <v>312238</v>
      </c>
    </row>
    <row r="2855" spans="1:3" x14ac:dyDescent="0.25">
      <c r="A2855" s="27" t="str">
        <v>Not Received yet</v>
      </c>
      <c r="B2855" s="46" t="str">
        <v>Not Received yet</v>
      </c>
      <c r="C2855" s="27">
        <v>317313</v>
      </c>
    </row>
    <row r="2856" spans="1:3" x14ac:dyDescent="0.25">
      <c r="A2856" s="27" t="str">
        <v>Not Received yet</v>
      </c>
      <c r="B2856" s="46" t="str">
        <v>Not Received yet</v>
      </c>
      <c r="C2856" s="27">
        <v>317409</v>
      </c>
    </row>
    <row r="2857" spans="1:3" x14ac:dyDescent="0.25">
      <c r="A2857" s="27" t="str">
        <v>Not Received yet</v>
      </c>
      <c r="B2857" s="46" t="str">
        <v>Not Received yet</v>
      </c>
      <c r="C2857" s="27">
        <v>323512</v>
      </c>
    </row>
    <row r="2858" spans="1:3" x14ac:dyDescent="0.25">
      <c r="A2858" s="27" t="str">
        <v>Not Received yet</v>
      </c>
      <c r="B2858" s="46" t="str">
        <v>Not Received yet</v>
      </c>
      <c r="C2858" s="27">
        <v>324206</v>
      </c>
    </row>
    <row r="2859" spans="1:3" x14ac:dyDescent="0.25">
      <c r="A2859" s="27" t="str">
        <v>Not Received yet</v>
      </c>
      <c r="B2859" s="46" t="str">
        <v>Not Received yet</v>
      </c>
      <c r="C2859" s="27">
        <v>327005</v>
      </c>
    </row>
    <row r="2860" spans="1:3" x14ac:dyDescent="0.25">
      <c r="A2860" s="27" t="str">
        <v>Not Received yet</v>
      </c>
      <c r="B2860" s="46" t="str">
        <v>Not Received yet</v>
      </c>
      <c r="C2860" s="27">
        <v>328114</v>
      </c>
    </row>
    <row r="2861" spans="1:3" x14ac:dyDescent="0.25">
      <c r="A2861" s="27" t="str">
        <v>Not Received yet</v>
      </c>
      <c r="B2861" s="46" t="str">
        <v>Not Received yet</v>
      </c>
      <c r="C2861" s="27">
        <v>329918</v>
      </c>
    </row>
    <row r="2862" spans="1:3" x14ac:dyDescent="0.25">
      <c r="A2862" s="27" t="str">
        <v>Not Received yet</v>
      </c>
      <c r="B2862" s="46" t="str">
        <v>Not Received yet</v>
      </c>
      <c r="C2862" s="27">
        <v>330610</v>
      </c>
    </row>
    <row r="2863" spans="1:3" x14ac:dyDescent="0.25">
      <c r="A2863" s="27" t="str">
        <v>Not Received yet</v>
      </c>
      <c r="B2863" s="46" t="str">
        <v>Not Received yet</v>
      </c>
      <c r="C2863" s="27">
        <v>330706</v>
      </c>
    </row>
    <row r="2864" spans="1:3" x14ac:dyDescent="0.25">
      <c r="A2864" s="27" t="str">
        <v>Not Received yet</v>
      </c>
      <c r="B2864" s="46" t="str">
        <v>Not Received yet</v>
      </c>
      <c r="C2864" s="27">
        <v>333648</v>
      </c>
    </row>
    <row r="2865" spans="1:3" x14ac:dyDescent="0.25">
      <c r="A2865" s="27" t="str">
        <v>Not Received yet</v>
      </c>
      <c r="B2865" s="46" t="str">
        <v>Not Received yet</v>
      </c>
      <c r="C2865" s="27">
        <v>334114</v>
      </c>
    </row>
    <row r="2866" spans="1:3" x14ac:dyDescent="0.25">
      <c r="A2866" s="27" t="str">
        <v>Not Received yet</v>
      </c>
      <c r="B2866" s="46" t="str">
        <v>Not Received yet</v>
      </c>
      <c r="C2866" s="27">
        <v>336220</v>
      </c>
    </row>
    <row r="2867" spans="1:3" x14ac:dyDescent="0.25">
      <c r="A2867" s="27" t="str">
        <v>Not Received yet</v>
      </c>
      <c r="B2867" s="46" t="str">
        <v>Not Received yet</v>
      </c>
      <c r="C2867" s="27">
        <v>343513</v>
      </c>
    </row>
    <row r="2868" spans="1:3" x14ac:dyDescent="0.25">
      <c r="A2868" s="27" t="str">
        <v>Not Received yet</v>
      </c>
      <c r="B2868" s="46" t="str">
        <v>Not Received yet</v>
      </c>
      <c r="C2868" s="27">
        <v>344703</v>
      </c>
    </row>
    <row r="2869" spans="1:3" x14ac:dyDescent="0.25">
      <c r="A2869" s="27" t="str">
        <v>Not Received yet</v>
      </c>
      <c r="B2869" s="46" t="str">
        <v>Not Received yet</v>
      </c>
      <c r="C2869" s="27">
        <v>344813</v>
      </c>
    </row>
    <row r="2870" spans="1:3" x14ac:dyDescent="0.25">
      <c r="A2870" s="27" t="str">
        <v>Not Received yet</v>
      </c>
      <c r="B2870" s="46" t="str">
        <v>Not Received yet</v>
      </c>
      <c r="C2870" s="27">
        <v>344846</v>
      </c>
    </row>
    <row r="2871" spans="1:3" x14ac:dyDescent="0.25">
      <c r="A2871" s="27" t="str">
        <v>Not Received yet</v>
      </c>
      <c r="B2871" s="46" t="str">
        <v>Not Received yet</v>
      </c>
      <c r="C2871" s="27">
        <v>345013</v>
      </c>
    </row>
    <row r="2872" spans="1:3" x14ac:dyDescent="0.25">
      <c r="A2872" s="27" t="str">
        <v>Not Received yet</v>
      </c>
      <c r="B2872" s="46" t="str">
        <v>Not Received yet</v>
      </c>
      <c r="C2872" s="27">
        <v>305044</v>
      </c>
    </row>
    <row r="2873" spans="1:3" x14ac:dyDescent="0.25">
      <c r="A2873" s="27" t="str">
        <v>Not Received yet</v>
      </c>
      <c r="B2873" s="46" t="str">
        <v>Not Received yet</v>
      </c>
      <c r="C2873" s="27">
        <v>347318</v>
      </c>
    </row>
    <row r="2874" spans="1:3" x14ac:dyDescent="0.25">
      <c r="A2874" s="27" t="str">
        <v>Not Received yet</v>
      </c>
      <c r="B2874" s="46" t="str">
        <v>Not Received yet</v>
      </c>
      <c r="C2874" s="27">
        <v>351729</v>
      </c>
    </row>
    <row r="2875" spans="1:3" x14ac:dyDescent="0.25">
      <c r="A2875" s="27" t="str">
        <v>Not Received yet</v>
      </c>
      <c r="B2875" s="46" t="str">
        <v>Not Received yet</v>
      </c>
      <c r="C2875" s="27">
        <v>353606</v>
      </c>
    </row>
    <row r="2876" spans="1:3" x14ac:dyDescent="0.25">
      <c r="A2876" s="27" t="str">
        <v>Not Received yet</v>
      </c>
      <c r="B2876" s="46" t="str">
        <v>Not Received yet</v>
      </c>
      <c r="C2876" s="27">
        <v>353726</v>
      </c>
    </row>
    <row r="2877" spans="1:3" x14ac:dyDescent="0.25">
      <c r="A2877" s="27" t="str">
        <v>Not Received yet</v>
      </c>
      <c r="B2877" s="46" t="str">
        <v>Not Received yet</v>
      </c>
      <c r="C2877" s="27">
        <v>356110</v>
      </c>
    </row>
    <row r="2878" spans="1:3" x14ac:dyDescent="0.25">
      <c r="A2878" s="27" t="str">
        <v>Not Received yet</v>
      </c>
      <c r="B2878" s="46" t="str">
        <v>Not Received yet</v>
      </c>
      <c r="C2878" s="27">
        <v>356422</v>
      </c>
    </row>
    <row r="2879" spans="1:3" x14ac:dyDescent="0.25">
      <c r="A2879" s="27" t="str">
        <v>Not Received yet</v>
      </c>
      <c r="B2879" s="46" t="str">
        <v>Not Received yet</v>
      </c>
      <c r="C2879" s="27">
        <v>357415</v>
      </c>
    </row>
    <row r="2880" spans="1:3" x14ac:dyDescent="0.25">
      <c r="A2880" s="27" t="str">
        <v>Not Received yet</v>
      </c>
      <c r="B2880" s="46" t="str">
        <v>Not Received yet</v>
      </c>
      <c r="C2880" s="27">
        <v>357304</v>
      </c>
    </row>
    <row r="2881" spans="1:3" x14ac:dyDescent="0.25">
      <c r="A2881" s="27" t="str">
        <v>Not Received yet</v>
      </c>
      <c r="B2881" s="46" t="str">
        <v>Not Received yet</v>
      </c>
      <c r="C2881" s="27">
        <v>358610</v>
      </c>
    </row>
    <row r="2882" spans="1:3" x14ac:dyDescent="0.25">
      <c r="A2882" s="27" t="str">
        <v>Not Received yet</v>
      </c>
      <c r="B2882" s="46" t="str">
        <v>Not Received yet</v>
      </c>
      <c r="C2882" s="27">
        <v>363203</v>
      </c>
    </row>
    <row r="2883" spans="1:3" x14ac:dyDescent="0.25">
      <c r="A2883" s="27" t="str">
        <v>Not Received yet</v>
      </c>
      <c r="B2883" s="46" t="str">
        <v>Not Received yet</v>
      </c>
      <c r="C2883" s="27">
        <v>363210</v>
      </c>
    </row>
    <row r="2884" spans="1:3" x14ac:dyDescent="0.25">
      <c r="A2884" s="27" t="str">
        <v>Not Received yet</v>
      </c>
      <c r="B2884" s="46" t="str">
        <v>Not Received yet</v>
      </c>
      <c r="C2884" s="27">
        <v>363601</v>
      </c>
    </row>
    <row r="2885" spans="1:3" x14ac:dyDescent="0.25">
      <c r="A2885" s="27" t="str">
        <v>Not Received yet</v>
      </c>
      <c r="B2885" s="46" t="str">
        <v>Not Received yet</v>
      </c>
      <c r="C2885" s="27">
        <v>366704</v>
      </c>
    </row>
    <row r="2886" spans="1:3" x14ac:dyDescent="0.25">
      <c r="A2886" s="27" t="str">
        <v>Not Received yet</v>
      </c>
      <c r="B2886" s="46" t="str">
        <v>Not Received yet</v>
      </c>
      <c r="C2886" s="27">
        <v>367405</v>
      </c>
    </row>
    <row r="2887" spans="1:3" x14ac:dyDescent="0.25">
      <c r="A2887" s="27" t="str">
        <v>Not Received yet</v>
      </c>
      <c r="B2887" s="46" t="str">
        <v>Not Received yet</v>
      </c>
      <c r="C2887" s="27">
        <v>368503</v>
      </c>
    </row>
    <row r="2888" spans="1:3" x14ac:dyDescent="0.25">
      <c r="A2888" s="27" t="str">
        <v>Not Received yet</v>
      </c>
      <c r="B2888" s="46" t="str">
        <v>Not Received yet</v>
      </c>
      <c r="C2888" s="27">
        <v>368508</v>
      </c>
    </row>
    <row r="2889" spans="1:3" x14ac:dyDescent="0.25">
      <c r="A2889" s="27" t="str">
        <v>Not Received yet</v>
      </c>
      <c r="B2889" s="46" t="str">
        <v>Not Received yet</v>
      </c>
      <c r="C2889" s="27">
        <v>368509</v>
      </c>
    </row>
    <row r="2890" spans="1:3" x14ac:dyDescent="0.25">
      <c r="A2890" s="27" t="str">
        <v>Not Received yet</v>
      </c>
      <c r="B2890" s="46" t="str">
        <v>Not Received yet</v>
      </c>
      <c r="C2890" s="27">
        <v>369312</v>
      </c>
    </row>
    <row r="2891" spans="1:3" x14ac:dyDescent="0.25">
      <c r="A2891" s="27" t="str">
        <v>Not Received yet</v>
      </c>
      <c r="B2891" s="46" t="str">
        <v>Not Received yet</v>
      </c>
      <c r="C2891" s="27">
        <v>369321</v>
      </c>
    </row>
    <row r="2892" spans="1:3" x14ac:dyDescent="0.25">
      <c r="A2892" s="27" t="str">
        <v>Not Received yet</v>
      </c>
      <c r="B2892" s="46" t="str">
        <v>Not Received yet</v>
      </c>
      <c r="C2892" s="27">
        <v>372002</v>
      </c>
    </row>
    <row r="2893" spans="1:3" x14ac:dyDescent="0.25">
      <c r="A2893" s="27" t="str">
        <v>Not Received yet</v>
      </c>
      <c r="B2893" s="46" t="str">
        <v>Not Received yet</v>
      </c>
      <c r="C2893" s="27">
        <v>372203</v>
      </c>
    </row>
    <row r="2894" spans="1:3" x14ac:dyDescent="0.25">
      <c r="A2894" s="27" t="str">
        <v>Not Received yet</v>
      </c>
      <c r="B2894" s="46" t="str">
        <v>Not Received yet</v>
      </c>
      <c r="C2894" s="27">
        <v>372208</v>
      </c>
    </row>
    <row r="2895" spans="1:3" x14ac:dyDescent="0.25">
      <c r="A2895" s="27" t="str">
        <v>Not Received yet</v>
      </c>
      <c r="B2895" s="46" t="str">
        <v>Not Received yet</v>
      </c>
      <c r="C2895" s="27">
        <v>372716</v>
      </c>
    </row>
    <row r="2896" spans="1:3" x14ac:dyDescent="0.25">
      <c r="A2896" s="27" t="str">
        <v>Not Received yet</v>
      </c>
      <c r="B2896" s="46" t="str">
        <v>Not Received yet</v>
      </c>
      <c r="C2896" s="27">
        <v>384813</v>
      </c>
    </row>
    <row r="2897" spans="1:3" x14ac:dyDescent="0.25">
      <c r="A2897" s="27" t="str">
        <v>Not Received yet</v>
      </c>
      <c r="B2897" s="46" t="str">
        <v>Not Received yet</v>
      </c>
      <c r="C2897" s="27">
        <v>400158</v>
      </c>
    </row>
    <row r="2898" spans="1:3" x14ac:dyDescent="0.25">
      <c r="A2898" s="27" t="str">
        <v>Not Received yet</v>
      </c>
      <c r="B2898" s="46" t="str">
        <v>Not Received yet</v>
      </c>
      <c r="C2898" s="27">
        <v>400212</v>
      </c>
    </row>
    <row r="2899" spans="1:3" x14ac:dyDescent="0.25">
      <c r="A2899" s="27" t="str">
        <v>Not Received yet</v>
      </c>
      <c r="B2899" s="46" t="str">
        <v>Not Received yet</v>
      </c>
      <c r="C2899" s="27">
        <v>401319</v>
      </c>
    </row>
    <row r="2900" spans="1:3" x14ac:dyDescent="0.25">
      <c r="A2900" s="27" t="str">
        <v>Not Received yet</v>
      </c>
      <c r="B2900" s="46" t="str">
        <v>Not Received yet</v>
      </c>
      <c r="C2900" s="27">
        <v>405206</v>
      </c>
    </row>
    <row r="2901" spans="1:3" x14ac:dyDescent="0.25">
      <c r="A2901" s="27" t="str">
        <v>Not Received yet</v>
      </c>
      <c r="B2901" s="46" t="str">
        <v>Not Received yet</v>
      </c>
      <c r="C2901" s="27">
        <v>405326</v>
      </c>
    </row>
    <row r="2902" spans="1:3" x14ac:dyDescent="0.25">
      <c r="A2902" s="27" t="str">
        <v>Not Received yet</v>
      </c>
      <c r="B2902" s="46" t="str">
        <v>Not Received yet</v>
      </c>
      <c r="C2902" s="27">
        <v>406605</v>
      </c>
    </row>
    <row r="2903" spans="1:3" x14ac:dyDescent="0.25">
      <c r="A2903" s="27" t="str">
        <v>Not Received yet</v>
      </c>
      <c r="B2903" s="46" t="str">
        <v>Not Received yet</v>
      </c>
      <c r="C2903" s="27">
        <v>406609</v>
      </c>
    </row>
    <row r="2904" spans="1:3" x14ac:dyDescent="0.25">
      <c r="A2904" s="27" t="str">
        <v>Not Received yet</v>
      </c>
      <c r="B2904" s="46" t="str">
        <v>Not Received yet</v>
      </c>
      <c r="C2904" s="27">
        <v>420404</v>
      </c>
    </row>
    <row r="2905" spans="1:3" x14ac:dyDescent="0.25">
      <c r="A2905" s="27" t="str">
        <v>Not Received yet</v>
      </c>
      <c r="B2905" s="46" t="str">
        <v>Not Received yet</v>
      </c>
      <c r="C2905" s="27">
        <v>422302</v>
      </c>
    </row>
    <row r="2906" spans="1:3" x14ac:dyDescent="0.25">
      <c r="A2906" s="27" t="str">
        <v>Not Received yet</v>
      </c>
      <c r="B2906" s="46" t="str">
        <v>Not Received yet</v>
      </c>
      <c r="C2906" s="27">
        <v>423115</v>
      </c>
    </row>
    <row r="2907" spans="1:3" x14ac:dyDescent="0.25">
      <c r="A2907" s="27" t="str">
        <v>Not Received yet</v>
      </c>
      <c r="B2907" s="46" t="str">
        <v>Not Received yet</v>
      </c>
      <c r="C2907" s="27">
        <v>423501</v>
      </c>
    </row>
    <row r="2908" spans="1:3" x14ac:dyDescent="0.25">
      <c r="A2908" s="27" t="str">
        <v>Not Received yet</v>
      </c>
      <c r="B2908" s="46" t="str">
        <v>Not Received yet</v>
      </c>
      <c r="C2908" s="27">
        <v>425305</v>
      </c>
    </row>
    <row r="2909" spans="1:3" x14ac:dyDescent="0.25">
      <c r="A2909" s="27" t="str">
        <v>Not Received yet</v>
      </c>
      <c r="B2909" s="46" t="str">
        <v>Not Received yet</v>
      </c>
      <c r="C2909" s="27">
        <v>500304</v>
      </c>
    </row>
    <row r="2910" spans="1:3" x14ac:dyDescent="0.25">
      <c r="A2910" s="27" t="str">
        <v>Not Received yet</v>
      </c>
      <c r="B2910" s="46" t="str">
        <v>Not Received yet</v>
      </c>
      <c r="C2910" s="27">
        <v>500701</v>
      </c>
    </row>
    <row r="2911" spans="1:3" x14ac:dyDescent="0.25">
      <c r="A2911" s="27" t="str">
        <v>Not Received yet</v>
      </c>
      <c r="B2911" s="46" t="str">
        <v>Not Received yet</v>
      </c>
      <c r="C2911" s="27">
        <v>500806</v>
      </c>
    </row>
    <row r="2912" spans="1:3" x14ac:dyDescent="0.25">
      <c r="A2912" s="27" t="str">
        <v>Not Received yet</v>
      </c>
      <c r="B2912" s="46" t="str">
        <v>Not Received yet</v>
      </c>
      <c r="C2912" s="27">
        <v>500832</v>
      </c>
    </row>
    <row r="2913" spans="1:3" x14ac:dyDescent="0.25">
      <c r="A2913" s="27" t="str">
        <v>Not Received yet</v>
      </c>
      <c r="B2913" s="46" t="str">
        <v>Not Received yet</v>
      </c>
      <c r="C2913" s="27">
        <v>502521</v>
      </c>
    </row>
    <row r="2914" spans="1:3" x14ac:dyDescent="0.25">
      <c r="A2914" s="27" t="str">
        <v>Not Received yet</v>
      </c>
      <c r="B2914" s="46" t="str">
        <v>Not Received yet</v>
      </c>
      <c r="C2914" s="27">
        <v>502929</v>
      </c>
    </row>
    <row r="2915" spans="1:3" x14ac:dyDescent="0.25">
      <c r="A2915" s="27" t="str">
        <v>Not Received yet</v>
      </c>
      <c r="B2915" s="46" t="str">
        <v>Not Received yet</v>
      </c>
      <c r="C2915" s="27">
        <v>502948</v>
      </c>
    </row>
    <row r="2916" spans="1:3" x14ac:dyDescent="0.25">
      <c r="A2916" s="27" t="str">
        <v>Not Received yet</v>
      </c>
      <c r="B2916" s="46" t="str">
        <v>Not Received yet</v>
      </c>
      <c r="C2916" s="27">
        <v>506501</v>
      </c>
    </row>
    <row r="2917" spans="1:3" x14ac:dyDescent="0.25">
      <c r="A2917" s="27" t="str">
        <v>Not Received yet</v>
      </c>
      <c r="B2917" s="46" t="str">
        <v>Not Received yet</v>
      </c>
      <c r="C2917" s="27">
        <v>507605</v>
      </c>
    </row>
    <row r="2918" spans="1:3" x14ac:dyDescent="0.25">
      <c r="A2918" s="27" t="str">
        <v>Not Received yet</v>
      </c>
      <c r="B2918" s="46" t="str">
        <v>Not Received yet</v>
      </c>
      <c r="C2918" s="27">
        <v>512305</v>
      </c>
    </row>
    <row r="2919" spans="1:3" x14ac:dyDescent="0.25">
      <c r="A2919" s="27" t="str">
        <v>Not Received yet</v>
      </c>
      <c r="B2919" s="46" t="str">
        <v>Not Received yet</v>
      </c>
      <c r="C2919" s="27">
        <v>570804</v>
      </c>
    </row>
    <row r="2920" spans="1:3" x14ac:dyDescent="0.25">
      <c r="A2920" s="27" t="str">
        <v>Not Received yet</v>
      </c>
      <c r="B2920" s="46" t="str">
        <v>Not Received yet</v>
      </c>
      <c r="C2920" s="27">
        <v>621616</v>
      </c>
    </row>
    <row r="2921" spans="1:3" x14ac:dyDescent="0.25">
      <c r="A2921" s="27" t="str">
        <v>Not Received yet</v>
      </c>
      <c r="B2921" s="46" t="str">
        <v>Not Received yet</v>
      </c>
      <c r="C2921" s="27">
        <v>626801</v>
      </c>
    </row>
    <row r="2922" spans="1:3" x14ac:dyDescent="0.25">
      <c r="A2922" s="27" t="str">
        <v>Not Received yet</v>
      </c>
      <c r="B2922" s="46" t="str">
        <v>Not Received yet</v>
      </c>
      <c r="C2922" s="27">
        <v>626810</v>
      </c>
    </row>
    <row r="2923" spans="1:3" x14ac:dyDescent="0.25">
      <c r="A2923" s="27" t="str">
        <v>Not Received yet</v>
      </c>
      <c r="B2923" s="46" t="str">
        <v>Not Received yet</v>
      </c>
      <c r="C2923" s="27">
        <v>651020</v>
      </c>
    </row>
    <row r="2924" spans="1:3" x14ac:dyDescent="0.25">
      <c r="A2924" s="27" t="str">
        <v>Not Received yet</v>
      </c>
      <c r="B2924" s="46" t="str">
        <v>Not Received yet</v>
      </c>
      <c r="C2924" s="27">
        <v>655208</v>
      </c>
    </row>
    <row r="2925" spans="1:3" x14ac:dyDescent="0.25">
      <c r="A2925" s="27" t="str">
        <v>Not Received yet</v>
      </c>
      <c r="B2925" s="46" t="str">
        <v>Not Received yet</v>
      </c>
      <c r="C2925" s="27">
        <v>795604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900000034</v>
      </c>
    </row>
    <row r="2927" spans="1:3" x14ac:dyDescent="0.25">
      <c r="A2927" s="27" t="str">
        <v>Not Received yet</v>
      </c>
      <c r="B2927" s="46" t="str">
        <v>Not Received yet</v>
      </c>
      <c r="C2927" s="27">
        <v>900000035</v>
      </c>
    </row>
    <row r="2928" spans="1:3" x14ac:dyDescent="0.25">
      <c r="A2928" s="27" t="str">
        <v>Not Received yet</v>
      </c>
      <c r="B2928" s="46" t="str">
        <v>Not Received yet</v>
      </c>
      <c r="C2928" s="27">
        <v>900000036</v>
      </c>
    </row>
    <row r="2929" spans="1:3" x14ac:dyDescent="0.25">
      <c r="A2929" s="27" t="str">
        <v>Not Received yet</v>
      </c>
      <c r="B2929" s="46" t="str">
        <v>Not Received yet</v>
      </c>
      <c r="C2929" s="27">
        <v>900000866</v>
      </c>
    </row>
    <row r="2930" spans="1:3" x14ac:dyDescent="0.25">
      <c r="A2930" s="27" t="str">
        <v>Not Received yet</v>
      </c>
      <c r="B2930" s="46" t="str">
        <v>Not Received yet</v>
      </c>
      <c r="C2930" s="27">
        <v>947203</v>
      </c>
    </row>
    <row r="2931" spans="1:3" x14ac:dyDescent="0.25">
      <c r="A2931" s="27">
        <v>0</v>
      </c>
      <c r="B2931" s="46">
        <v>0</v>
      </c>
      <c r="C293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  <row r="209" spans="1:6" x14ac:dyDescent="0.25">
      <c r="A209" s="12">
        <f t="shared" si="5"/>
        <v>208</v>
      </c>
      <c r="B209" s="12" t="s">
        <v>3735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3734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3737</v>
      </c>
      <c r="C211" s="12" t="s">
        <v>3738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3742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9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_xlfn._xlws.FILTER(A3:D397, (C3:C397=0))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 t="str">
        <f>_xlfn.XLOOKUP(B360,MasterSheet!Q:Q,MasterSheet!N:N," ")</f>
        <v>Dispatch Date</v>
      </c>
      <c r="B360" s="1" t="str">
        <v>Awb Number</v>
      </c>
      <c r="C360" s="1" t="str">
        <f>IFERROR(VLOOKUP(B360,MasterSheet!Q:R,2,)," ")</f>
        <v>Docket Status</v>
      </c>
      <c r="D360" s="1" t="str">
        <f>_xlfn.XLOOKUP(B360,MasterSheet!Q:Q,MasterSheet!P:P)</f>
        <v>Customer name</v>
      </c>
      <c r="E360" s="1" t="str">
        <f t="shared" si="58"/>
        <v>Other</v>
      </c>
      <c r="F360" s="1" t="str">
        <f t="shared" si="59"/>
        <v>Dispatch Date</v>
      </c>
    </row>
    <row r="361" spans="1:6" x14ac:dyDescent="0.25">
      <c r="A361" s="2">
        <f>_xlfn.XLOOKUP(B361,MasterSheet!Q:Q,MasterSheet!N:N," ")</f>
        <v>45812</v>
      </c>
      <c r="B361" t="str">
        <v>BY HAND</v>
      </c>
      <c r="C361" s="1" t="str">
        <f>IFERROR(VLOOKUP(B361,MasterSheet!Q:R,2,)," ")</f>
        <v>PRIYANKA MADAM</v>
      </c>
      <c r="D361" s="1" t="str">
        <f>_xlfn.XLOOKUP(B361,MasterSheet!Q:Q,MasterSheet!P:P)</f>
        <v>ICGEB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45840</v>
      </c>
      <c r="B362" t="str">
        <v>BY PORTER</v>
      </c>
      <c r="C362" s="1" t="str">
        <f>IFERROR(VLOOKUP(B362,MasterSheet!Q:R,2,)," ")</f>
        <v>BY PORTER</v>
      </c>
      <c r="D362" s="1" t="str">
        <f>_xlfn.XLOOKUP(B362,MasterSheet!Q:Q,MasterSheet!P:P)</f>
        <v>NDTL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45894</v>
      </c>
      <c r="B363" t="str">
        <v>D3001955194</v>
      </c>
      <c r="C363" s="1" t="str">
        <f>IFERROR(VLOOKUP(B363,MasterSheet!Q:R,2,)," ")</f>
        <v>Delivered</v>
      </c>
      <c r="D363" s="1" t="str">
        <f>_xlfn.XLOOKUP(B363,MasterSheet!Q:Q,MasterSheet!P:P)</f>
        <v>IISER MOHALI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45846</v>
      </c>
      <c r="B364" t="str">
        <v>D3001996933</v>
      </c>
      <c r="C364" s="1" t="str">
        <f>IFERROR(VLOOKUP(B364,MasterSheet!Q:R,2,)," ")</f>
        <v>Delivered</v>
      </c>
      <c r="D364" s="1" t="str">
        <f>_xlfn.XLOOKUP(B364,MasterSheet!Q:Q,MasterSheet!P:P)</f>
        <v>VECTOR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D3001996934</v>
      </c>
      <c r="C365" s="1" t="str">
        <f>IFERROR(VLOOKUP(B365,MasterSheet!Q:R,2,)," ")</f>
        <v>Delivered</v>
      </c>
      <c r="D365" s="1" t="str">
        <f>_xlfn.XLOOKUP(B365,MasterSheet!Q:Q,MasterSheet!P:P)</f>
        <v>BIO SYSTEMS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45846</v>
      </c>
      <c r="B366" t="str">
        <v>D3001996935</v>
      </c>
      <c r="C366" s="1" t="str">
        <f>IFERROR(VLOOKUP(B366,MasterSheet!Q:R,2,)," ")</f>
        <v>Delivered</v>
      </c>
      <c r="D366" s="1" t="str">
        <f>_xlfn.XLOOKUP(B366,MasterSheet!Q:Q,MasterSheet!P:P)</f>
        <v>Medlife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Tuesday</v>
      </c>
    </row>
    <row r="367" spans="1:6" x14ac:dyDescent="0.25">
      <c r="A367" s="2">
        <f>_xlfn.XLOOKUP(B367,MasterSheet!Q:Q,MasterSheet!N:N," ")</f>
        <v>45880</v>
      </c>
      <c r="B367" t="str">
        <v>D3001997013</v>
      </c>
      <c r="C367" s="1" t="str">
        <f>IFERROR(VLOOKUP(B367,MasterSheet!Q:R,2,)," ")</f>
        <v>Delivered</v>
      </c>
      <c r="D367" s="1" t="str">
        <f>_xlfn.XLOOKUP(B367,MasterSheet!Q:Q,MasterSheet!P:P)</f>
        <v>RESEARCH WORLD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D3001997014</v>
      </c>
      <c r="C368" s="1" t="str">
        <f>IFERROR(VLOOKUP(B368,MasterSheet!Q:R,2,)," ")</f>
        <v>Delivered</v>
      </c>
      <c r="D368" s="1" t="str">
        <f>_xlfn.XLOOKUP(B368,MasterSheet!Q:Q,MasterSheet!P:P)</f>
        <v>IMTECH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45880</v>
      </c>
      <c r="B369" t="str">
        <v>D3001997015</v>
      </c>
      <c r="C369" s="1" t="str">
        <f>IFERROR(VLOOKUP(B369,MasterSheet!Q:R,2,)," ")</f>
        <v>Delivered</v>
      </c>
      <c r="D369" s="1" t="str">
        <f>_xlfn.XLOOKUP(B369,MasterSheet!Q:Q,MasterSheet!P:P)</f>
        <v>IIT-ROORKE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D3001997017</v>
      </c>
      <c r="C370" s="1" t="str">
        <f>IFERROR(VLOOKUP(B370,MasterSheet!Q:R,2,)," ")</f>
        <v>Delivered</v>
      </c>
      <c r="D370" s="1" t="str">
        <f>_xlfn.XLOOKUP(B370,MasterSheet!Q:Q,MasterSheet!P:P)</f>
        <v>Essence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45887</v>
      </c>
      <c r="B371" t="str">
        <v>D3001997018</v>
      </c>
      <c r="C371" s="1" t="str">
        <f>IFERROR(VLOOKUP(B371,MasterSheet!Q:R,2,)," ")</f>
        <v>Delivered</v>
      </c>
      <c r="D371" s="1" t="str">
        <f>_xlfn.XLOOKUP(B371,MasterSheet!Q:Q,MasterSheet!P:P)</f>
        <v>MEDLIFE</v>
      </c>
      <c r="E371" s="1" t="str">
        <f t="shared" si="62"/>
        <v>DTDC</v>
      </c>
      <c r="F371" s="1" t="str">
        <f t="shared" si="63"/>
        <v>Monday</v>
      </c>
    </row>
    <row r="372" spans="1:6" x14ac:dyDescent="0.25">
      <c r="A372" s="2">
        <f>_xlfn.XLOOKUP(B372,MasterSheet!Q:Q,MasterSheet!N:N," ")</f>
        <v>45836</v>
      </c>
      <c r="B372" t="str">
        <v>D3002213696</v>
      </c>
      <c r="C372" s="1" t="str">
        <f>IFERROR(VLOOKUP(B372,MasterSheet!Q:R,2,)," ")</f>
        <v>Delivered</v>
      </c>
      <c r="D372" s="1" t="str">
        <f>_xlfn.XLOOKUP(B372,MasterSheet!Q:Q,MasterSheet!P:P)</f>
        <v>SOHST</v>
      </c>
      <c r="E372" s="1" t="str">
        <f t="shared" si="62"/>
        <v>DTDC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45846</v>
      </c>
      <c r="B373" t="str">
        <v>D3002213697</v>
      </c>
      <c r="C373" s="1" t="str">
        <f>IFERROR(VLOOKUP(B373,MasterSheet!Q:R,2,)," ")</f>
        <v>Delivered</v>
      </c>
      <c r="D373" s="1" t="str">
        <f>_xlfn.XLOOKUP(B373,MasterSheet!Q:Q,MasterSheet!P:P)</f>
        <v>RESEARCH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45832</v>
      </c>
      <c r="B374" t="str">
        <v>D3002213704</v>
      </c>
      <c r="C374" s="1" t="str">
        <f>IFERROR(VLOOKUP(B374,MasterSheet!Q:R,2,)," ")</f>
        <v>Delivered</v>
      </c>
      <c r="D374" s="1" t="str">
        <f>_xlfn.XLOOKUP(B374,MasterSheet!Q:Q,MasterSheet!P:P)</f>
        <v>MEDLIFE</v>
      </c>
      <c r="E374" s="1" t="str">
        <f t="shared" si="62"/>
        <v>DTDC</v>
      </c>
      <c r="F374" s="1" t="str">
        <f t="shared" si="63"/>
        <v>Tuesday</v>
      </c>
    </row>
    <row r="375" spans="1:6" x14ac:dyDescent="0.25">
      <c r="A375" s="2">
        <f>_xlfn.XLOOKUP(B375,MasterSheet!Q:Q,MasterSheet!N:N," ")</f>
        <v>45829</v>
      </c>
      <c r="B375" t="str">
        <v>D3002213705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45867</v>
      </c>
      <c r="B376" t="str">
        <v>D3002709220</v>
      </c>
      <c r="C376" s="1" t="str">
        <f>IFERROR(VLOOKUP(B376,MasterSheet!Q:R,2,)," ")</f>
        <v>Delivered</v>
      </c>
      <c r="D376" s="1" t="str">
        <f>_xlfn.XLOOKUP(B376,MasterSheet!Q:Q,MasterSheet!P:P)</f>
        <v>IMTECH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45852</v>
      </c>
      <c r="B377" t="str">
        <v>D3002709675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45852</v>
      </c>
      <c r="B378" t="str">
        <v>D3002709676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Monday</v>
      </c>
    </row>
    <row r="379" spans="1:6" x14ac:dyDescent="0.25">
      <c r="A379" s="2">
        <f>_xlfn.XLOOKUP(B379,MasterSheet!Q:Q,MasterSheet!N:N," ")</f>
        <v>45860</v>
      </c>
      <c r="B379" t="str">
        <v>D3002709684</v>
      </c>
      <c r="C379" s="1" t="str">
        <f>IFERROR(VLOOKUP(B379,MasterSheet!Q:R,2,)," ")</f>
        <v>Delivered</v>
      </c>
      <c r="D379" s="1" t="str">
        <f>_xlfn.XLOOKUP(B379,MasterSheet!Q:Q,MasterSheet!P:P)</f>
        <v>IMTECH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45860</v>
      </c>
      <c r="B380" t="str">
        <v>D3002709685</v>
      </c>
      <c r="C380" s="1" t="str">
        <f>IFERROR(VLOOKUP(B380,MasterSheet!Q:R,2,)," ")</f>
        <v>Delivered</v>
      </c>
      <c r="D380" s="1" t="str">
        <f>_xlfn.XLOOKUP(B380,MasterSheet!Q:Q,MasterSheet!P:P)</f>
        <v>Essence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45867</v>
      </c>
      <c r="B382" t="str">
        <v>D3002864037</v>
      </c>
      <c r="C382" s="1" t="str">
        <f>IFERROR(VLOOKUP(B382,MasterSheet!Q:R,2,)," ")</f>
        <v>Delivered</v>
      </c>
      <c r="D382" s="1" t="str">
        <f>_xlfn.XLOOKUP(B382,MasterSheet!Q:Q,MasterSheet!P:P)</f>
        <v>IMTECH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45873</v>
      </c>
      <c r="B383" t="str">
        <v>D3002864041</v>
      </c>
      <c r="C383" s="1" t="str">
        <f>IFERROR(VLOOKUP(B383,MasterSheet!Q:R,2,)," ")</f>
        <v>Delivered</v>
      </c>
      <c r="D383" s="1" t="str">
        <f>_xlfn.XLOOKUP(B383,MasterSheet!Q:Q,MasterSheet!P:P)</f>
        <v>POOJA TRADERS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45871</v>
      </c>
      <c r="B384" t="str">
        <v>D3002864042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Saturday</v>
      </c>
    </row>
    <row r="385" spans="1:6" x14ac:dyDescent="0.25">
      <c r="A385" s="2">
        <f>_xlfn.XLOOKUP(B385,MasterSheet!Q:Q,MasterSheet!N:N," ")</f>
        <v>45875</v>
      </c>
      <c r="B385" t="str">
        <v>D3002864046</v>
      </c>
      <c r="C385" s="1" t="str">
        <f>IFERROR(VLOOKUP(B385,MasterSheet!Q:R,2,)," ")</f>
        <v>Delivered</v>
      </c>
      <c r="D385" s="1" t="str">
        <f>_xlfn.XLOOKUP(B385,MasterSheet!Q:Q,MasterSheet!P:P)</f>
        <v>MEDLIFE</v>
      </c>
      <c r="E385" s="1" t="str">
        <f t="shared" si="62"/>
        <v>DTDC</v>
      </c>
      <c r="F385" s="1" t="str">
        <f t="shared" si="63"/>
        <v>Wednesday</v>
      </c>
    </row>
    <row r="386" spans="1:6" x14ac:dyDescent="0.25">
      <c r="A386" s="2">
        <f>_xlfn.XLOOKUP(B386,MasterSheet!Q:Q,MasterSheet!N:N," ")</f>
        <v>45901</v>
      </c>
      <c r="B386" t="str">
        <v>D3002950334</v>
      </c>
      <c r="C386" s="1" t="str">
        <f>IFERROR(VLOOKUP(B386,MasterSheet!Q:R,2,)," ")</f>
        <v>Delivered</v>
      </c>
      <c r="D386" s="1" t="str">
        <f>_xlfn.XLOOKUP(B386,MasterSheet!Q:Q,MasterSheet!P:P)</f>
        <v>IISER MOHALI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D3002950414</v>
      </c>
      <c r="C387" s="1" t="str">
        <f>IFERROR(VLOOKUP(B387,MasterSheet!Q:R,2,)," ")</f>
        <v>Delivered</v>
      </c>
      <c r="D387" s="1" t="str">
        <f>_xlfn.XLOOKUP(B387,MasterSheet!Q:Q,MasterSheet!P:P)</f>
        <v>RESEARCH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D3002950415</v>
      </c>
      <c r="C388" s="1" t="str">
        <f>IFERROR(VLOOKUP(B388,MasterSheet!Q:R,2,)," ")</f>
        <v>Delivered</v>
      </c>
      <c r="D388" s="1" t="str">
        <f>_xlfn.XLOOKUP(B388,MasterSheet!Q:Q,MasterSheet!P:P)</f>
        <v>IISER MOHALI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D3002950416</v>
      </c>
      <c r="C389" s="1" t="str">
        <f>IFERROR(VLOOKUP(B389,MasterSheet!Q:R,2,)," ")</f>
        <v>Delivered</v>
      </c>
      <c r="D389" s="1" t="str">
        <f>_xlfn.XLOOKUP(B389,MasterSheet!Q:Q,MasterSheet!P:P)</f>
        <v>VECTOR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45908</v>
      </c>
      <c r="B390" t="str">
        <v>D3002950417</v>
      </c>
      <c r="C390" s="1" t="str">
        <f>IFERROR(VLOOKUP(B390,MasterSheet!Q:R,2,)," ")</f>
        <v>Delivered</v>
      </c>
      <c r="D390" s="1" t="str">
        <f>_xlfn.XLOOKUP(B390,MasterSheet!Q:Q,MasterSheet!P:P)</f>
        <v>ESSENCE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45913</v>
      </c>
      <c r="B391" t="str">
        <v>D3003568451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Saturday</v>
      </c>
    </row>
    <row r="392" spans="1:6" x14ac:dyDescent="0.25">
      <c r="A392" s="2">
        <f>_xlfn.XLOOKUP(B392,MasterSheet!Q:Q,MasterSheet!N:N," ")</f>
        <v>45915</v>
      </c>
      <c r="B392" t="str">
        <v>D3003568486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D3003568487</v>
      </c>
      <c r="C393" s="1" t="str">
        <f>IFERROR(VLOOKUP(B393,MasterSheet!Q:R,2,)," ")</f>
        <v>Delivered</v>
      </c>
      <c r="D393" s="1" t="str">
        <f>_xlfn.XLOOKUP(B393,MasterSheet!Q:Q,MasterSheet!P:P)</f>
        <v>RESEARCH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45915</v>
      </c>
      <c r="B394" t="str">
        <v>D3003568488</v>
      </c>
      <c r="C394" s="1" t="str">
        <f>IFERROR(VLOOKUP(B394,MasterSheet!Q:R,2,)," ")</f>
        <v>Delivered</v>
      </c>
      <c r="D394" s="1" t="str">
        <f>_xlfn.XLOOKUP(B394,MasterSheet!Q:Q,MasterSheet!P:P)</f>
        <v>VECTOR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45868</v>
      </c>
      <c r="B395" t="str">
        <v>Expired</v>
      </c>
      <c r="C395" s="1" t="str">
        <f>IFERROR(VLOOKUP(B395,MasterSheet!Q:R,2,)," ")</f>
        <v>Expired</v>
      </c>
      <c r="D395" s="1" t="str">
        <f>_xlfn.XLOOKUP(B395,MasterSheet!Q:Q,MasterSheet!P:P)</f>
        <v>EXPIRED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45903</v>
      </c>
      <c r="B396" t="str">
        <v>PORTER</v>
      </c>
      <c r="C396" s="1" t="str">
        <f>IFERROR(VLOOKUP(B396,MasterSheet!Q:R,2,)," ")</f>
        <v>PORTER</v>
      </c>
      <c r="D396" s="1" t="str">
        <f>_xlfn.XLOOKUP(B396,MasterSheet!Q:Q,MasterSheet!P:P)</f>
        <v>IGIB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45854</v>
      </c>
      <c r="B397" t="str">
        <v>WILL BE BILLED</v>
      </c>
      <c r="C397" s="1" t="str">
        <f>IFERROR(VLOOKUP(B397,MasterSheet!Q:R,2,)," ")</f>
        <v>PRIYANKA MADAM</v>
      </c>
      <c r="D397" s="1" t="str">
        <f>_xlfn.XLOOKUP(B397,MasterSheet!Q:Q,MasterSheet!P:P)</f>
        <v>Aiims</v>
      </c>
      <c r="E397" s="1" t="str">
        <f t="shared" si="66"/>
        <v>Other</v>
      </c>
      <c r="F397" s="1" t="str">
        <f t="shared" si="67"/>
        <v>Wednesday</v>
      </c>
    </row>
    <row r="398" spans="1:6" x14ac:dyDescent="0.25">
      <c r="A398" s="2">
        <f>_xlfn.XLOOKUP(B398,MasterSheet!Q:Q,MasterSheet!N:N," ")</f>
        <v>45859</v>
      </c>
      <c r="B398" t="str">
        <v>with M Bio</v>
      </c>
      <c r="C398" s="1" t="str">
        <f>IFERROR(VLOOKUP(B398,MasterSheet!Q:R,2,)," ")</f>
        <v>With M Biotehc</v>
      </c>
      <c r="D398" s="1" t="str">
        <f>_xlfn.XLOOKUP(B398,MasterSheet!Q:Q,MasterSheet!P:P)</f>
        <v>HKP</v>
      </c>
      <c r="E398" s="1" t="str">
        <f t="shared" si="66"/>
        <v>Other</v>
      </c>
      <c r="F398" s="1" t="str">
        <f t="shared" si="67"/>
        <v>Monday</v>
      </c>
    </row>
    <row r="399" spans="1:6" x14ac:dyDescent="0.25">
      <c r="B39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1" zoomScale="85" zoomScaleNormal="85" workbookViewId="0">
      <selection activeCell="L6" sqref="L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63">_xlfn._xlws.SORT(
  _xlfn._xlws.FILTER(
    CHOOSE({1,2,3,4,5,6,7,8,9},
      MasterSheet!H2:H10391,
      MasterSheet!L2:L10391,
      MasterSheet!P2:P10391,
      MasterSheet!S2:S10391,
      MasterSheet!U2:U10391,
      MasterSheet!T2:T10391,
MasterSheet!V2:V10391,MasterSheet!W2:W10391,MasterSheet!AC2:AC10391
    ),
    MasterSheet!L2:L10391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>
        <v>0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>
        <v>0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>
        <v>0</v>
      </c>
      <c r="I3" s="1" t="str">
        <v>OutStation</v>
      </c>
      <c r="K3" s="1">
        <f t="shared" si="0"/>
        <v>1</v>
      </c>
      <c r="L3" s="1" t="str">
        <v>AIIMS</v>
      </c>
      <c r="M3" s="1">
        <v>4</v>
      </c>
      <c r="N3" s="1" t="str">
        <v>BioLegend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>
        <v>0</v>
      </c>
      <c r="I4" s="1" t="str">
        <v>OutStation</v>
      </c>
      <c r="K4" s="1">
        <f t="shared" si="0"/>
        <v>4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>
        <v>0</v>
      </c>
      <c r="R4" s="1" t="str">
        <v>Local</v>
      </c>
      <c r="S4" s="1">
        <f t="shared" si="1"/>
        <v>4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>
        <v>0</v>
      </c>
      <c r="I5" s="1" t="str">
        <v>OutStation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>
        <v>0</v>
      </c>
      <c r="I6" s="1" t="str">
        <v>OutStation</v>
      </c>
      <c r="K6" s="1">
        <f t="shared" si="0"/>
        <v>5</v>
      </c>
      <c r="L6" s="1" t="str">
        <v>AURIGINE ONCO</v>
      </c>
      <c r="M6" s="1">
        <v>4</v>
      </c>
      <c r="N6" s="1" t="str">
        <v>BioLegend</v>
      </c>
      <c r="O6" s="1" t="str">
        <v>for stock</v>
      </c>
      <c r="P6" s="1" t="str">
        <v>Banglore</v>
      </c>
      <c r="Q6" s="1" t="str">
        <v>Stock</v>
      </c>
      <c r="R6" s="1" t="str">
        <v>OutStation</v>
      </c>
      <c r="S6" s="1">
        <f t="shared" si="1"/>
        <v>5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>
        <v>0</v>
      </c>
      <c r="I7" s="1" t="str">
        <v>OutStation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 t="str">
        <v>OutStation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>
        <v>0</v>
      </c>
      <c r="I8" s="1" t="str">
        <v>OutStation</v>
      </c>
      <c r="K8" s="1">
        <f t="shared" si="0"/>
        <v>2</v>
      </c>
      <c r="L8" s="1" t="str">
        <v>BTL</v>
      </c>
      <c r="M8" s="1">
        <v>4</v>
      </c>
      <c r="N8" s="1" t="str">
        <v>BioLegend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>
        <v>0</v>
      </c>
      <c r="I9" s="1" t="str">
        <v>OutStation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>
        <v>0</v>
      </c>
      <c r="I10" s="1" t="str">
        <v>OutStation</v>
      </c>
      <c r="K10" s="1">
        <f t="shared" si="0"/>
        <v>9</v>
      </c>
      <c r="L10" s="1" t="str">
        <v>ICGEB</v>
      </c>
      <c r="M10" s="1">
        <v>4</v>
      </c>
      <c r="N10" s="1" t="str">
        <v>BioLegend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9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>
        <v>0</v>
      </c>
      <c r="I11" s="1" t="str">
        <v>OutStation</v>
      </c>
      <c r="K11" s="1">
        <f t="shared" si="0"/>
        <v>2</v>
      </c>
      <c r="L11" s="1" t="str">
        <v>IGIB</v>
      </c>
      <c r="M11" s="1">
        <v>-20</v>
      </c>
      <c r="N11" s="1" t="str">
        <v>Dharmacon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>
        <v>0</v>
      </c>
      <c r="I12" s="1" t="str">
        <v>OutStation</v>
      </c>
      <c r="K12" s="1">
        <f t="shared" si="0"/>
        <v>2</v>
      </c>
      <c r="L12" s="1" t="str">
        <v>IGIB</v>
      </c>
      <c r="M12" s="1">
        <v>4</v>
      </c>
      <c r="N12" s="1" t="str">
        <v>Dharmacon</v>
      </c>
      <c r="O12" s="1">
        <v>0</v>
      </c>
      <c r="P12" s="1" t="str">
        <v>Delhi</v>
      </c>
      <c r="Q12" s="1">
        <v>0</v>
      </c>
      <c r="R12" s="1" t="str">
        <v>Local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>
        <v>0</v>
      </c>
      <c r="I13" s="1" t="str">
        <v>OutStation</v>
      </c>
      <c r="K13" s="1">
        <f t="shared" si="0"/>
        <v>1</v>
      </c>
      <c r="L13" s="1" t="str">
        <v>IISER MOHALI</v>
      </c>
      <c r="M13" s="1" t="str">
        <v>RT</v>
      </c>
      <c r="N13" s="1" t="str">
        <v>BioLegend</v>
      </c>
      <c r="O13" s="1">
        <v>0</v>
      </c>
      <c r="P13" s="1" t="str">
        <v>MOHALI (PUNJAB)</v>
      </c>
      <c r="Q13" s="1">
        <v>0</v>
      </c>
      <c r="R13" s="1" t="str">
        <v>OutStation</v>
      </c>
      <c r="S13" s="1">
        <f t="shared" si="1"/>
        <v>1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>
        <v>0</v>
      </c>
      <c r="I14" s="1" t="str">
        <v>OutStation</v>
      </c>
      <c r="K14" s="1">
        <f t="shared" si="0"/>
        <v>4</v>
      </c>
      <c r="L14" s="1" t="str">
        <v>ILS</v>
      </c>
      <c r="M14" s="1">
        <v>-80</v>
      </c>
      <c r="N14" s="1" t="str">
        <v>Dharmacon</v>
      </c>
      <c r="O14" s="1">
        <v>0</v>
      </c>
      <c r="P14" s="1" t="str">
        <v>Bhuvneshwar</v>
      </c>
      <c r="Q14" s="1">
        <v>0</v>
      </c>
      <c r="R14" s="1" t="str">
        <v>OutStation</v>
      </c>
      <c r="S14" s="1">
        <f t="shared" si="1"/>
        <v>4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>
        <v>0</v>
      </c>
      <c r="I15" s="1" t="str">
        <v>OutStation</v>
      </c>
      <c r="K15" s="1">
        <f t="shared" si="0"/>
        <v>2</v>
      </c>
      <c r="L15" s="1" t="str">
        <v>ILS</v>
      </c>
      <c r="M15" s="1">
        <v>4</v>
      </c>
      <c r="N15" s="1" t="str">
        <v>BioLegend</v>
      </c>
      <c r="O15" s="1">
        <v>0</v>
      </c>
      <c r="P15" s="1" t="str">
        <v>Bhuvneshwar</v>
      </c>
      <c r="Q15" s="1">
        <v>0</v>
      </c>
      <c r="R15" s="1" t="str">
        <v>OutStation</v>
      </c>
      <c r="S15" s="1">
        <f t="shared" si="1"/>
        <v>2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>
        <v>0</v>
      </c>
      <c r="I16" s="1" t="str">
        <v>OutStation</v>
      </c>
      <c r="K16" s="1">
        <f t="shared" si="0"/>
        <v>5</v>
      </c>
      <c r="L16" s="1" t="str">
        <v>IRIS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5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>
        <v>0</v>
      </c>
      <c r="I17" s="1" t="str">
        <v>OutStation</v>
      </c>
      <c r="K17" s="1">
        <f t="shared" si="0"/>
        <v>1</v>
      </c>
      <c r="L17" s="1" t="str">
        <v>JNU</v>
      </c>
      <c r="M17" s="1">
        <v>4</v>
      </c>
      <c r="N17" s="1" t="str">
        <v>MABTECH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>
        <v>0</v>
      </c>
      <c r="I18" s="1" t="str">
        <v>OutStation</v>
      </c>
      <c r="K18" s="1">
        <f t="shared" si="0"/>
        <v>8</v>
      </c>
      <c r="L18" s="1" t="str">
        <v>LABEX</v>
      </c>
      <c r="M18" s="1">
        <v>4</v>
      </c>
      <c r="N18" s="1" t="str">
        <v>BioLegend</v>
      </c>
      <c r="O18" s="1">
        <v>0</v>
      </c>
      <c r="P18" s="1" t="str">
        <v>Delhi</v>
      </c>
      <c r="Q18" s="1">
        <v>0</v>
      </c>
      <c r="R18" s="1" t="str">
        <v>Local</v>
      </c>
      <c r="S18" s="1">
        <f t="shared" si="1"/>
        <v>8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>
        <v>0</v>
      </c>
      <c r="I19" s="1" t="str">
        <v>OutStation</v>
      </c>
      <c r="K19" s="1">
        <f t="shared" si="0"/>
        <v>2</v>
      </c>
      <c r="L19" s="1" t="str">
        <v>Mishu Pharma</v>
      </c>
      <c r="M19" s="1">
        <v>-20</v>
      </c>
      <c r="N19" s="1" t="str">
        <v>TargetMol</v>
      </c>
      <c r="O19" s="1">
        <v>0</v>
      </c>
      <c r="P19" s="1" t="str">
        <v>JAIPUR</v>
      </c>
      <c r="Q19" s="1">
        <v>0</v>
      </c>
      <c r="R19" s="1" t="str">
        <v>OutStation</v>
      </c>
      <c r="S19" s="1">
        <f t="shared" si="1"/>
        <v>2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>
        <v>0</v>
      </c>
      <c r="I20" s="1" t="str">
        <v>OutStation</v>
      </c>
      <c r="K20" s="1">
        <f t="shared" si="0"/>
        <v>1</v>
      </c>
      <c r="L20" s="1" t="str">
        <v>Opening Stock</v>
      </c>
      <c r="M20" s="1">
        <v>-20</v>
      </c>
      <c r="N20" s="1" t="str">
        <v>Dharmacon</v>
      </c>
      <c r="O20" s="1" t="str">
        <v>Set of 4 item code (N-187978-01-0020, N-187978-02-0020, N-187978-03-0020, N-187978-04-0020)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>
        <v>0</v>
      </c>
      <c r="I21" s="1" t="str">
        <v>OutStation</v>
      </c>
      <c r="K21" s="1">
        <f t="shared" si="0"/>
        <v>12</v>
      </c>
      <c r="L21" s="1" t="str">
        <v>Opening Stock</v>
      </c>
      <c r="M21" s="1">
        <v>-20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12</v>
      </c>
    </row>
    <row r="22" spans="1:19" x14ac:dyDescent="0.25">
      <c r="A22" s="1">
        <v>395004</v>
      </c>
      <c r="B22" s="1">
        <v>1</v>
      </c>
      <c r="C22" s="1" t="str">
        <v>AIIMS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17</v>
      </c>
      <c r="L22" s="1" t="str">
        <v>Opening Stock</v>
      </c>
      <c r="M22" s="1">
        <v>4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17</v>
      </c>
    </row>
    <row r="23" spans="1:19" x14ac:dyDescent="0.25">
      <c r="A23" s="1">
        <v>344846</v>
      </c>
      <c r="B23" s="1">
        <v>1</v>
      </c>
      <c r="C23" s="1" t="str">
        <v>AIIMS</v>
      </c>
      <c r="D23" s="1">
        <v>4</v>
      </c>
      <c r="E23" s="1" t="str">
        <v>BioLegend</v>
      </c>
      <c r="F23" s="1">
        <v>0</v>
      </c>
      <c r="G23" s="1" t="str">
        <v>Delhi</v>
      </c>
      <c r="H23" s="1">
        <v>0</v>
      </c>
      <c r="I23" s="1" t="str">
        <v>Local</v>
      </c>
      <c r="K23" s="1">
        <f t="shared" si="0"/>
        <v>1</v>
      </c>
      <c r="L23" s="1" t="str">
        <v>OPENING STOCK</v>
      </c>
      <c r="M23" s="1">
        <v>4</v>
      </c>
      <c r="N23" s="1" t="str">
        <v>Dharmacon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1">
        <v>372002</v>
      </c>
      <c r="B24" s="1">
        <v>1</v>
      </c>
      <c r="C24" s="1" t="str">
        <v>AIIMS</v>
      </c>
      <c r="D24" s="1">
        <v>4</v>
      </c>
      <c r="E24" s="1" t="str">
        <v>BioLegend</v>
      </c>
      <c r="F24" s="1">
        <v>0</v>
      </c>
      <c r="G24" s="1" t="str">
        <v>Delhi</v>
      </c>
      <c r="H24" s="1">
        <v>0</v>
      </c>
      <c r="I24" s="1" t="str">
        <v>Local</v>
      </c>
      <c r="K24" s="1">
        <f t="shared" si="0"/>
        <v>23</v>
      </c>
      <c r="L24" s="1" t="str">
        <v>OPENING STOCK</v>
      </c>
      <c r="M24" s="1" t="str">
        <v>RT</v>
      </c>
      <c r="N24" s="1" t="str">
        <v>Sartorius</v>
      </c>
      <c r="O24" s="1">
        <v>0</v>
      </c>
      <c r="P24" s="1" t="str">
        <v>STOCK</v>
      </c>
      <c r="Q24" s="1" t="str">
        <v>Stock</v>
      </c>
      <c r="R24" s="1" t="str">
        <v>STOCK</v>
      </c>
      <c r="S24" s="1">
        <f t="shared" si="1"/>
        <v>23</v>
      </c>
    </row>
    <row r="25" spans="1:19" x14ac:dyDescent="0.25">
      <c r="A25" s="1">
        <v>405206</v>
      </c>
      <c r="B25" s="1">
        <v>1</v>
      </c>
      <c r="C25" s="1" t="str">
        <v>AIIMS</v>
      </c>
      <c r="D25" s="1">
        <v>4</v>
      </c>
      <c r="E25" s="1" t="str">
        <v>BioLegend</v>
      </c>
      <c r="F25" s="1">
        <v>0</v>
      </c>
      <c r="G25" s="1" t="str">
        <v>Delhi</v>
      </c>
      <c r="H25" s="1">
        <v>0</v>
      </c>
      <c r="I25" s="1" t="str">
        <v>Local</v>
      </c>
      <c r="K25" s="1">
        <f t="shared" si="0"/>
        <v>3</v>
      </c>
      <c r="L25" s="1" t="str">
        <v>RCB</v>
      </c>
      <c r="M25" s="1">
        <v>-20</v>
      </c>
      <c r="N25" s="1" t="str">
        <v>Dharmacon</v>
      </c>
      <c r="O25" s="1">
        <v>0</v>
      </c>
      <c r="P25" s="1" t="str">
        <v>Delhi</v>
      </c>
      <c r="Q25" s="1">
        <v>0</v>
      </c>
      <c r="R25" s="1" t="str">
        <v>Local</v>
      </c>
      <c r="S25" s="1">
        <f t="shared" si="1"/>
        <v>3</v>
      </c>
    </row>
    <row r="26" spans="1:19" x14ac:dyDescent="0.25">
      <c r="A26" s="1">
        <v>626801</v>
      </c>
      <c r="B26" s="1">
        <v>1</v>
      </c>
      <c r="C26" s="1" t="str">
        <v>AIIMS</v>
      </c>
      <c r="D26" s="1">
        <v>4</v>
      </c>
      <c r="E26" s="1" t="str">
        <v>BioLegend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4</v>
      </c>
      <c r="L26" s="1" t="str">
        <v>RCB</v>
      </c>
      <c r="M26" s="1">
        <v>4</v>
      </c>
      <c r="N26" s="1" t="str">
        <v>BioLegend</v>
      </c>
      <c r="O26" s="1">
        <v>0</v>
      </c>
      <c r="P26" s="1" t="str">
        <v>Delhi</v>
      </c>
      <c r="Q26" s="1">
        <v>0</v>
      </c>
      <c r="R26" s="1" t="str">
        <v>Local</v>
      </c>
      <c r="S26" s="1">
        <f t="shared" si="1"/>
        <v>4</v>
      </c>
    </row>
    <row r="27" spans="1:19" x14ac:dyDescent="0.25">
      <c r="A27" s="1">
        <v>900007707</v>
      </c>
      <c r="B27" s="1">
        <v>1</v>
      </c>
      <c r="C27" s="1" t="str">
        <v>APOLLO CHENNAI</v>
      </c>
      <c r="D27" s="1">
        <v>4</v>
      </c>
      <c r="E27" s="1" t="str">
        <v>BioLegend</v>
      </c>
      <c r="F27" s="1">
        <v>0</v>
      </c>
      <c r="G27" s="1" t="str">
        <v>CHENNAI</v>
      </c>
      <c r="H27" s="1" t="str">
        <v>PO Awaited</v>
      </c>
      <c r="I27" s="1" t="str">
        <v>OutStation</v>
      </c>
      <c r="K27" s="1">
        <f t="shared" si="0"/>
        <v>5</v>
      </c>
      <c r="L27" s="1" t="str">
        <v>Sample (PM)</v>
      </c>
      <c r="M27" s="1">
        <v>4</v>
      </c>
      <c r="N27" s="1" t="str">
        <v>Hansa Biomed</v>
      </c>
      <c r="O27" s="1" t="str">
        <v>Priyanka Madam</v>
      </c>
      <c r="P27" s="1" t="str">
        <v>delhi</v>
      </c>
      <c r="Q27" s="1" t="str">
        <v>Priyanka Madam</v>
      </c>
      <c r="R27" s="1" t="str">
        <v>Local</v>
      </c>
      <c r="S27" s="1">
        <f t="shared" si="1"/>
        <v>5</v>
      </c>
    </row>
    <row r="28" spans="1:19" x14ac:dyDescent="0.25">
      <c r="A28" s="1">
        <v>626812</v>
      </c>
      <c r="B28" s="1">
        <v>5</v>
      </c>
      <c r="C28" s="1" t="str">
        <v>AURIGINE ONCO</v>
      </c>
      <c r="D28" s="1">
        <v>4</v>
      </c>
      <c r="E28" s="1" t="str">
        <v>BioLegend</v>
      </c>
      <c r="F28" s="1" t="str">
        <v>for stock</v>
      </c>
      <c r="G28" s="1" t="str">
        <v>Banglore</v>
      </c>
      <c r="H28" s="1" t="str">
        <v>Stock</v>
      </c>
      <c r="I28" s="1" t="str">
        <v>OutStation</v>
      </c>
      <c r="K28" s="1">
        <f t="shared" si="0"/>
        <v>2</v>
      </c>
      <c r="L28" s="1" t="str">
        <v>SOUTH CAMPUS</v>
      </c>
      <c r="M28" s="1" t="str">
        <v>RT</v>
      </c>
      <c r="N28" s="1" t="str">
        <v>HOEFER</v>
      </c>
      <c r="O28" s="1">
        <v>0</v>
      </c>
      <c r="P28" s="1" t="str">
        <v>Delhi</v>
      </c>
      <c r="Q28" s="1" t="str">
        <v>Sample</v>
      </c>
      <c r="R28" s="1" t="str">
        <v>Local</v>
      </c>
      <c r="S28" s="1">
        <f t="shared" si="1"/>
        <v>2</v>
      </c>
    </row>
    <row r="29" spans="1:19" x14ac:dyDescent="0.25">
      <c r="A29" s="1">
        <v>316302</v>
      </c>
      <c r="B29" s="1">
        <v>2</v>
      </c>
      <c r="C29" s="1" t="str">
        <v>BIOCON</v>
      </c>
      <c r="D29" s="1">
        <v>4</v>
      </c>
      <c r="E29" s="1" t="str">
        <v>BioLegend</v>
      </c>
      <c r="F29" s="1" t="str">
        <v xml:space="preserve">Pending Confirmation By Customer </v>
      </c>
      <c r="G29" s="1" t="str">
        <v>Banglore</v>
      </c>
      <c r="H29" s="1" t="str">
        <v xml:space="preserve">Pending Confirmation By Customer </v>
      </c>
      <c r="I29" s="1" t="str">
        <v>OutStation</v>
      </c>
      <c r="K29" s="1">
        <f t="shared" si="0"/>
        <v>3</v>
      </c>
      <c r="L29" s="1" t="str">
        <v>STOCK</v>
      </c>
      <c r="M29" s="1">
        <v>4</v>
      </c>
      <c r="N29" s="1" t="str">
        <v>BioLegend</v>
      </c>
      <c r="O29" s="1" t="str">
        <v>FOC Informed By Priya Madam and informed to SM Sir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>
        <v>351729</v>
      </c>
      <c r="B30" s="1">
        <v>1</v>
      </c>
      <c r="C30" s="1" t="str">
        <v>BTL</v>
      </c>
      <c r="D30" s="1">
        <v>4</v>
      </c>
      <c r="E30" s="1" t="str">
        <v>BioLegend</v>
      </c>
      <c r="F30" s="1">
        <v>0</v>
      </c>
      <c r="G30" s="1" t="str">
        <v>Delhi</v>
      </c>
      <c r="H30" s="1">
        <v>0</v>
      </c>
      <c r="I30" s="1" t="str">
        <v>Local</v>
      </c>
      <c r="K30" s="1">
        <f t="shared" si="0"/>
        <v>1</v>
      </c>
      <c r="L30" s="1" t="str">
        <v>stock</v>
      </c>
      <c r="M30" s="1">
        <v>-20</v>
      </c>
      <c r="N30" s="1" t="str">
        <v>Dharmacon</v>
      </c>
      <c r="O30" s="1" t="str">
        <v>Extra Item Purchased (Informed by Dharmendra Sir)</v>
      </c>
      <c r="P30" s="1" t="str">
        <v>STOCK</v>
      </c>
      <c r="Q30" s="1" t="str">
        <v>Stock</v>
      </c>
      <c r="R30" s="1" t="str">
        <v>STOCK</v>
      </c>
      <c r="S30" s="1">
        <f t="shared" si="1"/>
        <v>1</v>
      </c>
    </row>
    <row r="31" spans="1:19" x14ac:dyDescent="0.25">
      <c r="A31" s="1">
        <v>512305</v>
      </c>
      <c r="B31" s="1">
        <v>1</v>
      </c>
      <c r="C31" s="1" t="str">
        <v>BTL</v>
      </c>
      <c r="D31" s="1">
        <v>4</v>
      </c>
      <c r="E31" s="1" t="str">
        <v>BioLegend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3</v>
      </c>
      <c r="L31" s="1" t="str">
        <v>STOCK</v>
      </c>
      <c r="M31" s="1">
        <v>-20</v>
      </c>
      <c r="N31" s="1" t="str">
        <v>BioLegend</v>
      </c>
      <c r="O31" s="1" t="str">
        <v xml:space="preserve">Same item dispatched to Aiims from Opening Stock 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x14ac:dyDescent="0.25">
      <c r="A32" s="1">
        <v>303706</v>
      </c>
      <c r="B32" s="1">
        <v>1</v>
      </c>
      <c r="C32" s="1" t="str">
        <v>Hinduja</v>
      </c>
      <c r="D32" s="1">
        <v>4</v>
      </c>
      <c r="E32" s="1" t="str">
        <v>BioLegend</v>
      </c>
      <c r="F32" s="1" t="str">
        <v>PO Awaited</v>
      </c>
      <c r="G32" s="1" t="str">
        <v>Mumbai</v>
      </c>
      <c r="H32" s="1" t="str">
        <v>PO Awaited</v>
      </c>
      <c r="I32" s="1" t="str">
        <v>OutStation</v>
      </c>
      <c r="K32" s="1">
        <f t="shared" si="0"/>
        <v>2</v>
      </c>
      <c r="L32" s="1" t="str">
        <v>STOCK</v>
      </c>
      <c r="M32" s="1" t="str">
        <v>RT</v>
      </c>
      <c r="N32" s="1" t="str">
        <v>Revvity</v>
      </c>
      <c r="O32" s="1" t="str">
        <v>MACHINE (PRIYANKA MADAM)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302008</v>
      </c>
      <c r="B33" s="1">
        <v>1</v>
      </c>
      <c r="C33" s="1" t="str">
        <v>ICGEB</v>
      </c>
      <c r="D33" s="1">
        <v>4</v>
      </c>
      <c r="E33" s="1" t="str">
        <v>BioLegend</v>
      </c>
      <c r="F33" s="1">
        <v>0</v>
      </c>
      <c r="G33" s="1" t="str">
        <v>Delhi</v>
      </c>
      <c r="H33" s="1">
        <v>0</v>
      </c>
      <c r="I33" s="1" t="str">
        <v>Local</v>
      </c>
      <c r="K33" s="1">
        <f t="shared" si="0"/>
        <v>1</v>
      </c>
      <c r="L33" s="1" t="str">
        <v>STOCK</v>
      </c>
      <c r="M33" s="1">
        <v>4</v>
      </c>
      <c r="N33" s="1" t="str">
        <v>BioLegend</v>
      </c>
      <c r="O33" s="1" t="str">
        <v>Return From Bio Health (Extra Purchase infromed by Priynka Madam)</v>
      </c>
      <c r="P33" s="1" t="str">
        <v>STOCK</v>
      </c>
      <c r="Q33" s="1" t="str">
        <v>Priyanka Madam</v>
      </c>
      <c r="R33" s="1" t="str">
        <v>STOCK</v>
      </c>
      <c r="S33" s="1">
        <f t="shared" si="1"/>
        <v>1</v>
      </c>
    </row>
    <row r="34" spans="1:19" x14ac:dyDescent="0.25">
      <c r="A34" s="1">
        <v>304036</v>
      </c>
      <c r="B34" s="1">
        <v>1</v>
      </c>
      <c r="C34" s="1" t="str">
        <v>ICGEB</v>
      </c>
      <c r="D34" s="1">
        <v>4</v>
      </c>
      <c r="E34" s="1" t="str">
        <v>BioLegend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7</v>
      </c>
      <c r="L34" s="1" t="str">
        <v>Stock</v>
      </c>
      <c r="M34" s="1">
        <v>4</v>
      </c>
      <c r="N34" s="1" t="str">
        <v>BioLegend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7</v>
      </c>
    </row>
    <row r="35" spans="1:19" x14ac:dyDescent="0.25">
      <c r="A35" s="1">
        <v>305114</v>
      </c>
      <c r="B35" s="1">
        <v>1</v>
      </c>
      <c r="C35" s="1" t="str">
        <v>ICGEB</v>
      </c>
      <c r="D35" s="1">
        <v>4</v>
      </c>
      <c r="E35" s="1" t="str">
        <v>BioLegend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1</v>
      </c>
      <c r="L35" s="1" t="str">
        <v>STOCK</v>
      </c>
      <c r="M35" s="1" t="str">
        <v>4</v>
      </c>
      <c r="N35" s="1" t="str">
        <v>BioLegend</v>
      </c>
      <c r="O35" s="1" t="str">
        <v>Extra Purchase By Priya Madam</v>
      </c>
      <c r="P35" s="1" t="str">
        <v>STOCK</v>
      </c>
      <c r="Q35" s="1" t="str">
        <v>Stock</v>
      </c>
      <c r="R35" s="1" t="str">
        <v>STOCK</v>
      </c>
      <c r="S35" s="1">
        <f t="shared" si="3"/>
        <v>1</v>
      </c>
    </row>
    <row r="36" spans="1:19" x14ac:dyDescent="0.25">
      <c r="A36" s="1">
        <v>307654</v>
      </c>
      <c r="B36" s="1">
        <v>1</v>
      </c>
      <c r="C36" s="1" t="str">
        <v>ICGEB</v>
      </c>
      <c r="D36" s="1">
        <v>4</v>
      </c>
      <c r="E36" s="1" t="str">
        <v>BioLegend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5</v>
      </c>
      <c r="L36" s="1" t="str">
        <v>Stock</v>
      </c>
      <c r="M36" s="1" t="str">
        <v>RT</v>
      </c>
      <c r="N36" s="1" t="str">
        <v>Biotium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5</v>
      </c>
    </row>
    <row r="37" spans="1:19" x14ac:dyDescent="0.25">
      <c r="A37" s="1">
        <v>312238</v>
      </c>
      <c r="B37" s="1">
        <v>1</v>
      </c>
      <c r="C37" s="1" t="str">
        <v>ICGEB</v>
      </c>
      <c r="D37" s="1">
        <v>4</v>
      </c>
      <c r="E37" s="1" t="str">
        <v>BioLegend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6</v>
      </c>
      <c r="L37" s="1" t="str">
        <v>STOCK</v>
      </c>
      <c r="M37" s="1">
        <v>4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6</v>
      </c>
    </row>
    <row r="38" spans="1:19" x14ac:dyDescent="0.25">
      <c r="A38" s="1">
        <v>333648</v>
      </c>
      <c r="B38" s="1">
        <v>1</v>
      </c>
      <c r="C38" s="1" t="str">
        <v>ICGEB</v>
      </c>
      <c r="D38" s="1">
        <v>4</v>
      </c>
      <c r="E38" s="1" t="str">
        <v>BioLegend</v>
      </c>
      <c r="F38" s="1">
        <v>0</v>
      </c>
      <c r="G38" s="1" t="str">
        <v>Delhi</v>
      </c>
      <c r="H38" s="1">
        <v>0</v>
      </c>
      <c r="I38" s="1" t="str">
        <v>Local</v>
      </c>
      <c r="K38" s="1">
        <f t="shared" si="2"/>
        <v>2</v>
      </c>
      <c r="L38" s="1" t="str">
        <v>STOCK</v>
      </c>
      <c r="M38" s="1" t="str">
        <v>RT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>
        <v>358610</v>
      </c>
      <c r="B39" s="1">
        <v>1</v>
      </c>
      <c r="C39" s="1" t="str">
        <v>ICGEB</v>
      </c>
      <c r="D39" s="1">
        <v>4</v>
      </c>
      <c r="E39" s="1" t="str">
        <v>BioLegend</v>
      </c>
      <c r="F39" s="1">
        <v>0</v>
      </c>
      <c r="G39" s="1" t="str">
        <v>Delhi</v>
      </c>
      <c r="H39" s="1">
        <v>0</v>
      </c>
      <c r="I39" s="1" t="str">
        <v>Local</v>
      </c>
      <c r="K39" s="1">
        <f t="shared" si="2"/>
        <v>2</v>
      </c>
      <c r="L39" s="1" t="str">
        <v>STOCK</v>
      </c>
      <c r="M39" s="1">
        <v>-20</v>
      </c>
      <c r="N39" s="1" t="str">
        <v>Genei Lab</v>
      </c>
      <c r="O39" s="1" t="str">
        <v>One Piece Damaged received (Replacement received)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>
        <v>363210</v>
      </c>
      <c r="B40" s="1">
        <v>1</v>
      </c>
      <c r="C40" s="1" t="str">
        <v>ICGEB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3</v>
      </c>
      <c r="L40" s="1" t="str">
        <v>STOCK</v>
      </c>
      <c r="M40" s="1">
        <v>-20</v>
      </c>
      <c r="N40" s="1" t="str">
        <v>Genei Lab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>
        <v>363601</v>
      </c>
      <c r="B41" s="1">
        <v>1</v>
      </c>
      <c r="C41" s="1" t="str">
        <v>ICGEB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3</v>
      </c>
      <c r="L41" s="1" t="str">
        <v>STOCK</v>
      </c>
      <c r="M41" s="1" t="str">
        <v>rt</v>
      </c>
      <c r="N41" s="1" t="str">
        <v>BioLegend</v>
      </c>
      <c r="O41" s="1" t="str">
        <v>Extra Received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D-001206-14-20</v>
      </c>
      <c r="B42" s="1">
        <v>1</v>
      </c>
      <c r="C42" s="1" t="str">
        <v>IGIB</v>
      </c>
      <c r="D42" s="1">
        <v>-20</v>
      </c>
      <c r="E42" s="1" t="str">
        <v>Dharmacon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3</v>
      </c>
      <c r="L42" s="1" t="str">
        <v>stock</v>
      </c>
      <c r="M42" s="1">
        <v>4</v>
      </c>
      <c r="N42" s="1" t="str">
        <v>Genexis Biotech</v>
      </c>
      <c r="O42" s="1" t="str">
        <v>Sample Received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 t="str">
        <v>D-001810-10-05</v>
      </c>
      <c r="B43" s="1">
        <v>1</v>
      </c>
      <c r="C43" s="1" t="str">
        <v>IGIB</v>
      </c>
      <c r="D43" s="1">
        <v>-20</v>
      </c>
      <c r="E43" s="1" t="str">
        <v>Dharmacon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17</v>
      </c>
      <c r="L43" s="1" t="str">
        <v>STOCK</v>
      </c>
      <c r="M43" s="1">
        <v>-20</v>
      </c>
      <c r="N43" s="1" t="str">
        <v>Intron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17</v>
      </c>
    </row>
    <row r="44" spans="1:19" x14ac:dyDescent="0.25">
      <c r="A44" s="1" t="str">
        <v>T-2001-02</v>
      </c>
      <c r="B44" s="1">
        <v>1</v>
      </c>
      <c r="C44" s="1" t="str">
        <v>IGIB</v>
      </c>
      <c r="D44" s="1">
        <v>4</v>
      </c>
      <c r="E44" s="1" t="str">
        <v>Dharmacon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69</v>
      </c>
      <c r="L44" s="1" t="str">
        <v>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69</v>
      </c>
    </row>
    <row r="45" spans="1:19" x14ac:dyDescent="0.25">
      <c r="A45" s="1" t="str">
        <v>T-2004-02</v>
      </c>
      <c r="B45" s="1">
        <v>1</v>
      </c>
      <c r="C45" s="1" t="str">
        <v>IGIB</v>
      </c>
      <c r="D45" s="1">
        <v>4</v>
      </c>
      <c r="E45" s="1" t="str">
        <v>Dharmacon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28</v>
      </c>
      <c r="L45" s="1" t="str">
        <v>Stock</v>
      </c>
      <c r="M45" s="1" t="str">
        <v>RT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28</v>
      </c>
    </row>
    <row r="46" spans="1:19" x14ac:dyDescent="0.25">
      <c r="A46" s="1">
        <v>423501</v>
      </c>
      <c r="B46" s="1">
        <v>1</v>
      </c>
      <c r="C46" s="1" t="str">
        <v>IISER MOHALI</v>
      </c>
      <c r="D46" s="1" t="str">
        <v>RT</v>
      </c>
      <c r="E46" s="1" t="str">
        <v>BioLegend</v>
      </c>
      <c r="F46" s="1">
        <v>0</v>
      </c>
      <c r="G46" s="1" t="str">
        <v>MOHALI (PUNJAB)</v>
      </c>
      <c r="H46" s="1">
        <v>0</v>
      </c>
      <c r="I46" s="1" t="str">
        <v>OutStation</v>
      </c>
      <c r="K46" s="1">
        <f t="shared" si="2"/>
        <v>18</v>
      </c>
      <c r="L46" s="1" t="str">
        <v>Stock</v>
      </c>
      <c r="M46" s="1">
        <v>-20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18</v>
      </c>
    </row>
    <row r="47" spans="1:19" x14ac:dyDescent="0.25">
      <c r="A47" s="1" t="str">
        <v>VSGH12684-16EG7919</v>
      </c>
      <c r="B47" s="1">
        <v>1</v>
      </c>
      <c r="C47" s="1" t="str">
        <v>ILS</v>
      </c>
      <c r="D47" s="1">
        <v>-80</v>
      </c>
      <c r="E47" s="1" t="str">
        <v>Dharmacon</v>
      </c>
      <c r="F47" s="1">
        <v>0</v>
      </c>
      <c r="G47" s="1" t="str">
        <v>Bhuvneshwar</v>
      </c>
      <c r="H47" s="1">
        <v>0</v>
      </c>
      <c r="I47" s="1" t="str">
        <v>OutStation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 t="str">
        <v>STOCK</v>
      </c>
      <c r="S47" s="1">
        <f t="shared" si="3"/>
        <v>4</v>
      </c>
    </row>
    <row r="48" spans="1:19" x14ac:dyDescent="0.25">
      <c r="A48" s="1" t="str">
        <v>VSGH12000</v>
      </c>
      <c r="B48" s="1">
        <v>1</v>
      </c>
      <c r="C48" s="1" t="str">
        <v>ILS</v>
      </c>
      <c r="D48" s="1">
        <v>-80</v>
      </c>
      <c r="E48" s="1" t="str">
        <v>Dharmacon</v>
      </c>
      <c r="F48" s="1">
        <v>0</v>
      </c>
      <c r="G48" s="1" t="str">
        <v>Bhuvneshwar</v>
      </c>
      <c r="H48" s="1">
        <v>0</v>
      </c>
      <c r="I48" s="1" t="str">
        <v>OutStation</v>
      </c>
      <c r="K48" s="1">
        <f t="shared" si="2"/>
        <v>1</v>
      </c>
      <c r="L48" s="1" t="str">
        <v>Stock</v>
      </c>
      <c r="M48" s="1">
        <v>4</v>
      </c>
      <c r="N48" s="1" t="str">
        <v>BioXcell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</v>
      </c>
    </row>
    <row r="49" spans="1:19" x14ac:dyDescent="0.25">
      <c r="A49" s="1" t="str">
        <v>VSGH12682- 16EG10482</v>
      </c>
      <c r="B49" s="1">
        <v>1</v>
      </c>
      <c r="C49" s="1" t="str">
        <v>ILS</v>
      </c>
      <c r="D49" s="1">
        <v>-80</v>
      </c>
      <c r="E49" s="1" t="str">
        <v>Dharmacon</v>
      </c>
      <c r="F49" s="1">
        <v>0</v>
      </c>
      <c r="G49" s="1" t="str">
        <v>Bhuvneshwar</v>
      </c>
      <c r="H49" s="1">
        <v>0</v>
      </c>
      <c r="I49" s="1" t="str">
        <v>OutStation</v>
      </c>
      <c r="K49" s="1">
        <f t="shared" si="2"/>
        <v>2</v>
      </c>
      <c r="L49" s="1" t="str">
        <v>Stock</v>
      </c>
      <c r="M49" s="1">
        <v>4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VSGH12684-16EG7431</v>
      </c>
      <c r="B50" s="1">
        <v>1</v>
      </c>
      <c r="C50" s="1" t="str">
        <v>ILS</v>
      </c>
      <c r="D50" s="1">
        <v>-80</v>
      </c>
      <c r="E50" s="1" t="str">
        <v>Dharmacon</v>
      </c>
      <c r="F50" s="1">
        <v>0</v>
      </c>
      <c r="G50" s="1" t="str">
        <v>Bhuvneshwar</v>
      </c>
      <c r="H50" s="1">
        <v>0</v>
      </c>
      <c r="I50" s="1" t="str">
        <v>OutStation</v>
      </c>
      <c r="K50" s="1">
        <f t="shared" si="2"/>
        <v>1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>
        <v>0</v>
      </c>
      <c r="R50" s="1" t="str">
        <v>Local</v>
      </c>
      <c r="S50" s="1">
        <f t="shared" si="3"/>
        <v>1</v>
      </c>
    </row>
    <row r="51" spans="1:19" x14ac:dyDescent="0.25">
      <c r="A51" s="1">
        <v>347318</v>
      </c>
      <c r="B51" s="1">
        <v>1</v>
      </c>
      <c r="C51" s="1" t="str">
        <v>ILS</v>
      </c>
      <c r="D51" s="1">
        <v>4</v>
      </c>
      <c r="E51" s="1" t="str">
        <v>BioLegend</v>
      </c>
      <c r="F51" s="1">
        <v>0</v>
      </c>
      <c r="G51" s="1" t="str">
        <v>Bhuvneshwar</v>
      </c>
      <c r="H51" s="1">
        <v>0</v>
      </c>
      <c r="I51" s="1" t="str">
        <v>OutStation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Demo Vail</v>
      </c>
      <c r="P51" s="1" t="str">
        <v>Unknown</v>
      </c>
      <c r="Q51" s="1" t="str">
        <v>Demo Vail for Vishal</v>
      </c>
      <c r="R51" s="1" t="str">
        <v>Unknown</v>
      </c>
      <c r="S51" s="1">
        <f t="shared" si="3"/>
        <v>1</v>
      </c>
    </row>
    <row r="52" spans="1:19" x14ac:dyDescent="0.25">
      <c r="A52" s="1">
        <v>502948</v>
      </c>
      <c r="B52" s="1">
        <v>1</v>
      </c>
      <c r="C52" s="1" t="str">
        <v>ILS</v>
      </c>
      <c r="D52" s="1">
        <v>4</v>
      </c>
      <c r="E52" s="1" t="str">
        <v>BioLegend</v>
      </c>
      <c r="F52" s="1">
        <v>0</v>
      </c>
      <c r="G52" s="1" t="str">
        <v>Bhuvneshwar</v>
      </c>
      <c r="H52" s="1">
        <v>0</v>
      </c>
      <c r="I52" s="1" t="str">
        <v>OutStation</v>
      </c>
      <c r="K52" s="1">
        <f t="shared" si="2"/>
        <v>4</v>
      </c>
      <c r="L52" s="1" t="str">
        <v>UNKNOWN</v>
      </c>
      <c r="M52" s="1">
        <v>4</v>
      </c>
      <c r="N52" s="1" t="str">
        <v>BioLegend</v>
      </c>
      <c r="O52" s="1" t="str">
        <v>Demo Kit Mohan Sir (740811, 741146) 2 pcs Kit</v>
      </c>
      <c r="P52" s="1" t="str">
        <v>Unknown</v>
      </c>
      <c r="Q52" s="1" t="str">
        <v>DemoKit (Mohan Sir)</v>
      </c>
      <c r="R52" s="1" t="str">
        <v>Unknown</v>
      </c>
      <c r="S52" s="1">
        <f t="shared" si="3"/>
        <v>4</v>
      </c>
    </row>
    <row r="53" spans="1:19" x14ac:dyDescent="0.25">
      <c r="A53" s="1">
        <v>303110</v>
      </c>
      <c r="B53" s="1">
        <v>1</v>
      </c>
      <c r="C53" s="1" t="str">
        <v>IRIS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Mohan Sir, (Demo)</v>
      </c>
      <c r="P53" s="1" t="str">
        <v>Unknown</v>
      </c>
      <c r="Q53" s="1" t="str">
        <v>Mohan Sir, (Demo)</v>
      </c>
      <c r="R53" s="1" t="str">
        <v>Unknown</v>
      </c>
      <c r="S53" s="1">
        <f t="shared" si="3"/>
        <v>1</v>
      </c>
    </row>
    <row r="54" spans="1:19" x14ac:dyDescent="0.25">
      <c r="A54" s="1">
        <v>304096</v>
      </c>
      <c r="B54" s="1">
        <v>1</v>
      </c>
      <c r="C54" s="1" t="str">
        <v>IRIS</v>
      </c>
      <c r="D54" s="1">
        <v>4</v>
      </c>
      <c r="E54" s="1" t="str">
        <v>BioLegend</v>
      </c>
      <c r="F54" s="1">
        <v>0</v>
      </c>
      <c r="G54" s="1" t="str">
        <v>DELHI</v>
      </c>
      <c r="H54" s="1">
        <v>0</v>
      </c>
      <c r="I54" s="1" t="str">
        <v>LOCAL</v>
      </c>
      <c r="K54" s="1">
        <f t="shared" si="2"/>
        <v>1</v>
      </c>
      <c r="L54" s="1" t="str">
        <v>Vector</v>
      </c>
      <c r="M54" s="1">
        <v>-20</v>
      </c>
      <c r="N54" s="1" t="str">
        <v>TargetMol</v>
      </c>
      <c r="O54" s="1">
        <v>0</v>
      </c>
      <c r="P54" s="1" t="str">
        <v>Punjab</v>
      </c>
      <c r="Q54" s="1" t="str">
        <v>Address Confirmation by Vishal</v>
      </c>
      <c r="R54" s="1" t="str">
        <v>OutStation</v>
      </c>
      <c r="S54" s="1">
        <f t="shared" si="3"/>
        <v>1</v>
      </c>
    </row>
    <row r="55" spans="1:19" x14ac:dyDescent="0.25">
      <c r="A55" s="1">
        <v>304402</v>
      </c>
      <c r="B55" s="1">
        <v>1</v>
      </c>
      <c r="C55" s="1" t="str">
        <v>IRIS</v>
      </c>
      <c r="D55" s="1">
        <v>4</v>
      </c>
      <c r="E55" s="1" t="str">
        <v>BioLegend</v>
      </c>
      <c r="F55" s="1">
        <v>0</v>
      </c>
      <c r="G55" s="1" t="str">
        <v>DELHI</v>
      </c>
      <c r="H55" s="1">
        <v>0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>
        <v>324206</v>
      </c>
      <c r="B56" s="1">
        <v>1</v>
      </c>
      <c r="C56" s="1" t="str">
        <v>IRIS</v>
      </c>
      <c r="D56" s="1">
        <v>4</v>
      </c>
      <c r="E56" s="1" t="str">
        <v>BioLegend</v>
      </c>
      <c r="F56" s="1">
        <v>0</v>
      </c>
      <c r="G56" s="1" t="str">
        <v>DELHI</v>
      </c>
      <c r="H56" s="1">
        <v>0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328114</v>
      </c>
      <c r="B57" s="1">
        <v>1</v>
      </c>
      <c r="C57" s="1" t="str">
        <v>IRIS</v>
      </c>
      <c r="D57" s="1">
        <v>4</v>
      </c>
      <c r="E57" s="1" t="str">
        <v>BioLegend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FSP-3145-2</v>
      </c>
      <c r="B58" s="1">
        <v>1</v>
      </c>
      <c r="C58" s="1" t="str">
        <v>JNU</v>
      </c>
      <c r="D58" s="1">
        <v>4</v>
      </c>
      <c r="E58" s="1" t="str">
        <v>MABTECH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300402</v>
      </c>
      <c r="B59" s="1">
        <v>1</v>
      </c>
      <c r="C59" s="1" t="str">
        <v>LABEX</v>
      </c>
      <c r="D59" s="1">
        <v>4</v>
      </c>
      <c r="E59" s="1" t="str">
        <v>BioLegend</v>
      </c>
      <c r="F59" s="1">
        <v>0</v>
      </c>
      <c r="G59" s="1" t="str">
        <v>Delhi</v>
      </c>
      <c r="H59" s="1">
        <v>0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301805</v>
      </c>
      <c r="B60" s="1">
        <v>1</v>
      </c>
      <c r="C60" s="1" t="str">
        <v>LABEX</v>
      </c>
      <c r="D60" s="1">
        <v>4</v>
      </c>
      <c r="E60" s="1" t="str">
        <v>BioLegend</v>
      </c>
      <c r="F60" s="1">
        <v>0</v>
      </c>
      <c r="G60" s="1" t="str">
        <v>Delhi</v>
      </c>
      <c r="H60" s="1">
        <v>0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302902</v>
      </c>
      <c r="B61" s="1">
        <v>1</v>
      </c>
      <c r="C61" s="1" t="str">
        <v>LABEX</v>
      </c>
      <c r="D61" s="1">
        <v>4</v>
      </c>
      <c r="E61" s="1" t="str">
        <v>BioLegend</v>
      </c>
      <c r="F61" s="1">
        <v>0</v>
      </c>
      <c r="G61" s="1" t="str">
        <v>Delhi</v>
      </c>
      <c r="H61" s="1">
        <v>0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306509</v>
      </c>
      <c r="B62" s="1">
        <v>1</v>
      </c>
      <c r="C62" s="1" t="str">
        <v>LABEX</v>
      </c>
      <c r="D62" s="1">
        <v>4</v>
      </c>
      <c r="E62" s="1" t="str">
        <v>BioLegend</v>
      </c>
      <c r="F62" s="1">
        <v>0</v>
      </c>
      <c r="G62" s="1" t="str">
        <v>Delhi</v>
      </c>
      <c r="H62" s="1">
        <v>0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343513</v>
      </c>
      <c r="B63" s="1">
        <v>1</v>
      </c>
      <c r="C63" s="1" t="str">
        <v>LABEX</v>
      </c>
      <c r="D63" s="1">
        <v>4</v>
      </c>
      <c r="E63" s="1" t="str">
        <v>BioLegend</v>
      </c>
      <c r="F63" s="1">
        <v>0</v>
      </c>
      <c r="G63" s="1" t="str">
        <v>Delhi</v>
      </c>
      <c r="H63" s="1">
        <v>0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368503</v>
      </c>
      <c r="B64" s="1">
        <v>1</v>
      </c>
      <c r="C64" s="1" t="str">
        <v>LABEX</v>
      </c>
      <c r="D64" s="1">
        <v>4</v>
      </c>
      <c r="E64" s="1" t="str">
        <v>BioLegend</v>
      </c>
      <c r="F64" s="1">
        <v>0</v>
      </c>
      <c r="G64" s="1" t="str">
        <v>Delhi</v>
      </c>
      <c r="H64" s="1">
        <v>0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500701</v>
      </c>
      <c r="B65" s="1">
        <v>1</v>
      </c>
      <c r="C65" s="1" t="str">
        <v>LABEX</v>
      </c>
      <c r="D65" s="1">
        <v>4</v>
      </c>
      <c r="E65" s="1" t="str">
        <v>BioLegend</v>
      </c>
      <c r="F65" s="1">
        <v>0</v>
      </c>
      <c r="G65" s="1" t="str">
        <v>Delhi</v>
      </c>
      <c r="H65" s="1">
        <v>0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506501</v>
      </c>
      <c r="B66" s="1">
        <v>1</v>
      </c>
      <c r="C66" s="1" t="str">
        <v>LABEX</v>
      </c>
      <c r="D66" s="1">
        <v>4</v>
      </c>
      <c r="E66" s="1" t="str">
        <v>BioLegend</v>
      </c>
      <c r="F66" s="1">
        <v>0</v>
      </c>
      <c r="G66" s="1" t="str">
        <v>Delhi</v>
      </c>
      <c r="H66" s="1">
        <v>0</v>
      </c>
      <c r="I66" s="1" t="str">
        <v>Local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T1765</v>
      </c>
      <c r="B67" s="1">
        <v>2</v>
      </c>
      <c r="C67" s="1" t="str">
        <v>Mishu Pharma</v>
      </c>
      <c r="D67" s="1">
        <v>-20</v>
      </c>
      <c r="E67" s="1" t="str">
        <v>TargetMol</v>
      </c>
      <c r="F67" s="1">
        <v>0</v>
      </c>
      <c r="G67" s="1" t="str">
        <v>JAIPUR</v>
      </c>
      <c r="H67" s="1">
        <v>0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RU-187978-00-0020</v>
      </c>
      <c r="B68" s="1">
        <v>1</v>
      </c>
      <c r="C68" s="1" t="str">
        <v>Opening Stock</v>
      </c>
      <c r="D68" s="1">
        <v>-20</v>
      </c>
      <c r="E68" s="1" t="str">
        <v>Dharmacon</v>
      </c>
      <c r="F68" s="1" t="str">
        <v>Set of 4 item code (N-187978-01-0020, N-187978-02-0020, N-187978-03-0020, N-187978-04-0020)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556002</v>
      </c>
      <c r="B69" s="1">
        <v>5</v>
      </c>
      <c r="C69" s="1" t="str">
        <v>Opening Stock</v>
      </c>
      <c r="D69" s="1">
        <v>-20</v>
      </c>
      <c r="E69" s="1" t="str">
        <v>BioLegend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570802</v>
      </c>
      <c r="B70" s="1">
        <v>5</v>
      </c>
      <c r="C70" s="1" t="str">
        <v>Opening Stock</v>
      </c>
      <c r="D70" s="1">
        <v>-20</v>
      </c>
      <c r="E70" s="1" t="str">
        <v>BioLegend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423303</v>
      </c>
      <c r="B71" s="1">
        <v>2</v>
      </c>
      <c r="C71" s="1" t="str">
        <v>Opening Stock</v>
      </c>
      <c r="D71" s="1">
        <v>-20</v>
      </c>
      <c r="E71" s="1" t="str">
        <v>BioLegend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421002</v>
      </c>
      <c r="B72" s="1">
        <v>4</v>
      </c>
      <c r="C72" s="1" t="str">
        <v>Opening Stock</v>
      </c>
      <c r="D72" s="1">
        <v>4</v>
      </c>
      <c r="E72" s="1" t="str">
        <v>BioLegend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421403</v>
      </c>
      <c r="B73" s="1">
        <v>7</v>
      </c>
      <c r="C73" s="1" t="str">
        <v>Opening Stock</v>
      </c>
      <c r="D73" s="1">
        <v>4</v>
      </c>
      <c r="E73" s="1" t="str">
        <v>BioLegend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>
        <v>420601</v>
      </c>
      <c r="B74" s="1">
        <v>2</v>
      </c>
      <c r="C74" s="1" t="str">
        <v>Opening Stock</v>
      </c>
      <c r="D74" s="1">
        <v>4</v>
      </c>
      <c r="E74" s="1" t="str">
        <v>BioLegend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100261</v>
      </c>
      <c r="B75" s="1">
        <v>1</v>
      </c>
      <c r="C75" s="1" t="str">
        <v>Opening Stock</v>
      </c>
      <c r="D75" s="1">
        <v>4</v>
      </c>
      <c r="E75" s="1" t="str">
        <v>BioLegend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108123</v>
      </c>
      <c r="B76" s="1">
        <v>1</v>
      </c>
      <c r="C76" s="1" t="str">
        <v>Opening 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329702</v>
      </c>
      <c r="B77" s="1">
        <v>2</v>
      </c>
      <c r="C77" s="1" t="str">
        <v>Opening 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B-003000-WB-100</v>
      </c>
      <c r="B78" s="1">
        <v>1</v>
      </c>
      <c r="C78" s="1" t="str">
        <v>OPENING STOCK</v>
      </c>
      <c r="D78" s="1">
        <v>4</v>
      </c>
      <c r="E78" s="1" t="str">
        <v>Dharmacon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16532</v>
      </c>
      <c r="B79" s="1">
        <v>23</v>
      </c>
      <c r="C79" s="1" t="str">
        <v>OPENING 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J-041705-05-0002</v>
      </c>
      <c r="B80" s="1">
        <v>1</v>
      </c>
      <c r="C80" s="1" t="str">
        <v>RCB</v>
      </c>
      <c r="D80" s="1">
        <v>-20</v>
      </c>
      <c r="E80" s="1" t="str">
        <v>Dharmacon</v>
      </c>
      <c r="F80" s="1">
        <v>0</v>
      </c>
      <c r="G80" s="1" t="str">
        <v>Delhi</v>
      </c>
      <c r="H80" s="1">
        <v>0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 t="str">
        <v>J-065323-09-0002</v>
      </c>
      <c r="B81" s="1">
        <v>1</v>
      </c>
      <c r="C81" s="1" t="str">
        <v>RCB</v>
      </c>
      <c r="D81" s="1">
        <v>-20</v>
      </c>
      <c r="E81" s="1" t="str">
        <v>Dharmacon</v>
      </c>
      <c r="F81" s="1">
        <v>0</v>
      </c>
      <c r="G81" s="1" t="str">
        <v>Delhi</v>
      </c>
      <c r="H81" s="1">
        <v>0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L-041018-00-0005</v>
      </c>
      <c r="B82" s="1">
        <v>1</v>
      </c>
      <c r="C82" s="1" t="str">
        <v>RCB</v>
      </c>
      <c r="D82" s="1">
        <v>-20</v>
      </c>
      <c r="E82" s="1" t="str">
        <v>Dharmacon</v>
      </c>
      <c r="F82" s="1">
        <v>0</v>
      </c>
      <c r="G82" s="1" t="str">
        <v>Delhi</v>
      </c>
      <c r="H82" s="1">
        <v>0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303744</v>
      </c>
      <c r="B83" s="1">
        <v>1</v>
      </c>
      <c r="C83" s="1" t="str">
        <v>RCB</v>
      </c>
      <c r="D83" s="1">
        <v>4</v>
      </c>
      <c r="E83" s="1" t="str">
        <v>BioLegend</v>
      </c>
      <c r="F83" s="1">
        <v>0</v>
      </c>
      <c r="G83" s="1" t="str">
        <v>Delhi</v>
      </c>
      <c r="H83" s="1">
        <v>0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311136</v>
      </c>
      <c r="B84" s="1">
        <v>1</v>
      </c>
      <c r="C84" s="1" t="str">
        <v>RCB</v>
      </c>
      <c r="D84" s="1">
        <v>4</v>
      </c>
      <c r="E84" s="1" t="str">
        <v>BioLegend</v>
      </c>
      <c r="F84" s="1">
        <v>0</v>
      </c>
      <c r="G84" s="1" t="str">
        <v>Delhi</v>
      </c>
      <c r="H84" s="1">
        <v>0</v>
      </c>
      <c r="I84" s="1" t="str">
        <v>Local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372208</v>
      </c>
      <c r="B85" s="1">
        <v>1</v>
      </c>
      <c r="C85" s="1" t="str">
        <v>RCB</v>
      </c>
      <c r="D85" s="1">
        <v>4</v>
      </c>
      <c r="E85" s="1" t="str">
        <v>BioLegend</v>
      </c>
      <c r="F85" s="1">
        <v>0</v>
      </c>
      <c r="G85" s="1" t="str">
        <v>Delhi</v>
      </c>
      <c r="H85" s="1">
        <v>0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500832</v>
      </c>
      <c r="B86" s="1">
        <v>1</v>
      </c>
      <c r="C86" s="1" t="str">
        <v>RCB</v>
      </c>
      <c r="D86" s="1">
        <v>4</v>
      </c>
      <c r="E86" s="1" t="str">
        <v>BioLegend</v>
      </c>
      <c r="F86" s="1">
        <v>0</v>
      </c>
      <c r="G86" s="1" t="str">
        <v>Delhi</v>
      </c>
      <c r="H86" s="1">
        <v>0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HBM-EXP-B2.5</v>
      </c>
      <c r="B87" s="1">
        <v>5</v>
      </c>
      <c r="C87" s="1" t="str">
        <v>Sample (PM)</v>
      </c>
      <c r="D87" s="1">
        <v>4</v>
      </c>
      <c r="E87" s="1" t="str">
        <v>Hansa Biomed</v>
      </c>
      <c r="F87" s="1" t="str">
        <v>Priyanka Madam</v>
      </c>
      <c r="G87" s="1" t="str">
        <v>delhi</v>
      </c>
      <c r="H87" s="1" t="str">
        <v>Priyanka Madam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SE2619T-2-1.5</v>
      </c>
      <c r="B88" s="1">
        <v>1</v>
      </c>
      <c r="C88" s="1" t="str">
        <v>SOUTH CAMPUS</v>
      </c>
      <c r="D88" s="1" t="str">
        <v>RT</v>
      </c>
      <c r="E88" s="1" t="str">
        <v>HOEFER</v>
      </c>
      <c r="F88" s="1">
        <v>0</v>
      </c>
      <c r="G88" s="1" t="str">
        <v>Delhi</v>
      </c>
      <c r="H88" s="1" t="str">
        <v>Sample</v>
      </c>
      <c r="I88" s="1" t="str">
        <v>Local</v>
      </c>
    </row>
    <row r="89" spans="1:19" x14ac:dyDescent="0.25">
      <c r="A89" s="1" t="str">
        <v>SE211A-10-1.5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</row>
    <row r="90" spans="1:19" x14ac:dyDescent="0.25">
      <c r="A90" s="1">
        <v>631151</v>
      </c>
      <c r="B90" s="1">
        <v>1</v>
      </c>
      <c r="C90" s="1" t="str">
        <v>STOCK</v>
      </c>
      <c r="D90" s="1">
        <v>4</v>
      </c>
      <c r="E90" s="1" t="str">
        <v>BioLegend</v>
      </c>
      <c r="F90" s="1" t="str">
        <v>FOC Informed By Priya Madam and informed to SM Sir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656801</v>
      </c>
      <c r="B91" s="1">
        <v>1</v>
      </c>
      <c r="C91" s="1" t="str">
        <v>STOCK</v>
      </c>
      <c r="D91" s="1">
        <v>4</v>
      </c>
      <c r="E91" s="1" t="str">
        <v>BioLegend</v>
      </c>
      <c r="F91" s="1" t="str">
        <v>FOC Informed By Priya Madam and informed to SM Sir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805002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 t="str">
        <v>J-004924-06-0010</v>
      </c>
      <c r="B93" s="1">
        <v>1</v>
      </c>
      <c r="C93" s="1" t="str">
        <v>stock</v>
      </c>
      <c r="D93" s="1">
        <v>-20</v>
      </c>
      <c r="E93" s="1" t="str">
        <v>Dharmacon</v>
      </c>
      <c r="F93" s="1" t="str">
        <v>Extra Item Purchased (Informed by Dharmendra Sir)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423303</v>
      </c>
      <c r="B94" s="1">
        <v>3</v>
      </c>
      <c r="C94" s="1" t="str">
        <v>STOCK</v>
      </c>
      <c r="D94" s="1">
        <v>-20</v>
      </c>
      <c r="E94" s="1" t="str">
        <v>BioLegend</v>
      </c>
      <c r="F94" s="1" t="str">
        <v xml:space="preserve">Same item dispatched to Aiims from Opening Stock 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TM125-220</v>
      </c>
      <c r="B95" s="68">
        <v>1</v>
      </c>
      <c r="C95" s="68" t="str">
        <v>STOCK</v>
      </c>
      <c r="D95" s="68" t="str">
        <v>RT</v>
      </c>
      <c r="E95" s="68" t="str">
        <v>Revvity</v>
      </c>
      <c r="F95" s="68" t="str">
        <v>MACHINE (PRIYANKA MADAM)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TM-125-220-05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344812</v>
      </c>
      <c r="B97" s="1">
        <v>1</v>
      </c>
      <c r="C97" s="1" t="str">
        <v>STOCK</v>
      </c>
      <c r="D97" s="1">
        <v>4</v>
      </c>
      <c r="E97" s="1" t="str">
        <v>BioLegend</v>
      </c>
      <c r="F97" s="1" t="str">
        <v>Return From Bio Health (Extra Purchase infromed by Priynka Madam)</v>
      </c>
      <c r="G97" s="1" t="str">
        <v>STOCK</v>
      </c>
      <c r="H97" s="1" t="str">
        <v>Priyanka Madam</v>
      </c>
      <c r="I97" t="str">
        <v>STOCK</v>
      </c>
    </row>
    <row r="98" spans="1:9" x14ac:dyDescent="0.25">
      <c r="A98" s="1">
        <v>421403</v>
      </c>
      <c r="B98" s="1">
        <v>1</v>
      </c>
      <c r="C98" s="1" t="str">
        <v>Stock</v>
      </c>
      <c r="D98" s="1">
        <v>4</v>
      </c>
      <c r="E98" s="1" t="str">
        <v>BioLegend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>
        <v>300408</v>
      </c>
      <c r="B99" s="1">
        <v>1</v>
      </c>
      <c r="C99" s="1" t="str">
        <v>STOCK</v>
      </c>
      <c r="D99" s="1" t="str">
        <v>4</v>
      </c>
      <c r="E99" s="1" t="str">
        <v>BioLegend</v>
      </c>
      <c r="F99" s="1" t="str">
        <v>Extra Purchase By Priya Madam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>
        <v>41003</v>
      </c>
      <c r="B100" s="1">
        <v>1</v>
      </c>
      <c r="C100" s="1" t="str">
        <v>Stock</v>
      </c>
      <c r="D100" s="1" t="str">
        <v>RT</v>
      </c>
      <c r="E100" s="1" t="str">
        <v>Biotium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432504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Extra Received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431304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432604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431414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430804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430904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Extra Received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2600505001730</v>
      </c>
      <c r="B107" s="1">
        <v>2</v>
      </c>
      <c r="C107" s="1" t="str">
        <v>STOCK</v>
      </c>
      <c r="D107" s="1" t="str">
        <v>RT</v>
      </c>
      <c r="E107" s="1" t="str">
        <v>Genei Lab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2662070501730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 t="str">
        <v>One Piece Damaged received (Replacement received)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 t="str">
        <v>2662670501730</v>
      </c>
      <c r="B109" s="1">
        <v>2</v>
      </c>
      <c r="C109" s="1" t="str">
        <v>STOCK</v>
      </c>
      <c r="D109" s="1">
        <v>-20</v>
      </c>
      <c r="E109" s="1" t="str">
        <v>Genei Lab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421601</v>
      </c>
      <c r="B110" s="1">
        <v>3</v>
      </c>
      <c r="C110" s="1" t="str">
        <v>STOCK</v>
      </c>
      <c r="D110" s="1" t="str">
        <v>rt</v>
      </c>
      <c r="E110" s="1" t="str">
        <v>BioLegend</v>
      </c>
      <c r="F110" s="1" t="str">
        <v>Extra Received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 t="str">
        <v>LSM 1077</v>
      </c>
      <c r="B111" s="1">
        <v>3</v>
      </c>
      <c r="C111" s="1" t="str">
        <v>stock</v>
      </c>
      <c r="D111" s="1">
        <v>4</v>
      </c>
      <c r="E111" s="1" t="str">
        <v>Genexis Biotech</v>
      </c>
      <c r="F111" s="1" t="str">
        <v>Sample Received (Priyanka madam)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25021.5</v>
      </c>
      <c r="B112" s="1">
        <v>10</v>
      </c>
      <c r="C112" s="1" t="str">
        <v>STOCK</v>
      </c>
      <c r="D112" s="1">
        <v>-20</v>
      </c>
      <c r="E112" s="1" t="str">
        <v>Intron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25021.5</v>
      </c>
      <c r="B113" s="1">
        <v>7</v>
      </c>
      <c r="C113" s="1" t="str">
        <v>stock</v>
      </c>
      <c r="D113" s="1">
        <v>-20</v>
      </c>
      <c r="E113" s="1" t="str">
        <v>Intron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16532</v>
      </c>
      <c r="B114" s="1">
        <v>15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16533</v>
      </c>
      <c r="B115" s="1">
        <v>9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 t="str">
        <v>VS0191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 t="str">
        <v>VS0141</v>
      </c>
      <c r="B117" s="1">
        <v>1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 t="str">
        <v>VS0141</v>
      </c>
      <c r="B118" s="1">
        <v>1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 t="str">
        <v>15407-47-MIN</v>
      </c>
      <c r="B119" s="1">
        <v>2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 t="str">
        <v>VS04T01</v>
      </c>
      <c r="B120" s="1">
        <v>2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 t="str">
        <v>VS04T01</v>
      </c>
      <c r="B121" s="1">
        <v>4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 t="str">
        <v>VS15T91</v>
      </c>
      <c r="B122" s="1">
        <v>3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VS15T21</v>
      </c>
      <c r="B123" s="1">
        <v>1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 t="str">
        <v>VS2051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 t="str">
        <v>VS15TR01</v>
      </c>
      <c r="B125" s="1">
        <v>4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 t="str">
        <v>VS15TR21</v>
      </c>
      <c r="B126" s="1">
        <v>2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 t="str">
        <v>VS15T01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16532</v>
      </c>
      <c r="B128" s="1">
        <v>18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 t="str">
        <v>VS15T21</v>
      </c>
      <c r="B129" s="1">
        <v>4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814326</v>
      </c>
      <c r="B130" s="1">
        <v>2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194825</v>
      </c>
      <c r="B131" s="1">
        <v>2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104772</v>
      </c>
      <c r="B132" s="1">
        <v>2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100570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152574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193982</v>
      </c>
      <c r="B135" s="1">
        <v>4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>
        <v>1860454</v>
      </c>
      <c r="B136" s="1">
        <v>1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6553050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t="str">
        <v>STOCK</v>
      </c>
    </row>
    <row r="138" spans="1:9" x14ac:dyDescent="0.25">
      <c r="A138" s="1">
        <v>194002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t="str">
        <v>STOCK</v>
      </c>
    </row>
    <row r="139" spans="1:9" x14ac:dyDescent="0.25">
      <c r="A139" s="1" t="str">
        <v>092913726</v>
      </c>
      <c r="B139" s="1">
        <v>10</v>
      </c>
      <c r="C139" s="1" t="str">
        <v>Stock</v>
      </c>
      <c r="D139" s="1">
        <v>-20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t="str">
        <v>STOCK</v>
      </c>
    </row>
    <row r="140" spans="1:9" x14ac:dyDescent="0.25">
      <c r="A140" s="1">
        <v>6542050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t="str">
        <v>STOCK</v>
      </c>
    </row>
    <row r="141" spans="1:9" x14ac:dyDescent="0.25">
      <c r="A141" s="1">
        <v>6539025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t="str">
        <v>STOCK</v>
      </c>
    </row>
    <row r="142" spans="1:9" x14ac:dyDescent="0.25">
      <c r="A142" s="1">
        <v>6552050</v>
      </c>
      <c r="B142" s="1">
        <v>6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t="str">
        <v>STOCK</v>
      </c>
    </row>
    <row r="143" spans="1:9" x14ac:dyDescent="0.25">
      <c r="A143" s="1">
        <v>116910001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t="str">
        <v>STOCK</v>
      </c>
    </row>
    <row r="144" spans="1:9" x14ac:dyDescent="0.25">
      <c r="A144" s="1" t="str">
        <v>0210064710</v>
      </c>
      <c r="B144" s="1">
        <v>1</v>
      </c>
      <c r="C144" s="1" t="str">
        <v>Stock</v>
      </c>
      <c r="D144" s="1">
        <v>-20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t="str">
        <v>STOCK</v>
      </c>
    </row>
    <row r="145" spans="1:9" x14ac:dyDescent="0.25">
      <c r="A145" s="1">
        <v>850494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t="str">
        <v>STOCK</v>
      </c>
    </row>
    <row r="146" spans="1:9" x14ac:dyDescent="0.25">
      <c r="A146" s="1">
        <v>16006980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t="str">
        <v>STOCK</v>
      </c>
    </row>
    <row r="147" spans="1:9" x14ac:dyDescent="0.25">
      <c r="A147" s="1">
        <v>152624</v>
      </c>
      <c r="B147" s="1">
        <v>1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t="str">
        <v>STOCK</v>
      </c>
    </row>
    <row r="148" spans="1:9" x14ac:dyDescent="0.25">
      <c r="A148" s="1" t="str">
        <v>0602100031730</v>
      </c>
      <c r="B148" s="1">
        <v>1</v>
      </c>
      <c r="C148" s="1" t="str">
        <v>STOCK</v>
      </c>
      <c r="D148" s="1">
        <v>-20</v>
      </c>
      <c r="E148" s="1" t="str">
        <v>Genei Lab</v>
      </c>
      <c r="F148" s="1">
        <v>0</v>
      </c>
      <c r="G148" s="1" t="str">
        <v>STOCK</v>
      </c>
      <c r="H148" s="1" t="str">
        <v>Stock</v>
      </c>
      <c r="I148" t="str">
        <v>STOCK</v>
      </c>
    </row>
    <row r="149" spans="1:9" x14ac:dyDescent="0.25">
      <c r="A149" s="1">
        <v>420701</v>
      </c>
      <c r="B149" s="1">
        <v>2</v>
      </c>
      <c r="C149" s="1" t="str">
        <v>Stock</v>
      </c>
      <c r="D149" s="1">
        <v>4</v>
      </c>
      <c r="E149" s="1" t="str">
        <v>BioLegend</v>
      </c>
      <c r="F149" s="1" t="str">
        <v>Retrun From IGIB , Invoice Number 1058</v>
      </c>
      <c r="G149" s="1" t="str">
        <v>STOCK</v>
      </c>
      <c r="H149" s="1" t="str">
        <v>Stock</v>
      </c>
      <c r="I149" t="str">
        <v>STOCK</v>
      </c>
    </row>
    <row r="150" spans="1:9" x14ac:dyDescent="0.25">
      <c r="A150" s="1">
        <v>424602</v>
      </c>
      <c r="B150" s="1">
        <v>2</v>
      </c>
      <c r="C150" s="1" t="str">
        <v>Stock</v>
      </c>
      <c r="D150" s="1">
        <v>4</v>
      </c>
      <c r="E150" s="1" t="str">
        <v>BioLegend</v>
      </c>
      <c r="F150" s="1" t="str">
        <v>Retrun From IGIB , Invoice Number 1058</v>
      </c>
      <c r="G150" s="1" t="str">
        <v>STOCK</v>
      </c>
      <c r="H150" s="1" t="str">
        <v>Stock</v>
      </c>
      <c r="I150" t="str">
        <v>STOCK</v>
      </c>
    </row>
    <row r="151" spans="1:9" x14ac:dyDescent="0.25">
      <c r="A151" s="1">
        <v>421101</v>
      </c>
      <c r="B151" s="1">
        <v>3</v>
      </c>
      <c r="C151" s="1" t="str">
        <v>Stock</v>
      </c>
      <c r="D151" s="1">
        <v>4</v>
      </c>
      <c r="E151" s="1" t="str">
        <v>BioLegend</v>
      </c>
      <c r="F151" s="1">
        <v>0</v>
      </c>
      <c r="G151" s="1" t="str">
        <v>STOCK</v>
      </c>
      <c r="H151" s="1" t="str">
        <v>Stock</v>
      </c>
      <c r="I151" t="str">
        <v>STOCK</v>
      </c>
    </row>
    <row r="152" spans="1:9" x14ac:dyDescent="0.25">
      <c r="A152" s="1">
        <v>424602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>
        <v>0</v>
      </c>
      <c r="G152" s="1" t="str">
        <v>STOCK</v>
      </c>
      <c r="H152" s="1" t="str">
        <v>Stock</v>
      </c>
      <c r="I152" t="str">
        <v>STOCK</v>
      </c>
    </row>
    <row r="153" spans="1:9" x14ac:dyDescent="0.25">
      <c r="A153" s="1">
        <v>420801</v>
      </c>
      <c r="B153" s="1">
        <v>2</v>
      </c>
      <c r="C153" s="1" t="str">
        <v>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  <c r="I153" t="str">
        <v>STOCK</v>
      </c>
    </row>
    <row r="154" spans="1:9" x14ac:dyDescent="0.25">
      <c r="A154" s="1">
        <v>41003</v>
      </c>
      <c r="B154" s="1">
        <v>4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  <c r="I154" t="str">
        <v>STOCK</v>
      </c>
    </row>
    <row r="155" spans="1:9" x14ac:dyDescent="0.25">
      <c r="A155" s="1" t="str">
        <v>BE0416</v>
      </c>
      <c r="B155" s="1">
        <v>1</v>
      </c>
      <c r="C155" s="1" t="str">
        <v>Stock</v>
      </c>
      <c r="D155" s="1">
        <v>4</v>
      </c>
      <c r="E155" s="1" t="str">
        <v>BioXcell</v>
      </c>
      <c r="F155" s="1">
        <v>0</v>
      </c>
      <c r="G155" s="1" t="str">
        <v>STOCK</v>
      </c>
      <c r="H155" s="1" t="str">
        <v>Stock</v>
      </c>
      <c r="I155" t="str">
        <v>STOCK</v>
      </c>
    </row>
    <row r="156" spans="1:9" x14ac:dyDescent="0.25">
      <c r="A156" s="1">
        <v>100575</v>
      </c>
      <c r="B156" s="1">
        <v>2</v>
      </c>
      <c r="C156" s="1" t="str">
        <v>Stock</v>
      </c>
      <c r="D156" s="1">
        <v>4</v>
      </c>
      <c r="E156" s="1" t="str">
        <v>MP Bio</v>
      </c>
      <c r="F156" s="1">
        <v>0</v>
      </c>
      <c r="G156" s="1" t="str">
        <v>STOCK</v>
      </c>
      <c r="H156" s="1" t="str">
        <v>Stock</v>
      </c>
      <c r="I156" t="str">
        <v>STOCK</v>
      </c>
    </row>
    <row r="157" spans="1:9" x14ac:dyDescent="0.25">
      <c r="A157" s="1" t="str">
        <v>092913726</v>
      </c>
      <c r="B157" s="1">
        <v>7</v>
      </c>
      <c r="C157" s="1" t="str">
        <v>Stock</v>
      </c>
      <c r="D157" s="1">
        <v>-20</v>
      </c>
      <c r="E157" s="1" t="str">
        <v>MP Bio</v>
      </c>
      <c r="F157" s="1">
        <v>0</v>
      </c>
      <c r="G157" s="1" t="str">
        <v>STOCK</v>
      </c>
      <c r="H157" s="1" t="str">
        <v>Stock</v>
      </c>
      <c r="I157" t="str">
        <v>STOCK</v>
      </c>
    </row>
    <row r="158" spans="1:9" x14ac:dyDescent="0.25">
      <c r="A158" s="1">
        <v>947203</v>
      </c>
      <c r="B158" s="1">
        <v>1</v>
      </c>
      <c r="C158" s="1" t="str">
        <v>THSTI</v>
      </c>
      <c r="D158" s="1">
        <v>4</v>
      </c>
      <c r="E158" s="1" t="str">
        <v>BioLegend</v>
      </c>
      <c r="F158" s="1">
        <v>0</v>
      </c>
      <c r="G158" s="1" t="str">
        <v>Faridabad</v>
      </c>
      <c r="H158" s="1">
        <v>0</v>
      </c>
      <c r="I158" t="str">
        <v>Local</v>
      </c>
    </row>
    <row r="159" spans="1:9" x14ac:dyDescent="0.25">
      <c r="A159" s="1">
        <v>344613</v>
      </c>
      <c r="B159" s="1">
        <v>1</v>
      </c>
      <c r="C159" s="1" t="str">
        <v>UNKNOWN</v>
      </c>
      <c r="D159" s="1">
        <v>4</v>
      </c>
      <c r="E159" s="1" t="str">
        <v>BioLegend</v>
      </c>
      <c r="F159" s="1" t="str">
        <v>Demo Vail</v>
      </c>
      <c r="G159" s="1" t="str">
        <v>Unknown</v>
      </c>
      <c r="H159" s="1" t="str">
        <v>Demo Vail for Vishal</v>
      </c>
      <c r="I159" t="str">
        <v>Unknown</v>
      </c>
    </row>
    <row r="160" spans="1:9" x14ac:dyDescent="0.25">
      <c r="A160" s="1">
        <v>740811</v>
      </c>
      <c r="B160" s="1">
        <v>2</v>
      </c>
      <c r="C160" s="1" t="str">
        <v>UNKNOWN</v>
      </c>
      <c r="D160" s="1">
        <v>4</v>
      </c>
      <c r="E160" s="1" t="str">
        <v>BioLegend</v>
      </c>
      <c r="F160" s="1" t="str">
        <v>Demo Kit Mohan Sir (740811, 741146) 2 pcs Kit</v>
      </c>
      <c r="G160" s="1" t="str">
        <v>Unknown</v>
      </c>
      <c r="H160" s="1" t="str">
        <v>DemoKit (Mohan Sir)</v>
      </c>
      <c r="I160" t="str">
        <v>Unknown</v>
      </c>
    </row>
    <row r="161" spans="1:9" x14ac:dyDescent="0.25">
      <c r="A161" s="1">
        <v>741146</v>
      </c>
      <c r="B161" s="1">
        <v>2</v>
      </c>
      <c r="C161" s="1" t="str">
        <v>UNKNOWN</v>
      </c>
      <c r="D161" s="1">
        <v>4</v>
      </c>
      <c r="E161" s="1" t="str">
        <v>BioLegend</v>
      </c>
      <c r="F161" s="1" t="str">
        <v>Demo Kit Mohan Sir (740811, 741146) 2 pcs Kit</v>
      </c>
      <c r="G161" s="1" t="str">
        <v>Unknown</v>
      </c>
      <c r="H161" s="1" t="str">
        <v>DemoKit (Mohan Sir)</v>
      </c>
      <c r="I161" t="str">
        <v>Unknown</v>
      </c>
    </row>
    <row r="162" spans="1:9" x14ac:dyDescent="0.25">
      <c r="A162" s="1">
        <v>740809</v>
      </c>
      <c r="B162" s="1">
        <v>1</v>
      </c>
      <c r="C162" s="1" t="str">
        <v>UNKNOWN</v>
      </c>
      <c r="D162" s="1">
        <v>4</v>
      </c>
      <c r="E162" s="1" t="str">
        <v>BioLegend</v>
      </c>
      <c r="F162" s="1" t="str">
        <v>Mohan Sir, (Demo)</v>
      </c>
      <c r="G162" s="1" t="str">
        <v>Unknown</v>
      </c>
      <c r="H162" s="1" t="str">
        <v>Mohan Sir, (Demo)</v>
      </c>
      <c r="I162" t="str">
        <v>Unknown</v>
      </c>
    </row>
    <row r="163" spans="1:9" x14ac:dyDescent="0.25">
      <c r="A163" s="1" t="str">
        <v>T5S2254</v>
      </c>
      <c r="B163" s="1">
        <v>1</v>
      </c>
      <c r="C163" s="1" t="str">
        <v>Vector</v>
      </c>
      <c r="D163" s="1">
        <v>-20</v>
      </c>
      <c r="E163" s="1" t="str">
        <v>TargetMol</v>
      </c>
      <c r="F163" s="1">
        <v>0</v>
      </c>
      <c r="G163" s="1" t="str">
        <v>Punjab</v>
      </c>
      <c r="H163" s="1" t="str">
        <v>Address Confirmation by Vishal</v>
      </c>
      <c r="I163" t="str">
        <v>OutStation</v>
      </c>
    </row>
    <row r="164" spans="1:9" x14ac:dyDescent="0.25">
      <c r="A164" s="1"/>
      <c r="B164" s="1"/>
      <c r="C164" s="1"/>
      <c r="D164" s="1"/>
      <c r="E164" s="1"/>
      <c r="F164" s="1"/>
      <c r="G164" s="1"/>
      <c r="H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>
        <v>0</v>
      </c>
    </row>
    <row r="3" spans="1:6" x14ac:dyDescent="0.25">
      <c r="A3" s="1" t="str">
        <v>AIIMS</v>
      </c>
      <c r="B3" s="1">
        <v>4</v>
      </c>
      <c r="C3" s="1" t="str">
        <v>BioLegend</v>
      </c>
      <c r="D3" s="1">
        <v>1</v>
      </c>
      <c r="E3" s="1" t="str">
        <v>Local</v>
      </c>
      <c r="F3" s="1" t="str">
        <v>Priyanka Madam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4</v>
      </c>
      <c r="E4" s="1" t="str">
        <v>Local</v>
      </c>
      <c r="F4" s="1">
        <v>0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BTL</v>
      </c>
      <c r="B8" s="1">
        <v>4</v>
      </c>
      <c r="C8" s="1" t="str">
        <v>BioLegend</v>
      </c>
      <c r="D8" s="1">
        <v>2</v>
      </c>
      <c r="E8" s="1" t="str">
        <v>Local</v>
      </c>
      <c r="F8" s="1">
        <v>0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ICGEB</v>
      </c>
      <c r="B10" s="1">
        <v>4</v>
      </c>
      <c r="C10" s="1" t="str">
        <v>BioLegend</v>
      </c>
      <c r="D10" s="1">
        <v>9</v>
      </c>
      <c r="E10" s="1" t="str">
        <v>Local</v>
      </c>
      <c r="F10" s="1">
        <v>0</v>
      </c>
    </row>
    <row r="11" spans="1:6" x14ac:dyDescent="0.25">
      <c r="A11" s="1" t="str">
        <v>IGIB</v>
      </c>
      <c r="B11" s="1">
        <v>-20</v>
      </c>
      <c r="C11" s="1" t="str">
        <v>Dharmacon</v>
      </c>
      <c r="D11" s="1">
        <v>2</v>
      </c>
      <c r="E11" s="1" t="str">
        <v>Local</v>
      </c>
      <c r="F11" s="1">
        <v>0</v>
      </c>
    </row>
    <row r="12" spans="1:6" x14ac:dyDescent="0.25">
      <c r="A12" s="1" t="str">
        <v>IGIB</v>
      </c>
      <c r="B12" s="1">
        <v>4</v>
      </c>
      <c r="C12" s="1" t="str">
        <v>Dharmacon</v>
      </c>
      <c r="D12" s="1">
        <v>2</v>
      </c>
      <c r="E12" s="1" t="str">
        <v>Local</v>
      </c>
      <c r="F12" s="1">
        <v>0</v>
      </c>
    </row>
    <row r="13" spans="1:6" x14ac:dyDescent="0.25">
      <c r="A13" s="1" t="str">
        <v>IISER MOHALI</v>
      </c>
      <c r="B13" s="1" t="str">
        <v>RT</v>
      </c>
      <c r="C13" s="1" t="str">
        <v>BioLegend</v>
      </c>
      <c r="D13" s="1">
        <v>1</v>
      </c>
      <c r="E13" s="1" t="str">
        <v>OutStation</v>
      </c>
      <c r="F13" s="1">
        <v>0</v>
      </c>
    </row>
    <row r="14" spans="1:6" x14ac:dyDescent="0.25">
      <c r="A14" s="1" t="str">
        <v>ILS</v>
      </c>
      <c r="B14" s="1">
        <v>-80</v>
      </c>
      <c r="C14" s="1" t="str">
        <v>Dharmacon</v>
      </c>
      <c r="D14" s="1">
        <v>4</v>
      </c>
      <c r="E14" s="1" t="str">
        <v>OutStation</v>
      </c>
      <c r="F14" s="1">
        <v>0</v>
      </c>
    </row>
    <row r="15" spans="1:6" x14ac:dyDescent="0.25">
      <c r="A15" s="1" t="str">
        <v>ILS</v>
      </c>
      <c r="B15" s="1">
        <v>4</v>
      </c>
      <c r="C15" s="1" t="str">
        <v>BioLegend</v>
      </c>
      <c r="D15" s="1">
        <v>2</v>
      </c>
      <c r="E15" s="1" t="str">
        <v>OutStation</v>
      </c>
      <c r="F15" s="1">
        <v>0</v>
      </c>
    </row>
    <row r="16" spans="1:6" x14ac:dyDescent="0.25">
      <c r="A16" s="1" t="str">
        <v>IRIS</v>
      </c>
      <c r="B16" s="1">
        <v>4</v>
      </c>
      <c r="C16" s="1" t="str">
        <v>BioLegend</v>
      </c>
      <c r="D16" s="1">
        <v>5</v>
      </c>
      <c r="E16" s="1" t="str">
        <v>LOCAL</v>
      </c>
      <c r="F16" s="1">
        <v>0</v>
      </c>
    </row>
    <row r="17" spans="1:6" x14ac:dyDescent="0.25">
      <c r="A17" s="1" t="str">
        <v>JNU</v>
      </c>
      <c r="B17" s="1">
        <v>4</v>
      </c>
      <c r="C17" s="1" t="str">
        <v>MABTECH</v>
      </c>
      <c r="D17" s="1">
        <v>1</v>
      </c>
      <c r="E17" s="1" t="str">
        <v>Local</v>
      </c>
      <c r="F17" s="1" t="str">
        <v>Priyanka Madam</v>
      </c>
    </row>
    <row r="18" spans="1:6" x14ac:dyDescent="0.25">
      <c r="A18" s="1" t="str">
        <v>LABEX</v>
      </c>
      <c r="B18" s="1">
        <v>4</v>
      </c>
      <c r="C18" s="1" t="str">
        <v>BioLegend</v>
      </c>
      <c r="D18" s="1">
        <v>8</v>
      </c>
      <c r="E18" s="1" t="str">
        <v>Local</v>
      </c>
      <c r="F18" s="1">
        <v>0</v>
      </c>
    </row>
    <row r="19" spans="1:6" x14ac:dyDescent="0.25">
      <c r="A19" s="1" t="str">
        <v>Mishu Pharma</v>
      </c>
      <c r="B19" s="1">
        <v>-20</v>
      </c>
      <c r="C19" s="1" t="str">
        <v>TargetMol</v>
      </c>
      <c r="D19" s="1">
        <v>2</v>
      </c>
      <c r="E19" s="1" t="str">
        <v>OutStation</v>
      </c>
      <c r="F19" s="1">
        <v>0</v>
      </c>
    </row>
    <row r="20" spans="1:6" x14ac:dyDescent="0.25">
      <c r="A20" s="1" t="str">
        <v>Opening Stock</v>
      </c>
      <c r="B20" s="1">
        <v>-20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-20</v>
      </c>
      <c r="C21" s="1" t="str">
        <v>BioLegend</v>
      </c>
      <c r="D21" s="1">
        <v>12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4</v>
      </c>
      <c r="C22" s="1" t="str">
        <v>BioLegend</v>
      </c>
      <c r="D22" s="1">
        <v>17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 t="str">
        <v>RT</v>
      </c>
      <c r="C24" s="1" t="str">
        <v>Sartorius</v>
      </c>
      <c r="D24" s="1">
        <v>23</v>
      </c>
      <c r="E24" s="1" t="str">
        <v>STOCK</v>
      </c>
      <c r="F24" s="1" t="str">
        <v>Stock</v>
      </c>
    </row>
    <row r="25" spans="1:6" x14ac:dyDescent="0.25">
      <c r="A25" s="1" t="str">
        <v>RCB</v>
      </c>
      <c r="B25" s="1">
        <v>-20</v>
      </c>
      <c r="C25" s="1" t="str">
        <v>Dharmacon</v>
      </c>
      <c r="D25" s="1">
        <v>3</v>
      </c>
      <c r="E25" s="1" t="str">
        <v>Local</v>
      </c>
      <c r="F25" s="1">
        <v>0</v>
      </c>
    </row>
    <row r="26" spans="1:6" x14ac:dyDescent="0.25">
      <c r="A26" s="1" t="str">
        <v>RCB</v>
      </c>
      <c r="B26" s="1">
        <v>4</v>
      </c>
      <c r="C26" s="1" t="str">
        <v>BioLegend</v>
      </c>
      <c r="D26" s="1">
        <v>4</v>
      </c>
      <c r="E26" s="1" t="str">
        <v>Local</v>
      </c>
      <c r="F26" s="1">
        <v>0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SOUTH CAMPUS</v>
      </c>
      <c r="B28" s="1" t="str">
        <v>RT</v>
      </c>
      <c r="C28" s="1" t="str">
        <v>HOEFER</v>
      </c>
      <c r="D28" s="1">
        <v>2</v>
      </c>
      <c r="E28" s="1" t="str">
        <v>Local</v>
      </c>
      <c r="F28" s="1" t="str">
        <v>Sample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Dharmacon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-20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Revvity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1</v>
      </c>
      <c r="E33" s="1" t="str">
        <v>STOCK</v>
      </c>
      <c r="F33" s="1" t="str">
        <v>Priyanka Madam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7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4</v>
      </c>
      <c r="C35" s="1" t="str">
        <v>BioLegend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Biotium</v>
      </c>
      <c r="D36" s="1">
        <v>5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6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BioLegend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69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4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BioXcell</v>
      </c>
      <c r="D48" s="1">
        <v>1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MP Bio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1</v>
      </c>
      <c r="E50" s="1" t="str">
        <v>Local</v>
      </c>
      <c r="F50" s="1">
        <v>0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Demo Vail for Vishal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1</v>
      </c>
      <c r="E54" s="1" t="str">
        <v>OutStation</v>
      </c>
      <c r="F54" s="1" t="str">
        <v>Address Confirmation by Vishal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A112" workbookViewId="0">
      <selection activeCell="B11" sqref="B11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3745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63">_xlfn._xlws.SORT(
  _xlfn._xlws.FILTER(
    CHOOSE({1,2,3,4,5,6,7,8,9},
      MasterSheet!H2:H10391,
      MasterSheet!I2:I10391,
      MasterSheet!L2:L10391,
      MasterSheet!P2:P10391,
      MasterSheet!S2:S10391,
      MasterSheet!U2:U10391,
MasterSheet!V2:V10391,MasterSheet!W2:W10391,MasterSheet!AC2:AC10391
    ),
    MasterSheet!L2:L10391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t="str">
        <v>Local</v>
      </c>
    </row>
    <row r="47" spans="1:9" x14ac:dyDescent="0.25">
      <c r="A47" s="1">
        <v>395004</v>
      </c>
      <c r="B47" s="1">
        <v>0</v>
      </c>
      <c r="C47" s="1">
        <v>1</v>
      </c>
      <c r="D47" s="1" t="str">
        <v>AIIMS</v>
      </c>
      <c r="E47" s="1">
        <v>4</v>
      </c>
      <c r="F47" s="1" t="str">
        <v>BioLegend</v>
      </c>
      <c r="G47" s="1" t="str">
        <v>Delhi</v>
      </c>
      <c r="H47" s="1" t="str">
        <v>Priyanka Madam</v>
      </c>
      <c r="I47" t="str">
        <v>Local</v>
      </c>
    </row>
    <row r="48" spans="1:9" x14ac:dyDescent="0.25">
      <c r="A48" s="1">
        <v>740809</v>
      </c>
      <c r="B48" s="1">
        <v>0</v>
      </c>
      <c r="C48" s="1">
        <v>1</v>
      </c>
      <c r="D48" s="1" t="str">
        <v>UNKNOWN</v>
      </c>
      <c r="E48" s="1">
        <v>4</v>
      </c>
      <c r="F48" s="1" t="str">
        <v>BioLegend</v>
      </c>
      <c r="G48" s="1" t="str">
        <v>Unknown</v>
      </c>
      <c r="H48" s="1" t="str">
        <v>Mohan Sir, (Demo)</v>
      </c>
      <c r="I48" t="str">
        <v>Unknown</v>
      </c>
    </row>
    <row r="49" spans="1:9" x14ac:dyDescent="0.25">
      <c r="A49" s="1" t="str">
        <v>BE0416</v>
      </c>
      <c r="B49" s="1">
        <v>0</v>
      </c>
      <c r="C49" s="1">
        <v>1</v>
      </c>
      <c r="D49" s="1" t="str">
        <v>Stock</v>
      </c>
      <c r="E49" s="1">
        <v>4</v>
      </c>
      <c r="F49" s="1" t="str">
        <v>BioXcell</v>
      </c>
      <c r="G49" s="1" t="str">
        <v>STOCK</v>
      </c>
      <c r="H49" s="1" t="str">
        <v>Stock</v>
      </c>
      <c r="I49" t="str">
        <v>STOCK</v>
      </c>
    </row>
    <row r="50" spans="1:9" x14ac:dyDescent="0.25">
      <c r="A50" s="1" t="str">
        <v>T5S2254</v>
      </c>
      <c r="B50" s="1">
        <v>0</v>
      </c>
      <c r="C50" s="1">
        <v>1</v>
      </c>
      <c r="D50" s="1" t="str">
        <v>Vector</v>
      </c>
      <c r="E50" s="1">
        <v>-20</v>
      </c>
      <c r="F50" s="1" t="str">
        <v>TargetMol</v>
      </c>
      <c r="G50" s="1" t="str">
        <v>Punjab</v>
      </c>
      <c r="H50" s="1" t="str">
        <v>Address Confirmation by Vishal</v>
      </c>
      <c r="I50" t="str">
        <v>OutStation</v>
      </c>
    </row>
    <row r="51" spans="1:9" x14ac:dyDescent="0.25">
      <c r="A51" s="1" t="str">
        <v>D-001206-14-20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>
        <v>0</v>
      </c>
      <c r="I51" t="str">
        <v>Local</v>
      </c>
    </row>
    <row r="52" spans="1:9" x14ac:dyDescent="0.25">
      <c r="A52" s="1" t="str">
        <v>D-001810-10-05</v>
      </c>
      <c r="B52" s="1">
        <v>0</v>
      </c>
      <c r="C52" s="1">
        <v>1</v>
      </c>
      <c r="D52" s="1" t="str">
        <v>IGIB</v>
      </c>
      <c r="E52" s="1">
        <v>-20</v>
      </c>
      <c r="F52" s="1" t="str">
        <v>Dharmacon</v>
      </c>
      <c r="G52" s="1" t="str">
        <v>Delhi</v>
      </c>
      <c r="H52" s="1">
        <v>0</v>
      </c>
      <c r="I52" t="str">
        <v>Local</v>
      </c>
    </row>
    <row r="53" spans="1:9" x14ac:dyDescent="0.25">
      <c r="A53" s="1" t="str">
        <v>J-041705-05-0002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>
        <v>0</v>
      </c>
      <c r="I53" t="str">
        <v>Local</v>
      </c>
    </row>
    <row r="54" spans="1:9" x14ac:dyDescent="0.25">
      <c r="A54" s="1" t="str">
        <v>J-065323-09-0002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>
        <v>0</v>
      </c>
      <c r="I54" t="str">
        <v>Local</v>
      </c>
    </row>
    <row r="55" spans="1:9" x14ac:dyDescent="0.25">
      <c r="A55" s="1" t="str">
        <v>L-041018-00-0005</v>
      </c>
      <c r="B55" s="1">
        <v>0</v>
      </c>
      <c r="C55" s="1">
        <v>1</v>
      </c>
      <c r="D55" s="1" t="str">
        <v>RCB</v>
      </c>
      <c r="E55" s="1">
        <v>-20</v>
      </c>
      <c r="F55" s="1" t="str">
        <v>Dharmacon</v>
      </c>
      <c r="G55" s="1" t="str">
        <v>Delhi</v>
      </c>
      <c r="H55" s="1">
        <v>0</v>
      </c>
      <c r="I55" t="str">
        <v>Local</v>
      </c>
    </row>
    <row r="56" spans="1:9" x14ac:dyDescent="0.25">
      <c r="A56" s="1" t="str">
        <v>VSGH12684-16EG7919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>
        <v>0</v>
      </c>
      <c r="I56" t="str">
        <v>OutStation</v>
      </c>
    </row>
    <row r="57" spans="1:9" x14ac:dyDescent="0.25">
      <c r="A57" s="1" t="str">
        <v>VSGH12000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>
        <v>0</v>
      </c>
      <c r="I57" t="str">
        <v>OutStation</v>
      </c>
    </row>
    <row r="58" spans="1:9" x14ac:dyDescent="0.25">
      <c r="A58" s="1" t="str">
        <v>VSGH12682- 16EG10482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>
        <v>0</v>
      </c>
      <c r="I58" t="str">
        <v>OutStation</v>
      </c>
    </row>
    <row r="59" spans="1:9" x14ac:dyDescent="0.25">
      <c r="A59" s="1" t="str">
        <v>VSGH12684-16EG7431</v>
      </c>
      <c r="B59" s="1">
        <v>0</v>
      </c>
      <c r="C59" s="1">
        <v>1</v>
      </c>
      <c r="D59" s="1" t="str">
        <v>ILS</v>
      </c>
      <c r="E59" s="1">
        <v>-80</v>
      </c>
      <c r="F59" s="1" t="str">
        <v>Dharmacon</v>
      </c>
      <c r="G59" s="1" t="str">
        <v>Bhuvneshwar</v>
      </c>
      <c r="H59" s="1">
        <v>0</v>
      </c>
      <c r="I59" t="str">
        <v>OutStation</v>
      </c>
    </row>
    <row r="60" spans="1:9" x14ac:dyDescent="0.25">
      <c r="A60" s="1" t="str">
        <v>T-2001-02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>
        <v>0</v>
      </c>
      <c r="I60" t="str">
        <v>Local</v>
      </c>
    </row>
    <row r="61" spans="1:9" x14ac:dyDescent="0.25">
      <c r="A61" s="1" t="str">
        <v>T-2004-02</v>
      </c>
      <c r="B61" s="1">
        <v>0</v>
      </c>
      <c r="C61" s="1">
        <v>1</v>
      </c>
      <c r="D61" s="1" t="str">
        <v>IGIB</v>
      </c>
      <c r="E61" s="1">
        <v>4</v>
      </c>
      <c r="F61" s="1" t="str">
        <v>Dharmacon</v>
      </c>
      <c r="G61" s="1" t="str">
        <v>Delhi</v>
      </c>
      <c r="H61" s="1">
        <v>0</v>
      </c>
      <c r="I61" t="str">
        <v>Local</v>
      </c>
    </row>
    <row r="62" spans="1:9" x14ac:dyDescent="0.25">
      <c r="A62" s="1">
        <v>103011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>
        <v>0</v>
      </c>
      <c r="I62" t="str">
        <v>OutStation</v>
      </c>
    </row>
    <row r="63" spans="1:9" x14ac:dyDescent="0.25">
      <c r="A63" s="1">
        <v>300402</v>
      </c>
      <c r="B63" s="1">
        <v>0</v>
      </c>
      <c r="C63" s="1">
        <v>1</v>
      </c>
      <c r="D63" s="1" t="str">
        <v>LABEX</v>
      </c>
      <c r="E63" s="1">
        <v>4</v>
      </c>
      <c r="F63" s="1" t="str">
        <v>BioLegend</v>
      </c>
      <c r="G63" s="1" t="str">
        <v>Delhi</v>
      </c>
      <c r="H63" s="1">
        <v>0</v>
      </c>
      <c r="I63" t="str">
        <v>Local</v>
      </c>
    </row>
    <row r="64" spans="1:9" x14ac:dyDescent="0.25">
      <c r="A64" s="1">
        <v>301805</v>
      </c>
      <c r="B64" s="1">
        <v>0</v>
      </c>
      <c r="C64" s="1">
        <v>1</v>
      </c>
      <c r="D64" s="1" t="str">
        <v>LABEX</v>
      </c>
      <c r="E64" s="1">
        <v>4</v>
      </c>
      <c r="F64" s="1" t="str">
        <v>BioLegend</v>
      </c>
      <c r="G64" s="1" t="str">
        <v>Delhi</v>
      </c>
      <c r="H64" s="1">
        <v>0</v>
      </c>
      <c r="I64" t="str">
        <v>Local</v>
      </c>
    </row>
    <row r="65" spans="1:9" x14ac:dyDescent="0.25">
      <c r="A65" s="1">
        <v>302008</v>
      </c>
      <c r="B65" s="1">
        <v>0</v>
      </c>
      <c r="C65" s="1">
        <v>1</v>
      </c>
      <c r="D65" s="1" t="str">
        <v>ICGEB</v>
      </c>
      <c r="E65" s="1">
        <v>4</v>
      </c>
      <c r="F65" s="1" t="str">
        <v>BioLegend</v>
      </c>
      <c r="G65" s="1" t="str">
        <v>Delhi</v>
      </c>
      <c r="H65" s="1">
        <v>0</v>
      </c>
      <c r="I65" t="str">
        <v>Local</v>
      </c>
    </row>
    <row r="66" spans="1:9" x14ac:dyDescent="0.25">
      <c r="A66" s="1">
        <v>302037</v>
      </c>
      <c r="B66" s="1">
        <v>0</v>
      </c>
      <c r="C66" s="1">
        <v>1</v>
      </c>
      <c r="D66" s="1" t="str">
        <v>ABHI BIO</v>
      </c>
      <c r="E66" s="1">
        <v>4</v>
      </c>
      <c r="F66" s="1" t="str">
        <v>BioLegend</v>
      </c>
      <c r="G66" s="1" t="str">
        <v>Kolkata</v>
      </c>
      <c r="H66" s="1">
        <v>0</v>
      </c>
      <c r="I66" t="str">
        <v>OutStation</v>
      </c>
    </row>
    <row r="67" spans="1:9" x14ac:dyDescent="0.25">
      <c r="A67" s="1">
        <v>302902</v>
      </c>
      <c r="B67" s="1">
        <v>0</v>
      </c>
      <c r="C67" s="1">
        <v>1</v>
      </c>
      <c r="D67" s="1" t="str">
        <v>LABEX</v>
      </c>
      <c r="E67" s="1">
        <v>4</v>
      </c>
      <c r="F67" s="1" t="str">
        <v>BioLegend</v>
      </c>
      <c r="G67" s="1" t="str">
        <v>Delhi</v>
      </c>
      <c r="H67" s="1">
        <v>0</v>
      </c>
      <c r="I67" t="str">
        <v>Local</v>
      </c>
    </row>
    <row r="68" spans="1:9" x14ac:dyDescent="0.25">
      <c r="A68" s="1">
        <v>303110</v>
      </c>
      <c r="B68" s="1">
        <v>0</v>
      </c>
      <c r="C68" s="1">
        <v>1</v>
      </c>
      <c r="D68" s="1" t="str">
        <v>IRIS</v>
      </c>
      <c r="E68" s="1">
        <v>4</v>
      </c>
      <c r="F68" s="1" t="str">
        <v>BioLegend</v>
      </c>
      <c r="G68" s="1" t="str">
        <v>DELHI</v>
      </c>
      <c r="H68" s="1">
        <v>0</v>
      </c>
      <c r="I68" t="str">
        <v>LOCAL</v>
      </c>
    </row>
    <row r="69" spans="1:9" x14ac:dyDescent="0.25">
      <c r="A69" s="1">
        <v>303651</v>
      </c>
      <c r="B69" s="1">
        <v>0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>
        <v>0</v>
      </c>
      <c r="I69" t="str">
        <v>OutStation</v>
      </c>
    </row>
    <row r="70" spans="1:9" x14ac:dyDescent="0.25">
      <c r="A70" s="1">
        <v>303744</v>
      </c>
      <c r="B70" s="1">
        <v>0</v>
      </c>
      <c r="C70" s="1">
        <v>1</v>
      </c>
      <c r="D70" s="1" t="str">
        <v>RCB</v>
      </c>
      <c r="E70" s="1">
        <v>4</v>
      </c>
      <c r="F70" s="1" t="str">
        <v>BioLegend</v>
      </c>
      <c r="G70" s="1" t="str">
        <v>Delhi</v>
      </c>
      <c r="H70" s="1">
        <v>0</v>
      </c>
      <c r="I70" t="str">
        <v>Local</v>
      </c>
    </row>
    <row r="71" spans="1:9" x14ac:dyDescent="0.25">
      <c r="A71" s="1">
        <v>304036</v>
      </c>
      <c r="B71" s="1">
        <v>0</v>
      </c>
      <c r="C71" s="1">
        <v>1</v>
      </c>
      <c r="D71" s="1" t="str">
        <v>ICGEB</v>
      </c>
      <c r="E71" s="1">
        <v>4</v>
      </c>
      <c r="F71" s="1" t="str">
        <v>BioLegend</v>
      </c>
      <c r="G71" s="1" t="str">
        <v>Delhi</v>
      </c>
      <c r="H71" s="1">
        <v>0</v>
      </c>
      <c r="I71" t="str">
        <v>Local</v>
      </c>
    </row>
    <row r="72" spans="1:9" x14ac:dyDescent="0.25">
      <c r="A72" s="1">
        <v>304096</v>
      </c>
      <c r="B72" s="1">
        <v>0</v>
      </c>
      <c r="C72" s="1">
        <v>1</v>
      </c>
      <c r="D72" s="1" t="str">
        <v>IRIS</v>
      </c>
      <c r="E72" s="1">
        <v>4</v>
      </c>
      <c r="F72" s="1" t="str">
        <v>BioLegend</v>
      </c>
      <c r="G72" s="1" t="str">
        <v>DELHI</v>
      </c>
      <c r="H72" s="1">
        <v>0</v>
      </c>
      <c r="I72" t="str">
        <v>LOCAL</v>
      </c>
    </row>
    <row r="73" spans="1:9" x14ac:dyDescent="0.25">
      <c r="A73" s="1">
        <v>304402</v>
      </c>
      <c r="B73" s="1">
        <v>0</v>
      </c>
      <c r="C73" s="1">
        <v>1</v>
      </c>
      <c r="D73" s="1" t="str">
        <v>IRIS</v>
      </c>
      <c r="E73" s="1">
        <v>4</v>
      </c>
      <c r="F73" s="1" t="str">
        <v>BioLegend</v>
      </c>
      <c r="G73" s="1" t="str">
        <v>DELHI</v>
      </c>
      <c r="H73" s="1">
        <v>0</v>
      </c>
      <c r="I73" t="str">
        <v>LOCAL</v>
      </c>
    </row>
    <row r="74" spans="1:9" x14ac:dyDescent="0.25">
      <c r="A74" s="1">
        <v>304825</v>
      </c>
      <c r="B74" s="1">
        <v>0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>
        <v>0</v>
      </c>
      <c r="I74" t="str">
        <v>OutStation</v>
      </c>
    </row>
    <row r="75" spans="1:9" x14ac:dyDescent="0.25">
      <c r="A75" s="1">
        <v>305114</v>
      </c>
      <c r="B75" s="1">
        <v>0</v>
      </c>
      <c r="C75" s="1">
        <v>1</v>
      </c>
      <c r="D75" s="1" t="str">
        <v>ICGEB</v>
      </c>
      <c r="E75" s="1">
        <v>4</v>
      </c>
      <c r="F75" s="1" t="str">
        <v>BioLegend</v>
      </c>
      <c r="G75" s="1" t="str">
        <v>Delhi</v>
      </c>
      <c r="H75" s="1">
        <v>0</v>
      </c>
      <c r="I75" t="str">
        <v>Local</v>
      </c>
    </row>
    <row r="76" spans="1:9" x14ac:dyDescent="0.25">
      <c r="A76" s="1">
        <v>306509</v>
      </c>
      <c r="B76" s="1">
        <v>0</v>
      </c>
      <c r="C76" s="1">
        <v>1</v>
      </c>
      <c r="D76" s="1" t="str">
        <v>LABEX</v>
      </c>
      <c r="E76" s="1">
        <v>4</v>
      </c>
      <c r="F76" s="1" t="str">
        <v>BioLegend</v>
      </c>
      <c r="G76" s="1" t="str">
        <v>Delhi</v>
      </c>
      <c r="H76" s="1">
        <v>0</v>
      </c>
      <c r="I76" t="str">
        <v>Local</v>
      </c>
    </row>
    <row r="77" spans="1:9" x14ac:dyDescent="0.25">
      <c r="A77" s="1">
        <v>307654</v>
      </c>
      <c r="B77" s="1">
        <v>0</v>
      </c>
      <c r="C77" s="1">
        <v>1</v>
      </c>
      <c r="D77" s="1" t="str">
        <v>ICGEB</v>
      </c>
      <c r="E77" s="1">
        <v>4</v>
      </c>
      <c r="F77" s="1" t="str">
        <v>BioLegend</v>
      </c>
      <c r="G77" s="1" t="str">
        <v>Delhi</v>
      </c>
      <c r="H77" s="1">
        <v>0</v>
      </c>
      <c r="I77" t="str">
        <v>Local</v>
      </c>
    </row>
    <row r="78" spans="1:9" x14ac:dyDescent="0.25">
      <c r="A78" s="1">
        <v>311136</v>
      </c>
      <c r="B78" s="1">
        <v>0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>
        <v>0</v>
      </c>
      <c r="I78" t="str">
        <v>Local</v>
      </c>
    </row>
    <row r="79" spans="1:9" x14ac:dyDescent="0.25">
      <c r="A79" s="1">
        <v>312238</v>
      </c>
      <c r="B79" s="1">
        <v>0</v>
      </c>
      <c r="C79" s="1">
        <v>1</v>
      </c>
      <c r="D79" s="1" t="str">
        <v>ICGEB</v>
      </c>
      <c r="E79" s="1">
        <v>4</v>
      </c>
      <c r="F79" s="1" t="str">
        <v>BioLegend</v>
      </c>
      <c r="G79" s="1" t="str">
        <v>Delhi</v>
      </c>
      <c r="H79" s="1">
        <v>0</v>
      </c>
      <c r="I79" t="str">
        <v>Local</v>
      </c>
    </row>
    <row r="80" spans="1:9" x14ac:dyDescent="0.25">
      <c r="A80" s="1">
        <v>317313</v>
      </c>
      <c r="B80" s="1">
        <v>0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>
        <v>0</v>
      </c>
      <c r="I80" t="str">
        <v>OutStation</v>
      </c>
    </row>
    <row r="81" spans="1:9" x14ac:dyDescent="0.25">
      <c r="A81" s="1">
        <v>317409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>
        <v>0</v>
      </c>
      <c r="I81" t="str">
        <v>OutStation</v>
      </c>
    </row>
    <row r="82" spans="1:9" x14ac:dyDescent="0.25">
      <c r="A82" s="1">
        <v>324206</v>
      </c>
      <c r="B82" s="1">
        <v>0</v>
      </c>
      <c r="C82" s="1">
        <v>1</v>
      </c>
      <c r="D82" s="1" t="str">
        <v>IRIS</v>
      </c>
      <c r="E82" s="1">
        <v>4</v>
      </c>
      <c r="F82" s="1" t="str">
        <v>BioLegend</v>
      </c>
      <c r="G82" s="1" t="str">
        <v>DELHI</v>
      </c>
      <c r="H82" s="1">
        <v>0</v>
      </c>
      <c r="I82" t="str">
        <v>LOCAL</v>
      </c>
    </row>
    <row r="83" spans="1:9" x14ac:dyDescent="0.25">
      <c r="A83" s="1">
        <v>328114</v>
      </c>
      <c r="B83" s="1">
        <v>0</v>
      </c>
      <c r="C83" s="1">
        <v>1</v>
      </c>
      <c r="D83" s="1" t="str">
        <v>IRIS</v>
      </c>
      <c r="E83" s="1">
        <v>4</v>
      </c>
      <c r="F83" s="1" t="str">
        <v>BioLegend</v>
      </c>
      <c r="G83" s="1" t="str">
        <v>DELHI</v>
      </c>
      <c r="H83" s="1">
        <v>0</v>
      </c>
      <c r="I83" t="str">
        <v>LOCAL</v>
      </c>
    </row>
    <row r="84" spans="1:9" x14ac:dyDescent="0.25">
      <c r="A84" s="1">
        <v>333648</v>
      </c>
      <c r="B84" s="1">
        <v>0</v>
      </c>
      <c r="C84" s="1">
        <v>1</v>
      </c>
      <c r="D84" s="1" t="str">
        <v>ICGEB</v>
      </c>
      <c r="E84" s="1">
        <v>4</v>
      </c>
      <c r="F84" s="1" t="str">
        <v>BioLegend</v>
      </c>
      <c r="G84" s="1" t="str">
        <v>Delhi</v>
      </c>
      <c r="H84" s="1">
        <v>0</v>
      </c>
      <c r="I84" t="str">
        <v>Local</v>
      </c>
    </row>
    <row r="85" spans="1:9" x14ac:dyDescent="0.25">
      <c r="A85" s="1">
        <v>343513</v>
      </c>
      <c r="B85" s="1">
        <v>0</v>
      </c>
      <c r="C85" s="1">
        <v>1</v>
      </c>
      <c r="D85" s="1" t="str">
        <v>LABEX</v>
      </c>
      <c r="E85" s="1">
        <v>4</v>
      </c>
      <c r="F85" s="1" t="str">
        <v>BioLegend</v>
      </c>
      <c r="G85" s="1" t="str">
        <v>Delhi</v>
      </c>
      <c r="H85" s="1">
        <v>0</v>
      </c>
      <c r="I85" t="str">
        <v>Local</v>
      </c>
    </row>
    <row r="86" spans="1:9" x14ac:dyDescent="0.25">
      <c r="A86" s="1">
        <v>344703</v>
      </c>
      <c r="B86" s="1">
        <v>0</v>
      </c>
      <c r="C86" s="1">
        <v>1</v>
      </c>
      <c r="D86" s="1" t="str">
        <v>ABHI BIO</v>
      </c>
      <c r="E86" s="1">
        <v>4</v>
      </c>
      <c r="F86" s="1" t="str">
        <v>BioLegend</v>
      </c>
      <c r="G86" s="1" t="str">
        <v>Kolkata</v>
      </c>
      <c r="H86" s="1">
        <v>0</v>
      </c>
      <c r="I86" t="str">
        <v>OutStation</v>
      </c>
    </row>
    <row r="87" spans="1:9" x14ac:dyDescent="0.25">
      <c r="A87" s="1">
        <v>344846</v>
      </c>
      <c r="B87" s="1">
        <v>0</v>
      </c>
      <c r="C87" s="1">
        <v>1</v>
      </c>
      <c r="D87" s="1" t="str">
        <v>AIIMS</v>
      </c>
      <c r="E87" s="1">
        <v>4</v>
      </c>
      <c r="F87" s="1" t="str">
        <v>BioLegend</v>
      </c>
      <c r="G87" s="1" t="str">
        <v>Delhi</v>
      </c>
      <c r="H87" s="1">
        <v>0</v>
      </c>
      <c r="I87" t="str">
        <v>Local</v>
      </c>
    </row>
    <row r="88" spans="1:9" x14ac:dyDescent="0.25">
      <c r="A88" s="1">
        <v>345013</v>
      </c>
      <c r="B88" s="1">
        <v>0</v>
      </c>
      <c r="C88" s="1">
        <v>1</v>
      </c>
      <c r="D88" s="1" t="str">
        <v>ABHI BIO</v>
      </c>
      <c r="E88" s="1">
        <v>4</v>
      </c>
      <c r="F88" s="1" t="str">
        <v>BioLegend</v>
      </c>
      <c r="G88" s="1" t="str">
        <v>Kolkata</v>
      </c>
      <c r="H88" s="1">
        <v>0</v>
      </c>
      <c r="I88" t="str">
        <v>OutStation</v>
      </c>
    </row>
    <row r="89" spans="1:9" x14ac:dyDescent="0.25">
      <c r="A89" s="1">
        <v>347318</v>
      </c>
      <c r="B89" s="1">
        <v>0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>
        <v>0</v>
      </c>
      <c r="I89" t="str">
        <v>OutStation</v>
      </c>
    </row>
    <row r="90" spans="1:9" x14ac:dyDescent="0.25">
      <c r="A90" s="1">
        <v>351729</v>
      </c>
      <c r="B90" s="1">
        <v>0</v>
      </c>
      <c r="C90" s="1">
        <v>1</v>
      </c>
      <c r="D90" s="1" t="str">
        <v>BTL</v>
      </c>
      <c r="E90" s="1">
        <v>4</v>
      </c>
      <c r="F90" s="1" t="str">
        <v>BioLegend</v>
      </c>
      <c r="G90" s="1" t="str">
        <v>Delhi</v>
      </c>
      <c r="H90" s="1">
        <v>0</v>
      </c>
      <c r="I90" t="str">
        <v>Local</v>
      </c>
    </row>
    <row r="91" spans="1:9" x14ac:dyDescent="0.25">
      <c r="A91" s="1">
        <v>356110</v>
      </c>
      <c r="B91" s="1">
        <v>0</v>
      </c>
      <c r="C91" s="1">
        <v>1</v>
      </c>
      <c r="D91" s="1" t="str">
        <v>ABHI BIO</v>
      </c>
      <c r="E91" s="1">
        <v>4</v>
      </c>
      <c r="F91" s="1" t="str">
        <v>BioLegend</v>
      </c>
      <c r="G91" s="1" t="str">
        <v>Kolkata</v>
      </c>
      <c r="H91" s="1">
        <v>0</v>
      </c>
      <c r="I91" t="str">
        <v>OutStation</v>
      </c>
    </row>
    <row r="92" spans="1:9" x14ac:dyDescent="0.25">
      <c r="A92" s="1">
        <v>357415</v>
      </c>
      <c r="B92" s="1">
        <v>0</v>
      </c>
      <c r="C92" s="1">
        <v>1</v>
      </c>
      <c r="D92" s="1" t="str">
        <v>ABHI BIO</v>
      </c>
      <c r="E92" s="1">
        <v>4</v>
      </c>
      <c r="F92" s="1" t="str">
        <v>BioLegend</v>
      </c>
      <c r="G92" s="1" t="str">
        <v>Kolkata</v>
      </c>
      <c r="H92" s="1">
        <v>0</v>
      </c>
      <c r="I92" t="str">
        <v>OutStation</v>
      </c>
    </row>
    <row r="93" spans="1:9" x14ac:dyDescent="0.25">
      <c r="A93" s="1">
        <v>358610</v>
      </c>
      <c r="B93" s="1">
        <v>0</v>
      </c>
      <c r="C93" s="1">
        <v>1</v>
      </c>
      <c r="D93" s="1" t="str">
        <v>ICGEB</v>
      </c>
      <c r="E93" s="1">
        <v>4</v>
      </c>
      <c r="F93" s="1" t="str">
        <v>BioLegend</v>
      </c>
      <c r="G93" s="1" t="str">
        <v>Delhi</v>
      </c>
      <c r="H93" s="1">
        <v>0</v>
      </c>
      <c r="I93" t="str">
        <v>Local</v>
      </c>
    </row>
    <row r="94" spans="1:9" x14ac:dyDescent="0.25">
      <c r="A94" s="1">
        <v>363203</v>
      </c>
      <c r="B94" s="1">
        <v>0</v>
      </c>
      <c r="C94" s="1">
        <v>1</v>
      </c>
      <c r="D94" s="1" t="str">
        <v>ABHI BIO</v>
      </c>
      <c r="E94" s="1">
        <v>4</v>
      </c>
      <c r="F94" s="1" t="str">
        <v>BioLegend</v>
      </c>
      <c r="G94" s="1" t="str">
        <v>Kolkata</v>
      </c>
      <c r="H94" s="1">
        <v>0</v>
      </c>
      <c r="I94" t="str">
        <v>OutStation</v>
      </c>
    </row>
    <row r="95" spans="1:9" x14ac:dyDescent="0.25">
      <c r="A95" s="68">
        <v>363210</v>
      </c>
      <c r="B95" s="68">
        <v>0</v>
      </c>
      <c r="C95" s="68">
        <v>1</v>
      </c>
      <c r="D95" s="68" t="str">
        <v>ICGEB</v>
      </c>
      <c r="E95" s="68">
        <v>4</v>
      </c>
      <c r="F95" s="68" t="str">
        <v>BioLegend</v>
      </c>
      <c r="G95" s="68" t="str">
        <v>Delhi</v>
      </c>
      <c r="H95">
        <v>0</v>
      </c>
      <c r="I95" t="str">
        <v>Local</v>
      </c>
    </row>
    <row r="96" spans="1:9" x14ac:dyDescent="0.25">
      <c r="A96" s="1">
        <v>363601</v>
      </c>
      <c r="B96" s="1">
        <v>0</v>
      </c>
      <c r="C96" s="1">
        <v>1</v>
      </c>
      <c r="D96" s="1" t="str">
        <v>ICGEB</v>
      </c>
      <c r="E96" s="1">
        <v>4</v>
      </c>
      <c r="F96" s="1" t="str">
        <v>BioLegend</v>
      </c>
      <c r="G96" s="1" t="str">
        <v>Delhi</v>
      </c>
      <c r="H96">
        <v>0</v>
      </c>
      <c r="I96" t="str">
        <v>Local</v>
      </c>
    </row>
    <row r="97" spans="1:9" x14ac:dyDescent="0.25">
      <c r="A97" s="1">
        <v>367405</v>
      </c>
      <c r="B97" s="1">
        <v>0</v>
      </c>
      <c r="C97" s="1">
        <v>1</v>
      </c>
      <c r="D97" s="1" t="str">
        <v>ABHI BIO</v>
      </c>
      <c r="E97" s="1">
        <v>4</v>
      </c>
      <c r="F97" s="1" t="str">
        <v>BioLegend</v>
      </c>
      <c r="G97" s="1" t="str">
        <v>Kolkata</v>
      </c>
      <c r="H97">
        <v>0</v>
      </c>
      <c r="I97" t="str">
        <v>OutStation</v>
      </c>
    </row>
    <row r="98" spans="1:9" x14ac:dyDescent="0.25">
      <c r="A98" s="1">
        <v>368503</v>
      </c>
      <c r="B98" s="1">
        <v>0</v>
      </c>
      <c r="C98" s="1">
        <v>1</v>
      </c>
      <c r="D98" s="1" t="str">
        <v>LABEX</v>
      </c>
      <c r="E98" s="1">
        <v>4</v>
      </c>
      <c r="F98" s="1" t="str">
        <v>BioLegend</v>
      </c>
      <c r="G98" s="1" t="str">
        <v>Delhi</v>
      </c>
      <c r="H98">
        <v>0</v>
      </c>
      <c r="I98" t="str">
        <v>Local</v>
      </c>
    </row>
    <row r="99" spans="1:9" x14ac:dyDescent="0.25">
      <c r="A99" s="1">
        <v>368508</v>
      </c>
      <c r="B99" s="1">
        <v>0</v>
      </c>
      <c r="C99" s="1">
        <v>1</v>
      </c>
      <c r="D99" s="1" t="str">
        <v>ABHI BIO</v>
      </c>
      <c r="E99" s="1">
        <v>4</v>
      </c>
      <c r="F99" s="1" t="str">
        <v>BioLegend</v>
      </c>
      <c r="G99" s="1" t="str">
        <v>Kolkata</v>
      </c>
      <c r="H99">
        <v>0</v>
      </c>
      <c r="I99" t="str">
        <v>OutStation</v>
      </c>
    </row>
    <row r="100" spans="1:9" x14ac:dyDescent="0.25">
      <c r="A100" s="1">
        <v>368509</v>
      </c>
      <c r="B100" s="1">
        <v>0</v>
      </c>
      <c r="C100" s="1">
        <v>1</v>
      </c>
      <c r="D100" s="1" t="str">
        <v>ABHI BIO</v>
      </c>
      <c r="E100" s="1">
        <v>4</v>
      </c>
      <c r="F100" s="1" t="str">
        <v>BioLegend</v>
      </c>
      <c r="G100" s="1" t="str">
        <v>Kolkata</v>
      </c>
      <c r="H100">
        <v>0</v>
      </c>
      <c r="I100" t="str">
        <v>OutStation</v>
      </c>
    </row>
    <row r="101" spans="1:9" x14ac:dyDescent="0.25">
      <c r="A101" s="1">
        <v>369321</v>
      </c>
      <c r="B101" s="1">
        <v>0</v>
      </c>
      <c r="C101" s="1">
        <v>1</v>
      </c>
      <c r="D101" s="1" t="str">
        <v>ABHI BIO</v>
      </c>
      <c r="E101" s="1">
        <v>4</v>
      </c>
      <c r="F101" s="1" t="str">
        <v>BioLegend</v>
      </c>
      <c r="G101" s="1" t="str">
        <v>Kolkata</v>
      </c>
      <c r="H101">
        <v>0</v>
      </c>
      <c r="I101" t="str">
        <v>OutStation</v>
      </c>
    </row>
    <row r="102" spans="1:9" x14ac:dyDescent="0.25">
      <c r="A102" s="1">
        <v>372002</v>
      </c>
      <c r="B102" s="1">
        <v>0</v>
      </c>
      <c r="C102" s="1">
        <v>1</v>
      </c>
      <c r="D102" s="1" t="str">
        <v>AIIMS</v>
      </c>
      <c r="E102" s="1">
        <v>4</v>
      </c>
      <c r="F102" s="1" t="str">
        <v>BioLegend</v>
      </c>
      <c r="G102" s="1" t="str">
        <v>Delhi</v>
      </c>
      <c r="H102">
        <v>0</v>
      </c>
      <c r="I102" t="str">
        <v>Local</v>
      </c>
    </row>
    <row r="103" spans="1:9" x14ac:dyDescent="0.25">
      <c r="A103" s="1">
        <v>372203</v>
      </c>
      <c r="B103" s="1">
        <v>0</v>
      </c>
      <c r="C103" s="1">
        <v>1</v>
      </c>
      <c r="D103" s="1" t="str">
        <v>ABHI BIO</v>
      </c>
      <c r="E103" s="1">
        <v>4</v>
      </c>
      <c r="F103" s="1" t="str">
        <v>BioLegend</v>
      </c>
      <c r="G103" s="1" t="str">
        <v>Kolkata</v>
      </c>
      <c r="H103">
        <v>0</v>
      </c>
      <c r="I103" t="str">
        <v>OutStation</v>
      </c>
    </row>
    <row r="104" spans="1:9" x14ac:dyDescent="0.25">
      <c r="A104" s="1">
        <v>372208</v>
      </c>
      <c r="B104" s="1">
        <v>0</v>
      </c>
      <c r="C104" s="1">
        <v>1</v>
      </c>
      <c r="D104" s="1" t="str">
        <v>RCB</v>
      </c>
      <c r="E104" s="1">
        <v>4</v>
      </c>
      <c r="F104" s="1" t="str">
        <v>BioLegend</v>
      </c>
      <c r="G104" s="1" t="str">
        <v>Delhi</v>
      </c>
      <c r="H104">
        <v>0</v>
      </c>
      <c r="I104" t="str">
        <v>Local</v>
      </c>
    </row>
    <row r="105" spans="1:9" x14ac:dyDescent="0.25">
      <c r="A105" s="1">
        <v>384813</v>
      </c>
      <c r="B105" s="1">
        <v>0</v>
      </c>
      <c r="C105" s="1">
        <v>1</v>
      </c>
      <c r="D105" s="1" t="str">
        <v>ABHI BIO</v>
      </c>
      <c r="E105" s="1">
        <v>4</v>
      </c>
      <c r="F105" s="1" t="str">
        <v>BioLegend</v>
      </c>
      <c r="G105" s="1" t="str">
        <v>Kolkata</v>
      </c>
      <c r="H105">
        <v>0</v>
      </c>
      <c r="I105" t="str">
        <v>OutStation</v>
      </c>
    </row>
    <row r="106" spans="1:9" x14ac:dyDescent="0.25">
      <c r="A106" s="1">
        <v>405206</v>
      </c>
      <c r="B106" s="1">
        <v>0</v>
      </c>
      <c r="C106" s="1">
        <v>1</v>
      </c>
      <c r="D106" s="1" t="str">
        <v>AIIMS</v>
      </c>
      <c r="E106" s="1">
        <v>4</v>
      </c>
      <c r="F106" s="1" t="str">
        <v>BioLegend</v>
      </c>
      <c r="G106" s="1" t="str">
        <v>Delhi</v>
      </c>
      <c r="H106">
        <v>0</v>
      </c>
      <c r="I106" t="str">
        <v>Local</v>
      </c>
    </row>
    <row r="107" spans="1:9" x14ac:dyDescent="0.25">
      <c r="A107" s="1">
        <v>423501</v>
      </c>
      <c r="B107" s="1">
        <v>0</v>
      </c>
      <c r="C107" s="1">
        <v>1</v>
      </c>
      <c r="D107" s="1" t="str">
        <v>IISER MOHALI</v>
      </c>
      <c r="E107" s="1" t="str">
        <v>RT</v>
      </c>
      <c r="F107" s="1" t="str">
        <v>BioLegend</v>
      </c>
      <c r="G107" s="1" t="str">
        <v>MOHALI (PUNJAB)</v>
      </c>
      <c r="H107">
        <v>0</v>
      </c>
      <c r="I107" t="str">
        <v>OutStation</v>
      </c>
    </row>
    <row r="108" spans="1:9" x14ac:dyDescent="0.25">
      <c r="A108" s="1">
        <v>500701</v>
      </c>
      <c r="B108" s="1">
        <v>0</v>
      </c>
      <c r="C108" s="1">
        <v>1</v>
      </c>
      <c r="D108" s="1" t="str">
        <v>LABEX</v>
      </c>
      <c r="E108" s="1">
        <v>4</v>
      </c>
      <c r="F108" s="1" t="str">
        <v>BioLegend</v>
      </c>
      <c r="G108" s="1" t="str">
        <v>Delhi</v>
      </c>
      <c r="H108">
        <v>0</v>
      </c>
      <c r="I108" t="str">
        <v>Local</v>
      </c>
    </row>
    <row r="109" spans="1:9" x14ac:dyDescent="0.25">
      <c r="A109" s="1">
        <v>500832</v>
      </c>
      <c r="B109" s="1">
        <v>0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>
        <v>0</v>
      </c>
      <c r="I109" t="str">
        <v>Local</v>
      </c>
    </row>
    <row r="110" spans="1:9" x14ac:dyDescent="0.25">
      <c r="A110" s="1">
        <v>502521</v>
      </c>
      <c r="B110" s="1">
        <v>0</v>
      </c>
      <c r="C110" s="1">
        <v>1</v>
      </c>
      <c r="D110" s="1" t="str">
        <v>ABHI BIO</v>
      </c>
      <c r="E110" s="1">
        <v>4</v>
      </c>
      <c r="F110" s="1" t="str">
        <v>BioLegend</v>
      </c>
      <c r="G110" s="1" t="str">
        <v>Kolkata</v>
      </c>
      <c r="H110">
        <v>0</v>
      </c>
      <c r="I110" t="str">
        <v>OutStation</v>
      </c>
    </row>
    <row r="111" spans="1:9" x14ac:dyDescent="0.25">
      <c r="A111" s="1">
        <v>502929</v>
      </c>
      <c r="B111" s="1">
        <v>0</v>
      </c>
      <c r="C111" s="1">
        <v>1</v>
      </c>
      <c r="D111" s="1" t="str">
        <v>ABHI BIO</v>
      </c>
      <c r="E111" s="1">
        <v>4</v>
      </c>
      <c r="F111" s="1" t="str">
        <v>BioLegend</v>
      </c>
      <c r="G111" s="1" t="str">
        <v>Kolkata</v>
      </c>
      <c r="H111">
        <v>0</v>
      </c>
      <c r="I111" t="str">
        <v>OutStation</v>
      </c>
    </row>
    <row r="112" spans="1:9" x14ac:dyDescent="0.25">
      <c r="A112" s="1">
        <v>502948</v>
      </c>
      <c r="B112" s="1">
        <v>0</v>
      </c>
      <c r="C112" s="1">
        <v>1</v>
      </c>
      <c r="D112" s="1" t="str">
        <v>ILS</v>
      </c>
      <c r="E112" s="1">
        <v>4</v>
      </c>
      <c r="F112" s="1" t="str">
        <v>BioLegend</v>
      </c>
      <c r="G112" s="1" t="str">
        <v>Bhuvneshwar</v>
      </c>
      <c r="H112">
        <v>0</v>
      </c>
      <c r="I112" t="str">
        <v>OutStation</v>
      </c>
    </row>
    <row r="113" spans="1:9" x14ac:dyDescent="0.25">
      <c r="A113" s="1">
        <v>506501</v>
      </c>
      <c r="B113" s="1">
        <v>0</v>
      </c>
      <c r="C113" s="1">
        <v>1</v>
      </c>
      <c r="D113" s="1" t="str">
        <v>LABEX</v>
      </c>
      <c r="E113" s="1">
        <v>4</v>
      </c>
      <c r="F113" s="1" t="str">
        <v>BioLegend</v>
      </c>
      <c r="G113" s="1" t="str">
        <v>Delhi</v>
      </c>
      <c r="H113">
        <v>0</v>
      </c>
      <c r="I113" t="str">
        <v>Local</v>
      </c>
    </row>
    <row r="114" spans="1:9" x14ac:dyDescent="0.25">
      <c r="A114" s="1">
        <v>512305</v>
      </c>
      <c r="B114" s="1">
        <v>0</v>
      </c>
      <c r="C114" s="1">
        <v>1</v>
      </c>
      <c r="D114" s="1" t="str">
        <v>BTL</v>
      </c>
      <c r="E114" s="1">
        <v>4</v>
      </c>
      <c r="F114" s="1" t="str">
        <v>BioLegend</v>
      </c>
      <c r="G114" s="1" t="str">
        <v>Delhi</v>
      </c>
      <c r="H114">
        <v>0</v>
      </c>
      <c r="I114" t="str">
        <v>Local</v>
      </c>
    </row>
    <row r="115" spans="1:9" x14ac:dyDescent="0.25">
      <c r="A115" s="1">
        <v>626801</v>
      </c>
      <c r="B115" s="1">
        <v>0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>
        <v>0</v>
      </c>
      <c r="I115" t="str">
        <v>Local</v>
      </c>
    </row>
    <row r="116" spans="1:9" x14ac:dyDescent="0.25">
      <c r="A116" s="1">
        <v>655208</v>
      </c>
      <c r="B116" s="1">
        <v>0</v>
      </c>
      <c r="C116" s="1">
        <v>1</v>
      </c>
      <c r="D116" s="1" t="str">
        <v>ABHI BIO</v>
      </c>
      <c r="E116" s="1">
        <v>4</v>
      </c>
      <c r="F116" s="1" t="str">
        <v>BioLegend</v>
      </c>
      <c r="G116" s="1" t="str">
        <v>Kolkata</v>
      </c>
      <c r="H116">
        <v>0</v>
      </c>
      <c r="I116" t="str">
        <v>OutStation</v>
      </c>
    </row>
    <row r="117" spans="1:9" x14ac:dyDescent="0.25">
      <c r="A117" s="1">
        <v>947203</v>
      </c>
      <c r="B117" s="1">
        <v>0</v>
      </c>
      <c r="C117" s="1">
        <v>1</v>
      </c>
      <c r="D117" s="1" t="str">
        <v>THSTI</v>
      </c>
      <c r="E117" s="1">
        <v>4</v>
      </c>
      <c r="F117" s="1" t="str">
        <v>BioLegend</v>
      </c>
      <c r="G117" s="1" t="str">
        <v>Faridabad</v>
      </c>
      <c r="H117">
        <v>0</v>
      </c>
      <c r="I117" t="str">
        <v>Local</v>
      </c>
    </row>
    <row r="118" spans="1:9" x14ac:dyDescent="0.25">
      <c r="A118" s="1">
        <v>316302</v>
      </c>
      <c r="B118" s="1" t="str">
        <v>Purified anti-human β2-microglobulin Antibody</v>
      </c>
      <c r="C118" s="1">
        <v>2</v>
      </c>
      <c r="D118" s="1" t="str">
        <v>BIOCON</v>
      </c>
      <c r="E118" s="1">
        <v>4</v>
      </c>
      <c r="F118" s="1" t="str">
        <v>BioLegend</v>
      </c>
      <c r="G118" s="1" t="str">
        <v>Banglore</v>
      </c>
      <c r="H118" t="str">
        <v xml:space="preserve">Pending Confirmation By Customer </v>
      </c>
      <c r="I118" t="str">
        <v>OutStation</v>
      </c>
    </row>
    <row r="119" spans="1:9" x14ac:dyDescent="0.25">
      <c r="A119" s="1">
        <v>423303</v>
      </c>
      <c r="B119" s="1" t="str">
        <v xml:space="preserve">Cell Activation Cocktail </v>
      </c>
      <c r="C119" s="1">
        <v>2</v>
      </c>
      <c r="D119" s="1" t="str">
        <v>Opening Stock</v>
      </c>
      <c r="E119" s="1">
        <v>-20</v>
      </c>
      <c r="F119" s="1" t="str">
        <v>BioLegend</v>
      </c>
      <c r="G119" s="1" t="str">
        <v>STOCK</v>
      </c>
      <c r="H119" t="str">
        <v>Stock</v>
      </c>
      <c r="I119" t="str">
        <v>STOCK</v>
      </c>
    </row>
    <row r="120" spans="1:9" x14ac:dyDescent="0.25">
      <c r="A120" s="1">
        <v>420601</v>
      </c>
      <c r="B120" s="1" t="str">
        <v xml:space="preserve">Brefeldin A Solution </v>
      </c>
      <c r="C120" s="1">
        <v>2</v>
      </c>
      <c r="D120" s="1" t="str">
        <v>Opening Stock</v>
      </c>
      <c r="E120" s="1">
        <v>4</v>
      </c>
      <c r="F120" s="1" t="str">
        <v>BioLegend</v>
      </c>
      <c r="G120" s="1" t="str">
        <v>STOCK</v>
      </c>
      <c r="H120" t="str">
        <v>Stock</v>
      </c>
      <c r="I120" t="str">
        <v>STOCK</v>
      </c>
    </row>
    <row r="121" spans="1:9" x14ac:dyDescent="0.25">
      <c r="A121" s="1">
        <v>329702</v>
      </c>
      <c r="B121" s="1" t="str">
        <v xml:space="preserve">Purified anti-human CD274 </v>
      </c>
      <c r="C121" s="1">
        <v>2</v>
      </c>
      <c r="D121" s="1" t="str">
        <v>Opening Stock</v>
      </c>
      <c r="E121" s="1">
        <v>4</v>
      </c>
      <c r="F121" s="1" t="str">
        <v>BioLegend</v>
      </c>
      <c r="G121" s="1" t="str">
        <v>STOCK</v>
      </c>
      <c r="H121" t="str">
        <v>Stock</v>
      </c>
      <c r="I121" t="str">
        <v>STOCK</v>
      </c>
    </row>
    <row r="122" spans="1:9" x14ac:dyDescent="0.25">
      <c r="A122" s="1" t="str">
        <v>2600505001730</v>
      </c>
      <c r="B122" s="1">
        <v>0</v>
      </c>
      <c r="C122" s="1">
        <v>2</v>
      </c>
      <c r="D122" s="1" t="str">
        <v>STOCK</v>
      </c>
      <c r="E122" s="1" t="str">
        <v>RT</v>
      </c>
      <c r="F122" s="1" t="str">
        <v>Genei Lab</v>
      </c>
      <c r="G122" s="1" t="str">
        <v>STOCK</v>
      </c>
      <c r="H122" t="str">
        <v>Stock</v>
      </c>
      <c r="I122" t="str">
        <v>STOCK</v>
      </c>
    </row>
    <row r="123" spans="1:9" x14ac:dyDescent="0.25">
      <c r="A123" s="1" t="str">
        <v>2662070501730</v>
      </c>
      <c r="B123" s="1">
        <v>0</v>
      </c>
      <c r="C123" s="1">
        <v>2</v>
      </c>
      <c r="D123" s="1" t="str">
        <v>STOCK</v>
      </c>
      <c r="E123" s="1">
        <v>-20</v>
      </c>
      <c r="F123" s="1" t="str">
        <v>Genei Lab</v>
      </c>
      <c r="G123" s="1" t="str">
        <v>STOCK</v>
      </c>
      <c r="H123" t="str">
        <v>Stock</v>
      </c>
      <c r="I123" t="str">
        <v>STOCK</v>
      </c>
    </row>
    <row r="124" spans="1:9" x14ac:dyDescent="0.25">
      <c r="A124" s="1" t="str">
        <v>2662670501730</v>
      </c>
      <c r="B124" s="1">
        <v>0</v>
      </c>
      <c r="C124" s="1">
        <v>2</v>
      </c>
      <c r="D124" s="1" t="str">
        <v>STOCK</v>
      </c>
      <c r="E124" s="1">
        <v>-20</v>
      </c>
      <c r="F124" s="1" t="str">
        <v>Genei Lab</v>
      </c>
      <c r="G124" s="1" t="str">
        <v>STOCK</v>
      </c>
      <c r="H124" t="str">
        <v>Stock</v>
      </c>
      <c r="I124" t="str">
        <v>STOCK</v>
      </c>
    </row>
    <row r="125" spans="1:9" x14ac:dyDescent="0.25">
      <c r="A125" s="1" t="str">
        <v>15407-47-MIN</v>
      </c>
      <c r="B125" s="1" t="str">
        <v>Polyethersulfone 0.22 µm</v>
      </c>
      <c r="C125" s="1">
        <v>2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t="str">
        <v>Stock</v>
      </c>
      <c r="I125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2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t="str">
        <v>Stock</v>
      </c>
      <c r="I126" t="str">
        <v>STOCK</v>
      </c>
    </row>
    <row r="127" spans="1:9" x14ac:dyDescent="0.25">
      <c r="A127" s="1" t="str">
        <v>VS15TR21</v>
      </c>
      <c r="B127" s="1" t="str">
        <v>VicaSpin Turbo 15 RC 30000 MWCO</v>
      </c>
      <c r="C127" s="1">
        <v>2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t="str">
        <v>Stock</v>
      </c>
      <c r="I127" t="str">
        <v>STOCK</v>
      </c>
    </row>
    <row r="128" spans="1:9" x14ac:dyDescent="0.25">
      <c r="A128" s="1">
        <v>814326</v>
      </c>
      <c r="B128" s="1" t="str">
        <v>Acrylamide, Ultra Pure 500 KG</v>
      </c>
      <c r="C128" s="1">
        <v>2</v>
      </c>
      <c r="D128" s="1" t="str">
        <v>Stock</v>
      </c>
      <c r="E128" s="1" t="str">
        <v>RT</v>
      </c>
      <c r="F128" s="1" t="str">
        <v>Mp Bio</v>
      </c>
      <c r="G128" s="1" t="str">
        <v>STOCK</v>
      </c>
      <c r="H128" t="str">
        <v>Stock</v>
      </c>
      <c r="I128" t="str">
        <v>STOCK</v>
      </c>
    </row>
    <row r="129" spans="1:9" x14ac:dyDescent="0.25">
      <c r="A129" s="1">
        <v>194825</v>
      </c>
      <c r="B129" s="1" t="str">
        <v>Glycine, Molecular Biology Reagent 1 KG</v>
      </c>
      <c r="C129" s="1">
        <v>2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t="str">
        <v>Stock</v>
      </c>
      <c r="I129" t="str">
        <v>STOCK</v>
      </c>
    </row>
    <row r="130" spans="1:9" x14ac:dyDescent="0.25">
      <c r="A130" s="1">
        <v>104772</v>
      </c>
      <c r="B130" s="1" t="str">
        <v>Ammonium Sulfate, Technical Pure 500 GM</v>
      </c>
      <c r="C130" s="1">
        <v>2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t="str">
        <v>Stock</v>
      </c>
      <c r="I130" t="str">
        <v>STOCK</v>
      </c>
    </row>
    <row r="131" spans="1:9" x14ac:dyDescent="0.25">
      <c r="A131" s="1">
        <v>194002</v>
      </c>
      <c r="B131" s="1" t="str">
        <v>Chloroform, Molecular Biology Reagent</v>
      </c>
      <c r="C131" s="1">
        <v>2</v>
      </c>
      <c r="D131" s="1" t="str">
        <v>Stock</v>
      </c>
      <c r="E131" s="1" t="str">
        <v>RT</v>
      </c>
      <c r="F131" s="1" t="str">
        <v>Mp Bio</v>
      </c>
      <c r="G131" s="1" t="str">
        <v>STOCK</v>
      </c>
      <c r="H131" t="str">
        <v>Stock</v>
      </c>
      <c r="I131" t="str">
        <v>STOCK</v>
      </c>
    </row>
    <row r="132" spans="1:9" x14ac:dyDescent="0.25">
      <c r="A132" s="1">
        <v>420701</v>
      </c>
      <c r="B132" s="1" t="str">
        <v xml:space="preserve">Monensin Solution </v>
      </c>
      <c r="C132" s="1">
        <v>2</v>
      </c>
      <c r="D132" s="1" t="str">
        <v>Stock</v>
      </c>
      <c r="E132" s="1">
        <v>4</v>
      </c>
      <c r="F132" s="1" t="str">
        <v>BioLegend</v>
      </c>
      <c r="G132" s="1" t="str">
        <v>STOCK</v>
      </c>
      <c r="H132" t="str">
        <v>Stock</v>
      </c>
      <c r="I132" t="str">
        <v>STOCK</v>
      </c>
    </row>
    <row r="133" spans="1:9" x14ac:dyDescent="0.25">
      <c r="A133" s="1">
        <v>424602</v>
      </c>
      <c r="B133" s="1" t="str">
        <v>Compensation Beads</v>
      </c>
      <c r="C133" s="1">
        <v>2</v>
      </c>
      <c r="D133" s="1" t="str">
        <v>Stock</v>
      </c>
      <c r="E133" s="1">
        <v>4</v>
      </c>
      <c r="F133" s="1" t="str">
        <v>BioLegend</v>
      </c>
      <c r="G133" s="1" t="str">
        <v>STOCK</v>
      </c>
      <c r="H133" t="str">
        <v>Stock</v>
      </c>
      <c r="I133" t="str">
        <v>STOCK</v>
      </c>
    </row>
    <row r="134" spans="1:9" x14ac:dyDescent="0.25">
      <c r="A134" s="1">
        <v>740811</v>
      </c>
      <c r="B134" s="1">
        <v>0</v>
      </c>
      <c r="C134" s="1">
        <v>2</v>
      </c>
      <c r="D134" s="1" t="str">
        <v>UNKNOWN</v>
      </c>
      <c r="E134" s="1">
        <v>4</v>
      </c>
      <c r="F134" s="1" t="str">
        <v>BioLegend</v>
      </c>
      <c r="G134" s="1" t="str">
        <v>Unknown</v>
      </c>
      <c r="H134" t="str">
        <v>DemoKit (Mohan Sir)</v>
      </c>
      <c r="I134" t="str">
        <v>Unknown</v>
      </c>
    </row>
    <row r="135" spans="1:9" x14ac:dyDescent="0.25">
      <c r="A135" s="1">
        <v>741146</v>
      </c>
      <c r="B135" s="1">
        <v>0</v>
      </c>
      <c r="C135" s="1">
        <v>2</v>
      </c>
      <c r="D135" s="1" t="str">
        <v>UNKNOWN</v>
      </c>
      <c r="E135" s="1">
        <v>4</v>
      </c>
      <c r="F135" s="1" t="str">
        <v>BioLegend</v>
      </c>
      <c r="G135" s="1" t="str">
        <v>Unknown</v>
      </c>
      <c r="H135" t="str">
        <v>DemoKit (Mohan Sir)</v>
      </c>
      <c r="I135" t="str">
        <v>Unknown</v>
      </c>
    </row>
    <row r="136" spans="1:9" x14ac:dyDescent="0.25">
      <c r="A136" s="1">
        <v>420801</v>
      </c>
      <c r="B136" s="1">
        <v>0</v>
      </c>
      <c r="C136" s="1">
        <v>2</v>
      </c>
      <c r="D136" s="1" t="str">
        <v>Stock</v>
      </c>
      <c r="E136" s="1">
        <v>4</v>
      </c>
      <c r="F136" s="1" t="str">
        <v>BioLegend</v>
      </c>
      <c r="G136" s="1" t="str">
        <v>STOCK</v>
      </c>
      <c r="H136" t="str">
        <v>Stock</v>
      </c>
      <c r="I136" t="str">
        <v>STOCK</v>
      </c>
    </row>
    <row r="137" spans="1:9" x14ac:dyDescent="0.25">
      <c r="A137" s="1">
        <v>100575</v>
      </c>
      <c r="B137" s="1">
        <v>0</v>
      </c>
      <c r="C137" s="1">
        <v>2</v>
      </c>
      <c r="D137" s="1" t="str">
        <v>Stock</v>
      </c>
      <c r="E137" s="1">
        <v>4</v>
      </c>
      <c r="F137" s="1" t="str">
        <v>MP Bio</v>
      </c>
      <c r="G137" s="1" t="str">
        <v>STOCK</v>
      </c>
      <c r="H137" t="str">
        <v>Stock</v>
      </c>
      <c r="I137" t="str">
        <v>STOCK</v>
      </c>
    </row>
    <row r="138" spans="1:9" x14ac:dyDescent="0.25">
      <c r="A138" s="1" t="str">
        <v>T1765</v>
      </c>
      <c r="B138" s="1">
        <v>0</v>
      </c>
      <c r="C138" s="1">
        <v>2</v>
      </c>
      <c r="D138" s="1" t="str">
        <v>Mishu Pharma</v>
      </c>
      <c r="E138" s="1">
        <v>-20</v>
      </c>
      <c r="F138" s="1" t="str">
        <v>TargetMol</v>
      </c>
      <c r="G138" s="1" t="str">
        <v>JAIPUR</v>
      </c>
      <c r="H138">
        <v>0</v>
      </c>
      <c r="I138" t="str">
        <v>OutStation</v>
      </c>
    </row>
    <row r="139" spans="1:9" x14ac:dyDescent="0.25">
      <c r="A139" s="1">
        <v>423303</v>
      </c>
      <c r="B139" s="1" t="str">
        <v xml:space="preserve">Cell Activation Cocktail </v>
      </c>
      <c r="C139" s="1">
        <v>3</v>
      </c>
      <c r="D139" s="1" t="str">
        <v>STOCK</v>
      </c>
      <c r="E139" s="1">
        <v>-20</v>
      </c>
      <c r="F139" s="1" t="str">
        <v>BioLegend</v>
      </c>
      <c r="G139" s="1" t="str">
        <v>STOCK</v>
      </c>
      <c r="H139" t="str">
        <v>Stock</v>
      </c>
      <c r="I139" t="str">
        <v>STOCK</v>
      </c>
    </row>
    <row r="140" spans="1:9" x14ac:dyDescent="0.25">
      <c r="A140" s="1">
        <v>421601</v>
      </c>
      <c r="B140" s="1" t="str">
        <v>ELISA Wash Buffer (20X)</v>
      </c>
      <c r="C140" s="1">
        <v>3</v>
      </c>
      <c r="D140" s="1" t="str">
        <v>STOCK</v>
      </c>
      <c r="E140" s="1" t="str">
        <v>rt</v>
      </c>
      <c r="F140" s="1" t="str">
        <v>BioLegend</v>
      </c>
      <c r="G140" s="1" t="str">
        <v>STOCK</v>
      </c>
      <c r="H140" t="str">
        <v>Stock</v>
      </c>
      <c r="I140" t="str">
        <v>STOCK</v>
      </c>
    </row>
    <row r="141" spans="1:9" x14ac:dyDescent="0.25">
      <c r="A141" s="1" t="str">
        <v>LSM 1077</v>
      </c>
      <c r="B141" s="1">
        <v>0</v>
      </c>
      <c r="C141" s="1">
        <v>3</v>
      </c>
      <c r="D141" s="1" t="str">
        <v>stock</v>
      </c>
      <c r="E141" s="1">
        <v>4</v>
      </c>
      <c r="F141" s="1" t="str">
        <v>Genexis Biotech</v>
      </c>
      <c r="G141" s="1" t="str">
        <v>STOCK</v>
      </c>
      <c r="H141" t="str">
        <v>Stock</v>
      </c>
      <c r="I141" t="str">
        <v>STOCK</v>
      </c>
    </row>
    <row r="142" spans="1:9" x14ac:dyDescent="0.25">
      <c r="A142" s="1" t="str">
        <v>VS15T91</v>
      </c>
      <c r="B142" s="1" t="str">
        <v>VicaSpin Turbo 15 3000 MWCO</v>
      </c>
      <c r="C142" s="1">
        <v>3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t="str">
        <v>Stock</v>
      </c>
      <c r="I142" t="str">
        <v>STOCK</v>
      </c>
    </row>
    <row r="143" spans="1:9" x14ac:dyDescent="0.25">
      <c r="A143" s="1">
        <v>421101</v>
      </c>
      <c r="B143" s="1">
        <v>0</v>
      </c>
      <c r="C143" s="1">
        <v>3</v>
      </c>
      <c r="D143" s="1" t="str">
        <v>Stock</v>
      </c>
      <c r="E143" s="1">
        <v>4</v>
      </c>
      <c r="F143" s="1" t="str">
        <v>BioLegend</v>
      </c>
      <c r="G143" s="1" t="str">
        <v>STOCK</v>
      </c>
      <c r="H143" t="str">
        <v>Stock</v>
      </c>
      <c r="I143" t="str">
        <v>STOCK</v>
      </c>
    </row>
    <row r="144" spans="1:9" x14ac:dyDescent="0.25">
      <c r="A144" s="1">
        <v>421002</v>
      </c>
      <c r="B144" s="1" t="str">
        <v xml:space="preserve">Intracellular Staining Permeabilization Wash Buffer </v>
      </c>
      <c r="C144" s="1">
        <v>4</v>
      </c>
      <c r="D144" s="1" t="str">
        <v>Opening Stock</v>
      </c>
      <c r="E144" s="1">
        <v>4</v>
      </c>
      <c r="F144" s="1" t="str">
        <v>BioLegend</v>
      </c>
      <c r="G144" s="1" t="str">
        <v>STOCK</v>
      </c>
      <c r="H144" t="str">
        <v>Stock</v>
      </c>
      <c r="I144" t="str">
        <v>STOCK</v>
      </c>
    </row>
    <row r="145" spans="1:9" x14ac:dyDescent="0.25">
      <c r="A145" s="1" t="str">
        <v>VS04T01</v>
      </c>
      <c r="B145" s="1" t="str">
        <v>VicaSpin Turbo 4 10000 MWCO</v>
      </c>
      <c r="C145" s="1">
        <v>4</v>
      </c>
      <c r="D145" s="1" t="str">
        <v>Stock</v>
      </c>
      <c r="E145" s="1" t="str">
        <v>RT</v>
      </c>
      <c r="F145" s="1" t="str">
        <v>Sartorius</v>
      </c>
      <c r="G145" s="1" t="str">
        <v>STOCK</v>
      </c>
      <c r="H145" t="str">
        <v>Stock</v>
      </c>
      <c r="I145" t="str">
        <v>STOCK</v>
      </c>
    </row>
    <row r="146" spans="1:9" x14ac:dyDescent="0.25">
      <c r="A146" s="1" t="str">
        <v>VS15TR01</v>
      </c>
      <c r="B146" s="1" t="str">
        <v>VicaSpin Turbo 15 RC 10000 MWCO</v>
      </c>
      <c r="C146" s="1">
        <v>4</v>
      </c>
      <c r="D146" s="1" t="str">
        <v>Stock</v>
      </c>
      <c r="E146" s="1" t="str">
        <v>RT</v>
      </c>
      <c r="F146" s="1" t="str">
        <v>Sartorius</v>
      </c>
      <c r="G146" s="1" t="str">
        <v>STOCK</v>
      </c>
      <c r="H146" t="str">
        <v>Stock</v>
      </c>
      <c r="I146" t="str">
        <v>STOCK</v>
      </c>
    </row>
    <row r="147" spans="1:9" x14ac:dyDescent="0.25">
      <c r="A147" s="1" t="str">
        <v>VS15T21</v>
      </c>
      <c r="B147" s="1">
        <v>0</v>
      </c>
      <c r="C147" s="1">
        <v>4</v>
      </c>
      <c r="D147" s="1" t="str">
        <v>Stock</v>
      </c>
      <c r="E147" s="1" t="str">
        <v>RT</v>
      </c>
      <c r="F147" s="1" t="str">
        <v>Sartorius</v>
      </c>
      <c r="G147" s="1" t="str">
        <v>STOCK</v>
      </c>
      <c r="H147" t="str">
        <v>Stock</v>
      </c>
      <c r="I147" t="str">
        <v>STOCK</v>
      </c>
    </row>
    <row r="148" spans="1:9" x14ac:dyDescent="0.25">
      <c r="A148" s="1">
        <v>193982</v>
      </c>
      <c r="B148" s="1" t="str">
        <v>Acrylamide, Molecular Biology Reagent 1 KG</v>
      </c>
      <c r="C148" s="1">
        <v>4</v>
      </c>
      <c r="D148" s="1" t="str">
        <v>Stock</v>
      </c>
      <c r="E148" s="1" t="str">
        <v>RT</v>
      </c>
      <c r="F148" s="1" t="str">
        <v>Mp Bio</v>
      </c>
      <c r="G148" s="1" t="str">
        <v>STOCK</v>
      </c>
      <c r="H148" t="str">
        <v>Stock</v>
      </c>
      <c r="I148" t="str">
        <v>STOCK</v>
      </c>
    </row>
    <row r="149" spans="1:9" x14ac:dyDescent="0.25">
      <c r="A149" s="1">
        <v>41003</v>
      </c>
      <c r="B149" s="1">
        <v>0</v>
      </c>
      <c r="C149" s="1">
        <v>4</v>
      </c>
      <c r="D149" s="1" t="str">
        <v>Stock</v>
      </c>
      <c r="E149" s="1" t="str">
        <v>RT</v>
      </c>
      <c r="F149" s="1" t="str">
        <v>Biotium</v>
      </c>
      <c r="G149" s="1" t="str">
        <v>STOCK</v>
      </c>
      <c r="H149" t="str">
        <v>Stock</v>
      </c>
      <c r="I149" t="str">
        <v>STOCK</v>
      </c>
    </row>
    <row r="150" spans="1:9" x14ac:dyDescent="0.25">
      <c r="A150" s="1">
        <v>556002</v>
      </c>
      <c r="B150" s="1" t="str">
        <v xml:space="preserve">Recombinant Mouse IL-9 </v>
      </c>
      <c r="C150" s="1">
        <v>5</v>
      </c>
      <c r="D150" s="1" t="str">
        <v>Opening Stock</v>
      </c>
      <c r="E150" s="1">
        <v>-20</v>
      </c>
      <c r="F150" s="1" t="str">
        <v>BioLegend</v>
      </c>
      <c r="G150" s="1" t="str">
        <v>STOCK</v>
      </c>
      <c r="H150" t="str">
        <v>Stock</v>
      </c>
      <c r="I150" t="str">
        <v>STOCK</v>
      </c>
    </row>
    <row r="151" spans="1:9" x14ac:dyDescent="0.25">
      <c r="A151" s="1">
        <v>570802</v>
      </c>
      <c r="B151" s="1" t="str">
        <v xml:space="preserve">Recombinant Human IL-6 </v>
      </c>
      <c r="C151" s="1">
        <v>5</v>
      </c>
      <c r="D151" s="1" t="str">
        <v>Opening Stock</v>
      </c>
      <c r="E151" s="1">
        <v>-20</v>
      </c>
      <c r="F151" s="1" t="str">
        <v>BioLegend</v>
      </c>
      <c r="G151" s="1" t="str">
        <v>STOCK</v>
      </c>
      <c r="H151" t="str">
        <v>Stock</v>
      </c>
      <c r="I151" t="str">
        <v>STOCK</v>
      </c>
    </row>
    <row r="152" spans="1:9" x14ac:dyDescent="0.25">
      <c r="A152" s="1" t="str">
        <v>HBM-EXP-B2.5</v>
      </c>
      <c r="B152" s="1">
        <v>0</v>
      </c>
      <c r="C152" s="1">
        <v>5</v>
      </c>
      <c r="D152" s="1" t="str">
        <v>Sample (PM)</v>
      </c>
      <c r="E152" s="1">
        <v>4</v>
      </c>
      <c r="F152" s="1" t="str">
        <v>Hansa Biomed</v>
      </c>
      <c r="G152" s="1" t="str">
        <v>delhi</v>
      </c>
      <c r="H152" t="str">
        <v>Priyanka Madam</v>
      </c>
      <c r="I152" t="str">
        <v>Local</v>
      </c>
    </row>
    <row r="153" spans="1:9" x14ac:dyDescent="0.25">
      <c r="A153" s="1">
        <v>626812</v>
      </c>
      <c r="B153" s="1">
        <v>0</v>
      </c>
      <c r="C153" s="1">
        <v>5</v>
      </c>
      <c r="D153" s="1" t="str">
        <v>AURIGINE ONCO</v>
      </c>
      <c r="E153" s="1">
        <v>4</v>
      </c>
      <c r="F153" s="1" t="str">
        <v>BioLegend</v>
      </c>
      <c r="G153" s="1" t="str">
        <v>Banglore</v>
      </c>
      <c r="H153" t="str">
        <v>Stock</v>
      </c>
      <c r="I153" t="str">
        <v>OutStation</v>
      </c>
    </row>
    <row r="154" spans="1:9" x14ac:dyDescent="0.25">
      <c r="A154" s="1">
        <v>6552050</v>
      </c>
      <c r="B154" s="1" t="str">
        <v xml:space="preserve">SPINeasy DNA Kit for Blood  </v>
      </c>
      <c r="C154" s="1">
        <v>6</v>
      </c>
      <c r="D154" s="1" t="str">
        <v>Stock</v>
      </c>
      <c r="E154" s="1" t="str">
        <v>RT</v>
      </c>
      <c r="F154" s="1" t="str">
        <v>Mp Bio</v>
      </c>
      <c r="G154" s="1" t="str">
        <v>STOCK</v>
      </c>
      <c r="H154" t="str">
        <v>Stock</v>
      </c>
      <c r="I154" t="str">
        <v>STOCK</v>
      </c>
    </row>
    <row r="155" spans="1:9" x14ac:dyDescent="0.25">
      <c r="A155" s="1">
        <v>421403</v>
      </c>
      <c r="B155" s="1" t="str">
        <v>FOXP3 Fix/Perm Buffer Set</v>
      </c>
      <c r="C155" s="1">
        <v>7</v>
      </c>
      <c r="D155" s="1" t="str">
        <v>Opening Stock</v>
      </c>
      <c r="E155" s="1">
        <v>4</v>
      </c>
      <c r="F155" s="1" t="str">
        <v>BioLegend</v>
      </c>
      <c r="G155" s="1" t="str">
        <v>STOCK</v>
      </c>
      <c r="H155" t="str">
        <v>Stock</v>
      </c>
      <c r="I155" t="str">
        <v>STOCK</v>
      </c>
    </row>
    <row r="156" spans="1:9" x14ac:dyDescent="0.25">
      <c r="A156" s="1">
        <v>25021.5</v>
      </c>
      <c r="B156" s="1" t="str">
        <v>i-Taq (W/O dNTP) DNA Polymerase</v>
      </c>
      <c r="C156" s="1">
        <v>7</v>
      </c>
      <c r="D156" s="1" t="str">
        <v>stock</v>
      </c>
      <c r="E156" s="1">
        <v>-20</v>
      </c>
      <c r="F156" s="1" t="str">
        <v>Intron</v>
      </c>
      <c r="G156" s="1" t="str">
        <v>STOCK</v>
      </c>
      <c r="H156" t="str">
        <v>Stock</v>
      </c>
      <c r="I156" t="str">
        <v>STOCK</v>
      </c>
    </row>
    <row r="157" spans="1:9" x14ac:dyDescent="0.25">
      <c r="A157" s="1" t="str">
        <v>092913726</v>
      </c>
      <c r="B157" s="1">
        <v>0</v>
      </c>
      <c r="C157" s="1">
        <v>7</v>
      </c>
      <c r="D157" s="1" t="str">
        <v>Stock</v>
      </c>
      <c r="E157" s="1">
        <v>-20</v>
      </c>
      <c r="F157" s="1" t="str">
        <v>MP Bio</v>
      </c>
      <c r="G157" s="1" t="str">
        <v>STOCK</v>
      </c>
      <c r="H157" t="str">
        <v>Stock</v>
      </c>
      <c r="I157" t="str">
        <v>STOCK</v>
      </c>
    </row>
    <row r="158" spans="1:9" x14ac:dyDescent="0.25">
      <c r="A158" s="1">
        <v>16533</v>
      </c>
      <c r="B158" s="1" t="str">
        <v>MiniSart High Flow 0.45 µm</v>
      </c>
      <c r="C158" s="1">
        <v>9</v>
      </c>
      <c r="D158" s="1" t="str">
        <v>Stock</v>
      </c>
      <c r="E158" s="1" t="str">
        <v>RT</v>
      </c>
      <c r="F158" s="1" t="str">
        <v>Sartorius</v>
      </c>
      <c r="G158" s="1" t="str">
        <v>STOCK</v>
      </c>
      <c r="H158" t="str">
        <v>Stock</v>
      </c>
      <c r="I158" t="str">
        <v>STOCK</v>
      </c>
    </row>
    <row r="159" spans="1:9" x14ac:dyDescent="0.25">
      <c r="A159" s="1">
        <v>25021.5</v>
      </c>
      <c r="B159" s="1" t="str">
        <v>i-Taq (W/O dNTP) DNA Polymerase</v>
      </c>
      <c r="C159" s="1">
        <v>10</v>
      </c>
      <c r="D159" s="1" t="str">
        <v>STOCK</v>
      </c>
      <c r="E159" s="1">
        <v>-20</v>
      </c>
      <c r="F159" s="1" t="str">
        <v>Intron</v>
      </c>
      <c r="G159" s="1" t="str">
        <v>STOCK</v>
      </c>
      <c r="H159" t="str">
        <v>Stock</v>
      </c>
      <c r="I159" t="str">
        <v>STOCK</v>
      </c>
    </row>
    <row r="160" spans="1:9" x14ac:dyDescent="0.25">
      <c r="A160" s="1" t="str">
        <v>092913726</v>
      </c>
      <c r="B160" s="1" t="str">
        <v>Adult Bovine Serum, Sterile Filtered, New Zealand Origin 1kg (970ML)</v>
      </c>
      <c r="C160" s="1">
        <v>10</v>
      </c>
      <c r="D160" s="1" t="str">
        <v>Stock</v>
      </c>
      <c r="E160" s="1">
        <v>-20</v>
      </c>
      <c r="F160" s="1" t="str">
        <v>Mp Bio</v>
      </c>
      <c r="G160" s="1" t="str">
        <v>STOCK</v>
      </c>
      <c r="H160" t="str">
        <v>Stock</v>
      </c>
      <c r="I160" t="str">
        <v>STOCK</v>
      </c>
    </row>
    <row r="161" spans="1:9" x14ac:dyDescent="0.25">
      <c r="A161" s="1">
        <v>16532</v>
      </c>
      <c r="B161" s="1" t="str">
        <v>MiniSart High Flow 0.22 µm</v>
      </c>
      <c r="C161" s="1">
        <v>15</v>
      </c>
      <c r="D161" s="1" t="str">
        <v>Stock</v>
      </c>
      <c r="E161" s="1" t="str">
        <v>RT</v>
      </c>
      <c r="F161" s="1" t="str">
        <v>Sartorius</v>
      </c>
      <c r="G161" s="1" t="str">
        <v>STOCK</v>
      </c>
      <c r="H161" t="str">
        <v>Stock</v>
      </c>
      <c r="I161" t="str">
        <v>STOCK</v>
      </c>
    </row>
    <row r="162" spans="1:9" x14ac:dyDescent="0.25">
      <c r="A162" s="1">
        <v>16532</v>
      </c>
      <c r="B162" s="1" t="str">
        <v>MiniSart High Flow 0.22 µm</v>
      </c>
      <c r="C162" s="1">
        <v>18</v>
      </c>
      <c r="D162" s="1" t="str">
        <v>Stock</v>
      </c>
      <c r="E162" s="1" t="str">
        <v>RT</v>
      </c>
      <c r="F162" s="1" t="str">
        <v>Sartorius</v>
      </c>
      <c r="G162" s="1" t="str">
        <v>STOCK</v>
      </c>
      <c r="H162" t="str">
        <v>Stock</v>
      </c>
      <c r="I162" t="str">
        <v>STOCK</v>
      </c>
    </row>
    <row r="163" spans="1:9" x14ac:dyDescent="0.25">
      <c r="A163" s="1">
        <v>16532</v>
      </c>
      <c r="B163" s="1" t="str">
        <v>MiniSart High Flow 0.22 µm</v>
      </c>
      <c r="C163" s="1">
        <v>23</v>
      </c>
      <c r="D163" s="1" t="str">
        <v>OPENING STOCK</v>
      </c>
      <c r="E163" s="1" t="str">
        <v>RT</v>
      </c>
      <c r="F163" s="1" t="str">
        <v>Sartorius</v>
      </c>
      <c r="G163" s="1" t="str">
        <v>STOCK</v>
      </c>
      <c r="H163" t="str">
        <v>Stock</v>
      </c>
      <c r="I163" t="str">
        <v>STOCK</v>
      </c>
    </row>
    <row r="164" spans="1:9" x14ac:dyDescent="0.25">
      <c r="A164" s="1"/>
      <c r="B164" s="1"/>
      <c r="C164" s="1"/>
      <c r="D164" s="1"/>
      <c r="E164" s="1"/>
      <c r="F164" s="1"/>
      <c r="G164" s="1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9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t="str">
        <v>MYBIOSOURCE</v>
      </c>
      <c r="B2886">
        <v>40766</v>
      </c>
      <c r="C2886">
        <v>921769</v>
      </c>
      <c r="D2886" s="6">
        <v>45919</v>
      </c>
      <c r="E2886" s="6">
        <v>45925</v>
      </c>
      <c r="F2886" t="str">
        <v>MBS2515061</v>
      </c>
      <c r="G2886">
        <v>1</v>
      </c>
      <c r="H2886">
        <v>1</v>
      </c>
      <c r="I2886">
        <v>0</v>
      </c>
      <c r="J2886" t="str">
        <v>JAIPUR</v>
      </c>
      <c r="K2886">
        <v>0</v>
      </c>
    </row>
    <row r="2887" spans="1:14" x14ac:dyDescent="0.25">
      <c r="A2887" t="str">
        <v>TargetMol</v>
      </c>
      <c r="B2887">
        <v>25924.800000000003</v>
      </c>
      <c r="C2887" t="str">
        <v>INV250923-074</v>
      </c>
      <c r="D2887" s="6">
        <v>45923</v>
      </c>
      <c r="E2887" s="6">
        <v>45926</v>
      </c>
      <c r="F2887" t="str">
        <v>TMPH-02761</v>
      </c>
      <c r="G2887">
        <v>1</v>
      </c>
      <c r="H2887">
        <v>1</v>
      </c>
      <c r="I2887">
        <v>0</v>
      </c>
      <c r="J2887" t="str">
        <v>Hyderabad</v>
      </c>
      <c r="K2887">
        <v>0</v>
      </c>
    </row>
    <row r="2888" spans="1:14" x14ac:dyDescent="0.25">
      <c r="A2888" t="str">
        <v>TargetMol</v>
      </c>
      <c r="B2888">
        <v>9398.4</v>
      </c>
      <c r="C2888" t="str">
        <v>INV250923-069</v>
      </c>
      <c r="D2888" s="6">
        <v>45923</v>
      </c>
      <c r="E2888" s="6">
        <v>45926</v>
      </c>
      <c r="F2888" t="str">
        <v>T1765</v>
      </c>
      <c r="G2888">
        <v>2</v>
      </c>
      <c r="H2888">
        <v>0</v>
      </c>
      <c r="I2888">
        <v>2</v>
      </c>
      <c r="J2888" t="str">
        <v>JAIPUR</v>
      </c>
      <c r="K2888">
        <v>0</v>
      </c>
    </row>
    <row r="2889" spans="1:14" x14ac:dyDescent="0.25">
      <c r="A2889" t="str">
        <v>BioLegend</v>
      </c>
      <c r="B2889">
        <v>6468</v>
      </c>
      <c r="C2889" t="str">
        <v>Not Received yet</v>
      </c>
      <c r="D2889" s="6" t="str">
        <v>Not Received yet</v>
      </c>
      <c r="E2889" s="6" t="str">
        <v>Not Received yet</v>
      </c>
      <c r="F2889">
        <v>100219</v>
      </c>
      <c r="G2889">
        <v>1</v>
      </c>
      <c r="H2889">
        <v>1</v>
      </c>
      <c r="I2889">
        <v>0</v>
      </c>
      <c r="J2889" t="str">
        <v>Lucknow</v>
      </c>
      <c r="K2889">
        <v>0</v>
      </c>
    </row>
    <row r="2890" spans="1:14" x14ac:dyDescent="0.25">
      <c r="A2890" t="str">
        <v>BioLegend</v>
      </c>
      <c r="B2890">
        <v>13244</v>
      </c>
      <c r="C2890" t="str">
        <v>Not Received yet</v>
      </c>
      <c r="D2890" s="6" t="str">
        <v>Not Received yet</v>
      </c>
      <c r="E2890" s="6" t="str">
        <v>Not Received yet</v>
      </c>
      <c r="F2890">
        <v>100536</v>
      </c>
      <c r="G2890">
        <v>1</v>
      </c>
      <c r="H2890">
        <v>1</v>
      </c>
      <c r="I2890">
        <v>0</v>
      </c>
      <c r="J2890" t="str">
        <v>Kerala</v>
      </c>
      <c r="K2890">
        <v>0</v>
      </c>
    </row>
    <row r="2891" spans="1:14" x14ac:dyDescent="0.25">
      <c r="A2891" t="str">
        <v>BioLegend</v>
      </c>
      <c r="B2891">
        <v>12196.8</v>
      </c>
      <c r="C2891" t="str">
        <v>Not Received yet</v>
      </c>
      <c r="D2891" s="6" t="str">
        <v>Not Received yet</v>
      </c>
      <c r="E2891" s="6" t="str">
        <v>Not Received yet</v>
      </c>
      <c r="F2891">
        <v>100722</v>
      </c>
      <c r="G2891">
        <v>2</v>
      </c>
      <c r="H2891">
        <v>2</v>
      </c>
      <c r="I2891">
        <v>0</v>
      </c>
      <c r="J2891" t="str">
        <v>Pune</v>
      </c>
      <c r="K2891">
        <v>0</v>
      </c>
    </row>
    <row r="2892" spans="1:14" x14ac:dyDescent="0.25">
      <c r="A2892" t="str">
        <v>BioLegend</v>
      </c>
      <c r="B2892">
        <v>2032.8000000000002</v>
      </c>
      <c r="C2892" t="str">
        <v>Not Received yet</v>
      </c>
      <c r="D2892" s="6" t="str">
        <v>Not Received yet</v>
      </c>
      <c r="E2892" s="6" t="str">
        <v>Not Received yet</v>
      </c>
      <c r="F2892">
        <v>103011</v>
      </c>
      <c r="G2892">
        <v>1</v>
      </c>
      <c r="H2892">
        <v>0</v>
      </c>
      <c r="I2892">
        <v>1</v>
      </c>
      <c r="J2892" t="str">
        <v>Kolkata</v>
      </c>
      <c r="K2892">
        <v>0</v>
      </c>
    </row>
    <row r="2893" spans="1:14" x14ac:dyDescent="0.25">
      <c r="A2893" t="str">
        <v>BioLegend</v>
      </c>
      <c r="B2893">
        <v>2648.8</v>
      </c>
      <c r="C2893" t="str">
        <v>Not Received yet</v>
      </c>
      <c r="D2893" s="6" t="str">
        <v>Not Received yet</v>
      </c>
      <c r="E2893" s="6" t="str">
        <v>Not Received yet</v>
      </c>
      <c r="F2893">
        <v>123109</v>
      </c>
      <c r="G2893">
        <v>1</v>
      </c>
      <c r="H2893">
        <v>1</v>
      </c>
      <c r="I2893">
        <v>0</v>
      </c>
      <c r="J2893" t="str">
        <v>Hyderabad</v>
      </c>
      <c r="K2893">
        <v>0</v>
      </c>
    </row>
    <row r="2894" spans="1:14" x14ac:dyDescent="0.25">
      <c r="A2894" t="str">
        <v>BioLegend</v>
      </c>
      <c r="B2894">
        <v>18018</v>
      </c>
      <c r="C2894" t="str">
        <v>Not Received yet</v>
      </c>
      <c r="D2894" s="6" t="str">
        <v>Not Received yet</v>
      </c>
      <c r="E2894" s="6" t="str">
        <v>Not Received yet</v>
      </c>
      <c r="F2894">
        <v>138419</v>
      </c>
      <c r="G2894">
        <v>1</v>
      </c>
      <c r="H2894">
        <v>1</v>
      </c>
      <c r="I2894">
        <v>0</v>
      </c>
      <c r="J2894" t="str">
        <v>Karnataka</v>
      </c>
      <c r="K2894">
        <v>0</v>
      </c>
    </row>
    <row r="2895" spans="1:14" x14ac:dyDescent="0.25">
      <c r="A2895" t="str">
        <v>BioLegend</v>
      </c>
      <c r="B2895">
        <v>10841.6</v>
      </c>
      <c r="C2895" t="str">
        <v>Not Received yet</v>
      </c>
      <c r="D2895" s="6" t="str">
        <v>Not Received yet</v>
      </c>
      <c r="E2895" s="6" t="str">
        <v>Not Received yet</v>
      </c>
      <c r="F2895">
        <v>144215</v>
      </c>
      <c r="G2895">
        <v>1</v>
      </c>
      <c r="H2895">
        <v>1</v>
      </c>
      <c r="I2895">
        <v>0</v>
      </c>
      <c r="J2895" t="str">
        <v>Lucknow</v>
      </c>
      <c r="K2895">
        <v>0</v>
      </c>
    </row>
    <row r="2896" spans="1:14" x14ac:dyDescent="0.25">
      <c r="A2896" t="str">
        <v>BioLegend</v>
      </c>
      <c r="B2896">
        <v>6221.6</v>
      </c>
      <c r="C2896" t="str">
        <v>Not Received yet</v>
      </c>
      <c r="D2896" s="6" t="str">
        <v>Not Received yet</v>
      </c>
      <c r="E2896" s="6" t="str">
        <v>Not Received yet</v>
      </c>
      <c r="F2896">
        <v>157617</v>
      </c>
      <c r="G2896">
        <v>1</v>
      </c>
      <c r="H2896">
        <v>1</v>
      </c>
      <c r="I2896">
        <v>0</v>
      </c>
      <c r="J2896" t="str">
        <v>Lucknow</v>
      </c>
      <c r="K2896">
        <v>0</v>
      </c>
    </row>
    <row r="2897" spans="1:11" x14ac:dyDescent="0.25">
      <c r="A2897" t="str">
        <v>BioLegend</v>
      </c>
      <c r="B2897">
        <v>2710.4</v>
      </c>
      <c r="C2897" t="str">
        <v>Not Received yet</v>
      </c>
      <c r="D2897" s="6" t="str">
        <v>Not Received yet</v>
      </c>
      <c r="E2897" s="6" t="str">
        <v>Not Received yet</v>
      </c>
      <c r="F2897">
        <v>300402</v>
      </c>
      <c r="G2897">
        <v>1</v>
      </c>
      <c r="H2897">
        <v>0</v>
      </c>
      <c r="I2897">
        <v>1</v>
      </c>
      <c r="J2897" t="str">
        <v>Delhi</v>
      </c>
      <c r="K2897">
        <v>0</v>
      </c>
    </row>
    <row r="2898" spans="1:11" x14ac:dyDescent="0.25">
      <c r="A2898" t="str">
        <v>BioLegend</v>
      </c>
      <c r="B2898">
        <v>25146</v>
      </c>
      <c r="C2898" t="str">
        <v>Not Received yet</v>
      </c>
      <c r="D2898" s="6" t="str">
        <v>Not Received yet</v>
      </c>
      <c r="E2898" s="6" t="str">
        <v>Not Received yet</v>
      </c>
      <c r="F2898">
        <v>300434</v>
      </c>
      <c r="G2898">
        <v>1</v>
      </c>
      <c r="H2898">
        <v>1</v>
      </c>
      <c r="I2898">
        <v>0</v>
      </c>
      <c r="J2898" t="str">
        <v>Chandigarh</v>
      </c>
      <c r="K2898">
        <v>0</v>
      </c>
    </row>
    <row r="2899" spans="1:11" x14ac:dyDescent="0.25">
      <c r="A2899" t="str">
        <v>BioLegend</v>
      </c>
      <c r="B2899">
        <v>26136</v>
      </c>
      <c r="C2899" t="str">
        <v>Not Received yet</v>
      </c>
      <c r="D2899" s="6" t="str">
        <v>Not Received yet</v>
      </c>
      <c r="E2899" s="6" t="str">
        <v>Not Received yet</v>
      </c>
      <c r="F2899">
        <v>300468</v>
      </c>
      <c r="G2899">
        <v>1</v>
      </c>
      <c r="H2899">
        <v>1</v>
      </c>
      <c r="I2899">
        <v>0</v>
      </c>
      <c r="J2899" t="str">
        <v>Mumbai</v>
      </c>
      <c r="K2899">
        <v>0</v>
      </c>
    </row>
    <row r="2900" spans="1:11" x14ac:dyDescent="0.25">
      <c r="A2900" t="str">
        <v>BioLegend</v>
      </c>
      <c r="B2900">
        <v>4065.6000000000004</v>
      </c>
      <c r="C2900" t="str">
        <v>Not Received yet</v>
      </c>
      <c r="D2900" s="6" t="str">
        <v>Not Received yet</v>
      </c>
      <c r="E2900" s="6" t="str">
        <v>Not Received yet</v>
      </c>
      <c r="F2900">
        <v>300508</v>
      </c>
      <c r="G2900">
        <v>2</v>
      </c>
      <c r="H2900">
        <v>2</v>
      </c>
      <c r="I2900">
        <v>0</v>
      </c>
      <c r="J2900" t="str">
        <v>Chandigarh</v>
      </c>
      <c r="K2900">
        <v>0</v>
      </c>
    </row>
    <row r="2901" spans="1:11" x14ac:dyDescent="0.25">
      <c r="A2901" t="str">
        <v>BioLegend</v>
      </c>
      <c r="B2901">
        <v>6468</v>
      </c>
      <c r="C2901" t="str">
        <v>Not Received yet</v>
      </c>
      <c r="D2901" s="6" t="str">
        <v>Not Received yet</v>
      </c>
      <c r="E2901" s="6" t="str">
        <v>Not Received yet</v>
      </c>
      <c r="F2901">
        <v>301330</v>
      </c>
      <c r="G2901">
        <v>1</v>
      </c>
      <c r="H2901">
        <v>1</v>
      </c>
      <c r="I2901">
        <v>0</v>
      </c>
      <c r="J2901" t="str">
        <v>Chandigarh</v>
      </c>
      <c r="K2901">
        <v>0</v>
      </c>
    </row>
    <row r="2902" spans="1:11" x14ac:dyDescent="0.25">
      <c r="A2902" t="str">
        <v>BioLegend</v>
      </c>
      <c r="B2902">
        <v>4004</v>
      </c>
      <c r="C2902" t="str">
        <v>Not Received yet</v>
      </c>
      <c r="D2902" s="6" t="str">
        <v>Not Received yet</v>
      </c>
      <c r="E2902" s="6" t="str">
        <v>Not Received yet</v>
      </c>
      <c r="F2902">
        <v>301805</v>
      </c>
      <c r="G2902">
        <v>1</v>
      </c>
      <c r="H2902">
        <v>0</v>
      </c>
      <c r="I2902">
        <v>1</v>
      </c>
      <c r="J2902" t="str">
        <v>Delhi</v>
      </c>
      <c r="K2902">
        <v>0</v>
      </c>
    </row>
    <row r="2903" spans="1:11" x14ac:dyDescent="0.25">
      <c r="A2903" t="str">
        <v>BioLegend</v>
      </c>
      <c r="B2903">
        <v>14907.2</v>
      </c>
      <c r="C2903" t="str">
        <v>Not Received yet</v>
      </c>
      <c r="D2903" s="6" t="str">
        <v>Not Received yet</v>
      </c>
      <c r="E2903" s="6" t="str">
        <v>Not Received yet</v>
      </c>
      <c r="F2903">
        <v>302008</v>
      </c>
      <c r="G2903">
        <v>1</v>
      </c>
      <c r="H2903">
        <v>0</v>
      </c>
      <c r="I2903">
        <v>1</v>
      </c>
      <c r="J2903" t="str">
        <v>Delhi</v>
      </c>
      <c r="K2903">
        <v>0</v>
      </c>
    </row>
    <row r="2904" spans="1:11" x14ac:dyDescent="0.25">
      <c r="A2904" t="str">
        <v>BioLegend</v>
      </c>
      <c r="B2904">
        <v>12540</v>
      </c>
      <c r="C2904" t="str">
        <v>Not Received yet</v>
      </c>
      <c r="D2904" s="6" t="str">
        <v>Not Received yet</v>
      </c>
      <c r="E2904" s="6" t="str">
        <v>Not Received yet</v>
      </c>
      <c r="F2904">
        <v>302037</v>
      </c>
      <c r="G2904">
        <v>1</v>
      </c>
      <c r="H2904">
        <v>0</v>
      </c>
      <c r="I2904">
        <v>1</v>
      </c>
      <c r="J2904" t="str">
        <v>Kolkata</v>
      </c>
      <c r="K2904">
        <v>0</v>
      </c>
    </row>
    <row r="2905" spans="1:11" x14ac:dyDescent="0.25">
      <c r="A2905" t="str">
        <v>BioLegend</v>
      </c>
      <c r="B2905">
        <v>22792</v>
      </c>
      <c r="C2905" t="str">
        <v>Not Received yet</v>
      </c>
      <c r="D2905" s="6" t="str">
        <v>Not Received yet</v>
      </c>
      <c r="E2905" s="6" t="str">
        <v>Not Received yet</v>
      </c>
      <c r="F2905">
        <v>302088</v>
      </c>
      <c r="G2905">
        <v>1</v>
      </c>
      <c r="H2905">
        <v>1</v>
      </c>
      <c r="I2905">
        <v>0</v>
      </c>
      <c r="J2905" t="str">
        <v>Mumbai</v>
      </c>
      <c r="K2905">
        <v>0</v>
      </c>
    </row>
    <row r="2906" spans="1:11" x14ac:dyDescent="0.25">
      <c r="A2906" t="str">
        <v>BioLegend</v>
      </c>
      <c r="B2906">
        <v>4065.6000000000004</v>
      </c>
      <c r="C2906" t="str">
        <v>Not Received yet</v>
      </c>
      <c r="D2906" s="6" t="str">
        <v>Not Received yet</v>
      </c>
      <c r="E2906" s="6" t="str">
        <v>Not Received yet</v>
      </c>
      <c r="F2906">
        <v>302208</v>
      </c>
      <c r="G2906">
        <v>2</v>
      </c>
      <c r="H2906">
        <v>2</v>
      </c>
      <c r="I2906">
        <v>0</v>
      </c>
      <c r="J2906" t="str">
        <v>Chandigarh</v>
      </c>
      <c r="K2906">
        <v>0</v>
      </c>
    </row>
    <row r="2907" spans="1:11" x14ac:dyDescent="0.25">
      <c r="A2907" t="str">
        <v>BioLegend</v>
      </c>
      <c r="B2907">
        <v>23531.199999999997</v>
      </c>
      <c r="C2907" t="str">
        <v>Not Received yet</v>
      </c>
      <c r="D2907" s="6" t="str">
        <v>Not Received yet</v>
      </c>
      <c r="E2907" s="6" t="str">
        <v>Not Received yet</v>
      </c>
      <c r="F2907">
        <v>302326</v>
      </c>
      <c r="G2907">
        <v>1</v>
      </c>
      <c r="H2907">
        <v>1</v>
      </c>
      <c r="I2907">
        <v>0</v>
      </c>
      <c r="J2907" t="str">
        <v>Lucknow</v>
      </c>
      <c r="K2907">
        <v>0</v>
      </c>
    </row>
    <row r="2908" spans="1:11" x14ac:dyDescent="0.25">
      <c r="A2908" t="str">
        <v>BioLegend</v>
      </c>
      <c r="B2908">
        <v>17987.2</v>
      </c>
      <c r="C2908" t="str">
        <v>Not Received yet</v>
      </c>
      <c r="D2908" s="6" t="str">
        <v>Not Received yet</v>
      </c>
      <c r="E2908" s="6" t="str">
        <v>Not Received yet</v>
      </c>
      <c r="F2908">
        <v>302612</v>
      </c>
      <c r="G2908">
        <v>1</v>
      </c>
      <c r="H2908">
        <v>1</v>
      </c>
      <c r="I2908">
        <v>0</v>
      </c>
      <c r="J2908" t="str">
        <v>Karnataka</v>
      </c>
      <c r="K2908">
        <v>0</v>
      </c>
    </row>
    <row r="2909" spans="1:11" x14ac:dyDescent="0.25">
      <c r="A2909" t="str">
        <v>BioLegend</v>
      </c>
      <c r="B2909">
        <v>6468</v>
      </c>
      <c r="C2909" t="str">
        <v>Not Received yet</v>
      </c>
      <c r="D2909" s="6" t="str">
        <v>Not Received yet</v>
      </c>
      <c r="E2909" s="6" t="str">
        <v>Not Received yet</v>
      </c>
      <c r="F2909">
        <v>302808</v>
      </c>
      <c r="G2909">
        <v>1</v>
      </c>
      <c r="H2909">
        <v>1</v>
      </c>
      <c r="I2909">
        <v>0</v>
      </c>
      <c r="J2909" t="str">
        <v>Chandigarh</v>
      </c>
      <c r="K2909">
        <v>0</v>
      </c>
    </row>
    <row r="2910" spans="1:11" x14ac:dyDescent="0.25">
      <c r="A2910" t="str">
        <v>BioLegend</v>
      </c>
      <c r="B2910">
        <v>3080</v>
      </c>
      <c r="C2910" t="str">
        <v>Not Received yet</v>
      </c>
      <c r="D2910" s="6" t="str">
        <v>Not Received yet</v>
      </c>
      <c r="E2910" s="6" t="str">
        <v>Not Received yet</v>
      </c>
      <c r="F2910">
        <v>302902</v>
      </c>
      <c r="G2910">
        <v>1</v>
      </c>
      <c r="H2910">
        <v>0</v>
      </c>
      <c r="I2910">
        <v>1</v>
      </c>
      <c r="J2910" t="str">
        <v>Delhi</v>
      </c>
      <c r="K2910">
        <v>0</v>
      </c>
    </row>
    <row r="2911" spans="1:11" x14ac:dyDescent="0.25">
      <c r="A2911" t="str">
        <v>BioLegend</v>
      </c>
      <c r="B2911">
        <v>18295.2</v>
      </c>
      <c r="C2911" t="str">
        <v>Not Received yet</v>
      </c>
      <c r="D2911" s="6" t="str">
        <v>Not Received yet</v>
      </c>
      <c r="E2911" s="6" t="str">
        <v>Not Received yet</v>
      </c>
      <c r="F2911">
        <v>302910</v>
      </c>
      <c r="G2911">
        <v>1</v>
      </c>
      <c r="H2911">
        <v>1</v>
      </c>
      <c r="I2911">
        <v>0</v>
      </c>
      <c r="J2911" t="str">
        <v>Chandigarh</v>
      </c>
      <c r="K2911">
        <v>0</v>
      </c>
    </row>
    <row r="2912" spans="1:11" x14ac:dyDescent="0.25">
      <c r="A2912" t="str">
        <v>BioLegend</v>
      </c>
      <c r="B2912">
        <v>16324</v>
      </c>
      <c r="C2912" t="str">
        <v>Not Received yet</v>
      </c>
      <c r="D2912" s="6" t="str">
        <v>Not Received yet</v>
      </c>
      <c r="E2912" s="6" t="str">
        <v>Not Received yet</v>
      </c>
      <c r="F2912">
        <v>303110</v>
      </c>
      <c r="G2912">
        <v>1</v>
      </c>
      <c r="H2912">
        <v>0</v>
      </c>
      <c r="I2912">
        <v>1</v>
      </c>
      <c r="J2912" t="str">
        <v>DELHI</v>
      </c>
      <c r="K2912">
        <v>0</v>
      </c>
    </row>
    <row r="2913" spans="1:11" x14ac:dyDescent="0.25">
      <c r="A2913" t="str">
        <v>BioLegend</v>
      </c>
      <c r="B2913">
        <v>25146</v>
      </c>
      <c r="C2913" t="str">
        <v>Not Received yet</v>
      </c>
      <c r="D2913" s="6" t="str">
        <v>Not Received yet</v>
      </c>
      <c r="E2913" s="6" t="str">
        <v>Not Received yet</v>
      </c>
      <c r="F2913">
        <v>303526</v>
      </c>
      <c r="G2913">
        <v>1</v>
      </c>
      <c r="H2913">
        <v>1</v>
      </c>
      <c r="I2913">
        <v>0</v>
      </c>
      <c r="J2913" t="str">
        <v>Chandigarh</v>
      </c>
      <c r="K2913">
        <v>0</v>
      </c>
    </row>
    <row r="2914" spans="1:11" x14ac:dyDescent="0.25">
      <c r="A2914" t="str">
        <v>BioLegend</v>
      </c>
      <c r="B2914">
        <v>13860</v>
      </c>
      <c r="C2914" t="str">
        <v>Not Received yet</v>
      </c>
      <c r="D2914" s="6" t="str">
        <v>Not Received yet</v>
      </c>
      <c r="E2914" s="6" t="str">
        <v>Not Received yet</v>
      </c>
      <c r="F2914">
        <v>303651</v>
      </c>
      <c r="G2914">
        <v>1</v>
      </c>
      <c r="H2914">
        <v>0</v>
      </c>
      <c r="I2914">
        <v>1</v>
      </c>
      <c r="J2914" t="str">
        <v>Kolkata</v>
      </c>
      <c r="K2914">
        <v>0</v>
      </c>
    </row>
    <row r="2915" spans="1:11" x14ac:dyDescent="0.25">
      <c r="A2915" t="str">
        <v>BioLegend</v>
      </c>
      <c r="B2915">
        <v>30162</v>
      </c>
      <c r="C2915" t="str">
        <v>Not Received yet</v>
      </c>
      <c r="D2915" s="6" t="str">
        <v>Not Received yet</v>
      </c>
      <c r="E2915" s="6" t="str">
        <v>Not Received yet</v>
      </c>
      <c r="F2915">
        <v>303744</v>
      </c>
      <c r="G2915">
        <v>1</v>
      </c>
      <c r="H2915">
        <v>0</v>
      </c>
      <c r="I2915">
        <v>1</v>
      </c>
      <c r="J2915" t="str">
        <v>Delhi</v>
      </c>
      <c r="K2915">
        <v>0</v>
      </c>
    </row>
    <row r="2916" spans="1:11" x14ac:dyDescent="0.25">
      <c r="A2916" t="str">
        <v>BioLegend</v>
      </c>
      <c r="B2916">
        <v>4435.2</v>
      </c>
      <c r="C2916" t="str">
        <v>Not Received yet</v>
      </c>
      <c r="D2916" s="6" t="str">
        <v>Not Received yet</v>
      </c>
      <c r="E2916" s="6" t="str">
        <v>Not Received yet</v>
      </c>
      <c r="F2916">
        <v>304006</v>
      </c>
      <c r="G2916">
        <v>1</v>
      </c>
      <c r="H2916">
        <v>1</v>
      </c>
      <c r="I2916">
        <v>0</v>
      </c>
      <c r="J2916" t="str">
        <v>Lucknow</v>
      </c>
      <c r="K2916">
        <v>0</v>
      </c>
    </row>
    <row r="2917" spans="1:11" x14ac:dyDescent="0.25">
      <c r="A2917" t="str">
        <v>BioLegend</v>
      </c>
      <c r="B2917">
        <v>25476</v>
      </c>
      <c r="C2917" t="str">
        <v>Not Received yet</v>
      </c>
      <c r="D2917" s="6" t="str">
        <v>Not Received yet</v>
      </c>
      <c r="E2917" s="6" t="str">
        <v>Not Received yet</v>
      </c>
      <c r="F2917">
        <v>304036</v>
      </c>
      <c r="G2917">
        <v>1</v>
      </c>
      <c r="H2917">
        <v>0</v>
      </c>
      <c r="I2917">
        <v>1</v>
      </c>
      <c r="J2917" t="str">
        <v>Delhi</v>
      </c>
      <c r="K2917">
        <v>0</v>
      </c>
    </row>
    <row r="2918" spans="1:11" x14ac:dyDescent="0.25">
      <c r="A2918" t="str">
        <v>BioLegend</v>
      </c>
      <c r="B2918">
        <v>17864</v>
      </c>
      <c r="C2918" t="str">
        <v>Not Received yet</v>
      </c>
      <c r="D2918" s="6" t="str">
        <v>Not Received yet</v>
      </c>
      <c r="E2918" s="6" t="str">
        <v>Not Received yet</v>
      </c>
      <c r="F2918">
        <v>304096</v>
      </c>
      <c r="G2918">
        <v>1</v>
      </c>
      <c r="H2918">
        <v>0</v>
      </c>
      <c r="I2918">
        <v>1</v>
      </c>
      <c r="J2918" t="str">
        <v>DELHI</v>
      </c>
      <c r="K2918">
        <v>0</v>
      </c>
    </row>
    <row r="2919" spans="1:11" x14ac:dyDescent="0.25">
      <c r="A2919" t="str">
        <v>BioLegend</v>
      </c>
      <c r="B2919">
        <v>28710</v>
      </c>
      <c r="C2919" t="str">
        <v>Not Received yet</v>
      </c>
      <c r="D2919" s="6" t="str">
        <v>Not Received yet</v>
      </c>
      <c r="E2919" s="6" t="str">
        <v>Not Received yet</v>
      </c>
      <c r="F2919">
        <v>304136</v>
      </c>
      <c r="G2919">
        <v>1</v>
      </c>
      <c r="H2919">
        <v>1</v>
      </c>
      <c r="I2919">
        <v>0</v>
      </c>
      <c r="J2919" t="str">
        <v>Karnataka</v>
      </c>
      <c r="K2919">
        <v>0</v>
      </c>
    </row>
    <row r="2920" spans="1:11" x14ac:dyDescent="0.25">
      <c r="A2920" t="str">
        <v>BioLegend</v>
      </c>
      <c r="B2920">
        <v>25080</v>
      </c>
      <c r="C2920" t="str">
        <v>Not Received yet</v>
      </c>
      <c r="D2920" s="6" t="str">
        <v>Not Received yet</v>
      </c>
      <c r="E2920" s="6" t="str">
        <v>Not Received yet</v>
      </c>
      <c r="F2920">
        <v>304142</v>
      </c>
      <c r="G2920">
        <v>1</v>
      </c>
      <c r="H2920">
        <v>1</v>
      </c>
      <c r="I2920">
        <v>0</v>
      </c>
      <c r="J2920" t="str">
        <v>Chandigarh</v>
      </c>
      <c r="K2920">
        <v>0</v>
      </c>
    </row>
    <row r="2921" spans="1:11" x14ac:dyDescent="0.25">
      <c r="A2921" t="str">
        <v>BioLegend</v>
      </c>
      <c r="B2921">
        <v>6283.2000000000007</v>
      </c>
      <c r="C2921" t="str">
        <v>Not Received yet</v>
      </c>
      <c r="D2921" s="6" t="str">
        <v>Not Received yet</v>
      </c>
      <c r="E2921" s="6" t="str">
        <v>Not Received yet</v>
      </c>
      <c r="F2921">
        <v>304402</v>
      </c>
      <c r="G2921">
        <v>1</v>
      </c>
      <c r="H2921">
        <v>0</v>
      </c>
      <c r="I2921">
        <v>1</v>
      </c>
      <c r="J2921" t="str">
        <v>DELHI</v>
      </c>
      <c r="K2921">
        <v>0</v>
      </c>
    </row>
    <row r="2922" spans="1:11" x14ac:dyDescent="0.25">
      <c r="A2922" t="str">
        <v>BioLegend</v>
      </c>
      <c r="B2922">
        <v>7638.4</v>
      </c>
      <c r="C2922" t="str">
        <v>Not Received yet</v>
      </c>
      <c r="D2922" s="6" t="str">
        <v>Not Received yet</v>
      </c>
      <c r="E2922" s="6" t="str">
        <v>Not Received yet</v>
      </c>
      <c r="F2922">
        <v>304825</v>
      </c>
      <c r="G2922">
        <v>1</v>
      </c>
      <c r="H2922">
        <v>0</v>
      </c>
      <c r="I2922">
        <v>1</v>
      </c>
      <c r="J2922" t="str">
        <v>Kolkata</v>
      </c>
      <c r="K2922">
        <v>0</v>
      </c>
    </row>
    <row r="2923" spans="1:11" x14ac:dyDescent="0.25">
      <c r="A2923" t="str">
        <v>BioLegend</v>
      </c>
      <c r="B2923">
        <v>19896.8</v>
      </c>
      <c r="C2923" t="str">
        <v>Not Received yet</v>
      </c>
      <c r="D2923" s="6" t="str">
        <v>Not Received yet</v>
      </c>
      <c r="E2923" s="6" t="str">
        <v>Not Received yet</v>
      </c>
      <c r="F2923">
        <v>305114</v>
      </c>
      <c r="G2923">
        <v>1</v>
      </c>
      <c r="H2923">
        <v>0</v>
      </c>
      <c r="I2923">
        <v>1</v>
      </c>
      <c r="J2923" t="str">
        <v>Delhi</v>
      </c>
      <c r="K2923">
        <v>0</v>
      </c>
    </row>
    <row r="2924" spans="1:11" x14ac:dyDescent="0.25">
      <c r="A2924" t="str">
        <v>BioLegend</v>
      </c>
      <c r="B2924">
        <v>18048.8</v>
      </c>
      <c r="C2924" t="str">
        <v>Not Received yet</v>
      </c>
      <c r="D2924" s="6" t="str">
        <v>Not Received yet</v>
      </c>
      <c r="E2924" s="6" t="str">
        <v>Not Received yet</v>
      </c>
      <c r="F2924">
        <v>306008</v>
      </c>
      <c r="G2924">
        <v>1</v>
      </c>
      <c r="H2924">
        <v>1</v>
      </c>
      <c r="I2924">
        <v>0</v>
      </c>
      <c r="J2924" t="str">
        <v>Mumbai</v>
      </c>
      <c r="K2924">
        <v>0</v>
      </c>
    </row>
    <row r="2925" spans="1:11" x14ac:dyDescent="0.25">
      <c r="A2925" t="str">
        <v>BioLegend</v>
      </c>
      <c r="B2925">
        <v>9486.4</v>
      </c>
      <c r="C2925" t="str">
        <v>Not Received yet</v>
      </c>
      <c r="D2925" s="6" t="str">
        <v>Not Received yet</v>
      </c>
      <c r="E2925" s="6" t="str">
        <v>Not Received yet</v>
      </c>
      <c r="F2925">
        <v>306509</v>
      </c>
      <c r="G2925">
        <v>1</v>
      </c>
      <c r="H2925">
        <v>0</v>
      </c>
      <c r="I2925">
        <v>1</v>
      </c>
      <c r="J2925" t="str">
        <v>Delhi</v>
      </c>
      <c r="K2925">
        <v>0</v>
      </c>
    </row>
    <row r="2926" spans="1:11" x14ac:dyDescent="0.25">
      <c r="A2926" t="str">
        <v>BioLegend</v>
      </c>
      <c r="B2926">
        <v>28314</v>
      </c>
      <c r="C2926" t="str">
        <v>Not Received yet</v>
      </c>
      <c r="D2926" s="6" t="str">
        <v>Not Received yet</v>
      </c>
      <c r="E2926" s="6" t="str">
        <v>Not Received yet</v>
      </c>
      <c r="F2926">
        <v>307640</v>
      </c>
      <c r="G2926">
        <v>2</v>
      </c>
      <c r="H2926">
        <v>2</v>
      </c>
      <c r="I2926">
        <v>0</v>
      </c>
      <c r="J2926" t="str">
        <v>Mumbai</v>
      </c>
      <c r="K2926">
        <v>0</v>
      </c>
    </row>
    <row r="2927" spans="1:11" x14ac:dyDescent="0.25">
      <c r="A2927" t="str">
        <v>BioLegend</v>
      </c>
      <c r="B2927">
        <v>21375.200000000001</v>
      </c>
      <c r="C2927" t="str">
        <v>Not Received yet</v>
      </c>
      <c r="D2927" s="6" t="str">
        <v>Not Received yet</v>
      </c>
      <c r="E2927" s="6" t="str">
        <v>Not Received yet</v>
      </c>
      <c r="F2927">
        <v>307654</v>
      </c>
      <c r="G2927">
        <v>1</v>
      </c>
      <c r="H2927">
        <v>0</v>
      </c>
      <c r="I2927">
        <v>1</v>
      </c>
      <c r="J2927" t="str">
        <v>Delhi</v>
      </c>
      <c r="K2927">
        <v>0</v>
      </c>
    </row>
    <row r="2928" spans="1:11" x14ac:dyDescent="0.25">
      <c r="A2928" t="str">
        <v>BioLegend</v>
      </c>
      <c r="B2928">
        <v>23531.199999999997</v>
      </c>
      <c r="C2928" t="str">
        <v>Not Received yet</v>
      </c>
      <c r="D2928" s="6" t="str">
        <v>Not Received yet</v>
      </c>
      <c r="E2928" s="6" t="str">
        <v>Not Received yet</v>
      </c>
      <c r="F2928">
        <v>310718</v>
      </c>
      <c r="G2928">
        <v>1</v>
      </c>
      <c r="H2928">
        <v>1</v>
      </c>
      <c r="I2928">
        <v>0</v>
      </c>
      <c r="J2928" t="str">
        <v>Chandigarh</v>
      </c>
      <c r="K2928">
        <v>0</v>
      </c>
    </row>
    <row r="2929" spans="1:11" x14ac:dyDescent="0.25">
      <c r="A2929" t="str">
        <v>BioLegend</v>
      </c>
      <c r="B2929">
        <v>21375.200000000001</v>
      </c>
      <c r="C2929" t="str">
        <v>Not Received yet</v>
      </c>
      <c r="D2929" s="6" t="str">
        <v>Not Received yet</v>
      </c>
      <c r="E2929" s="6" t="str">
        <v>Not Received yet</v>
      </c>
      <c r="F2929">
        <v>310946</v>
      </c>
      <c r="G2929">
        <v>1</v>
      </c>
      <c r="H2929">
        <v>1</v>
      </c>
      <c r="I2929">
        <v>0</v>
      </c>
      <c r="J2929" t="str">
        <v>Karnataka</v>
      </c>
      <c r="K2929">
        <v>0</v>
      </c>
    </row>
    <row r="2930" spans="1:11" x14ac:dyDescent="0.25">
      <c r="A2930" t="str">
        <v>BioLegend</v>
      </c>
      <c r="B2930">
        <v>26796</v>
      </c>
      <c r="C2930" t="str">
        <v>Not Received yet</v>
      </c>
      <c r="D2930" s="6" t="str">
        <v>Not Received yet</v>
      </c>
      <c r="E2930" s="6" t="str">
        <v>Not Received yet</v>
      </c>
      <c r="F2930">
        <v>311136</v>
      </c>
      <c r="G2930">
        <v>1</v>
      </c>
      <c r="H2930">
        <v>0</v>
      </c>
      <c r="I2930">
        <v>1</v>
      </c>
      <c r="J2930" t="str">
        <v>Delhi</v>
      </c>
      <c r="K2930">
        <v>0</v>
      </c>
    </row>
    <row r="2931" spans="1:11" x14ac:dyDescent="0.25">
      <c r="A2931" t="str">
        <v>BioLegend</v>
      </c>
      <c r="B2931">
        <v>26136</v>
      </c>
      <c r="C2931" t="str">
        <v>Not Received yet</v>
      </c>
      <c r="D2931" s="6" t="str">
        <v>Not Received yet</v>
      </c>
      <c r="E2931" s="6" t="str">
        <v>Not Received yet</v>
      </c>
      <c r="F2931">
        <v>312238</v>
      </c>
      <c r="G2931">
        <v>1</v>
      </c>
      <c r="H2931">
        <v>0</v>
      </c>
      <c r="I2931">
        <v>1</v>
      </c>
      <c r="J2931" t="str">
        <v>Delhi</v>
      </c>
      <c r="K2931">
        <v>0</v>
      </c>
    </row>
    <row r="2932" spans="1:11" x14ac:dyDescent="0.25">
      <c r="A2932" t="str">
        <v>BioLegend</v>
      </c>
      <c r="B2932">
        <v>7638.4</v>
      </c>
      <c r="C2932" t="str">
        <v>Not Received yet</v>
      </c>
      <c r="D2932" s="6" t="str">
        <v>Not Received yet</v>
      </c>
      <c r="E2932" s="6" t="str">
        <v>Not Received yet</v>
      </c>
      <c r="F2932">
        <v>317313</v>
      </c>
      <c r="G2932">
        <v>1</v>
      </c>
      <c r="H2932">
        <v>0</v>
      </c>
      <c r="I2932">
        <v>1</v>
      </c>
      <c r="J2932" t="str">
        <v>Kolkata</v>
      </c>
      <c r="K2932">
        <v>0</v>
      </c>
    </row>
    <row r="2933" spans="1:11" x14ac:dyDescent="0.25">
      <c r="A2933" t="str">
        <v>BioLegend</v>
      </c>
      <c r="B2933">
        <v>1724.8000000000002</v>
      </c>
      <c r="C2933" t="str">
        <v>Not Received yet</v>
      </c>
      <c r="D2933" s="6" t="str">
        <v>Not Received yet</v>
      </c>
      <c r="E2933" s="6" t="str">
        <v>Not Received yet</v>
      </c>
      <c r="F2933">
        <v>317409</v>
      </c>
      <c r="G2933">
        <v>1</v>
      </c>
      <c r="H2933">
        <v>0</v>
      </c>
      <c r="I2933">
        <v>1</v>
      </c>
      <c r="J2933" t="str">
        <v>Kolkata</v>
      </c>
      <c r="K2933">
        <v>0</v>
      </c>
    </row>
    <row r="2934" spans="1:11" x14ac:dyDescent="0.25">
      <c r="A2934" t="str">
        <v>BioLegend</v>
      </c>
      <c r="B2934">
        <v>12443.2</v>
      </c>
      <c r="C2934" t="str">
        <v>Not Received yet</v>
      </c>
      <c r="D2934" s="6" t="str">
        <v>Not Received yet</v>
      </c>
      <c r="E2934" s="6" t="str">
        <v>Not Received yet</v>
      </c>
      <c r="F2934">
        <v>323512</v>
      </c>
      <c r="G2934">
        <v>1</v>
      </c>
      <c r="H2934">
        <v>1</v>
      </c>
      <c r="I2934">
        <v>0</v>
      </c>
      <c r="J2934" t="str">
        <v>Lucknow</v>
      </c>
      <c r="K2934">
        <v>0</v>
      </c>
    </row>
    <row r="2935" spans="1:11" x14ac:dyDescent="0.25">
      <c r="A2935" t="str">
        <v>BioLegend</v>
      </c>
      <c r="B2935">
        <v>15400</v>
      </c>
      <c r="C2935" t="str">
        <v>Not Received yet</v>
      </c>
      <c r="D2935" s="6" t="str">
        <v>Not Received yet</v>
      </c>
      <c r="E2935" s="6" t="str">
        <v>Not Received yet</v>
      </c>
      <c r="F2935">
        <v>324206</v>
      </c>
      <c r="G2935">
        <v>1</v>
      </c>
      <c r="H2935">
        <v>0</v>
      </c>
      <c r="I2935">
        <v>1</v>
      </c>
      <c r="J2935" t="str">
        <v>DELHI</v>
      </c>
      <c r="K2935">
        <v>0</v>
      </c>
    </row>
    <row r="2936" spans="1:11" x14ac:dyDescent="0.25">
      <c r="A2936" t="str">
        <v>BioLegend</v>
      </c>
      <c r="B2936">
        <v>15400</v>
      </c>
      <c r="C2936" t="str">
        <v>Not Received yet</v>
      </c>
      <c r="D2936" s="6" t="str">
        <v>Not Received yet</v>
      </c>
      <c r="E2936" s="6" t="str">
        <v>Not Received yet</v>
      </c>
      <c r="F2936">
        <v>324206</v>
      </c>
      <c r="G2936">
        <v>1</v>
      </c>
      <c r="H2936">
        <v>1</v>
      </c>
      <c r="I2936">
        <v>0</v>
      </c>
      <c r="J2936" t="str">
        <v>Lucknow</v>
      </c>
      <c r="K2936">
        <v>0</v>
      </c>
    </row>
    <row r="2937" spans="1:11" x14ac:dyDescent="0.25">
      <c r="A2937" t="str">
        <v>BioLegend</v>
      </c>
      <c r="B2937">
        <v>5790.4</v>
      </c>
      <c r="C2937" t="str">
        <v>Not Received yet</v>
      </c>
      <c r="D2937" s="6" t="str">
        <v>Not Received yet</v>
      </c>
      <c r="E2937" s="6" t="str">
        <v>Not Received yet</v>
      </c>
      <c r="F2937">
        <v>327005</v>
      </c>
      <c r="G2937">
        <v>1</v>
      </c>
      <c r="H2937">
        <v>1</v>
      </c>
      <c r="I2937">
        <v>0</v>
      </c>
      <c r="J2937" t="str">
        <v>Chennai</v>
      </c>
      <c r="K2937">
        <v>0</v>
      </c>
    </row>
    <row r="2938" spans="1:11" x14ac:dyDescent="0.25">
      <c r="A2938" t="str">
        <v>BioLegend</v>
      </c>
      <c r="B2938">
        <v>19342.400000000001</v>
      </c>
      <c r="C2938" t="str">
        <v>Not Received yet</v>
      </c>
      <c r="D2938" s="6" t="str">
        <v>Not Received yet</v>
      </c>
      <c r="E2938" s="6" t="str">
        <v>Not Received yet</v>
      </c>
      <c r="F2938">
        <v>328114</v>
      </c>
      <c r="G2938">
        <v>1</v>
      </c>
      <c r="H2938">
        <v>0</v>
      </c>
      <c r="I2938">
        <v>1</v>
      </c>
      <c r="J2938" t="str">
        <v>DELHI</v>
      </c>
      <c r="K2938">
        <v>0</v>
      </c>
    </row>
    <row r="2939" spans="1:11" x14ac:dyDescent="0.25">
      <c r="A2939" t="str">
        <v>BioLegend</v>
      </c>
      <c r="B2939">
        <v>23531.199999999997</v>
      </c>
      <c r="C2939" t="str">
        <v>Not Received yet</v>
      </c>
      <c r="D2939" s="6" t="str">
        <v>Not Received yet</v>
      </c>
      <c r="E2939" s="6" t="str">
        <v>Not Received yet</v>
      </c>
      <c r="F2939">
        <v>329918</v>
      </c>
      <c r="G2939">
        <v>1</v>
      </c>
      <c r="H2939">
        <v>1</v>
      </c>
      <c r="I2939">
        <v>0</v>
      </c>
      <c r="J2939" t="str">
        <v>Karnataka</v>
      </c>
      <c r="K2939">
        <v>0</v>
      </c>
    </row>
    <row r="2940" spans="1:11" x14ac:dyDescent="0.25">
      <c r="A2940" t="str">
        <v>BioLegend</v>
      </c>
      <c r="B2940">
        <v>15400</v>
      </c>
      <c r="C2940" t="str">
        <v>Not Received yet</v>
      </c>
      <c r="D2940" s="6" t="str">
        <v>Not Received yet</v>
      </c>
      <c r="E2940" s="6" t="str">
        <v>Not Received yet</v>
      </c>
      <c r="F2940">
        <v>330610</v>
      </c>
      <c r="G2940">
        <v>1</v>
      </c>
      <c r="H2940">
        <v>1</v>
      </c>
      <c r="I2940">
        <v>0</v>
      </c>
      <c r="J2940" t="str">
        <v>Mumbai</v>
      </c>
      <c r="K2940">
        <v>0</v>
      </c>
    </row>
    <row r="2941" spans="1:11" x14ac:dyDescent="0.25">
      <c r="A2941" t="str">
        <v>BioLegend</v>
      </c>
      <c r="B2941">
        <v>18911.2</v>
      </c>
      <c r="C2941" t="str">
        <v>Not Received yet</v>
      </c>
      <c r="D2941" s="6" t="str">
        <v>Not Received yet</v>
      </c>
      <c r="E2941" s="6" t="str">
        <v>Not Received yet</v>
      </c>
      <c r="F2941">
        <v>330706</v>
      </c>
      <c r="G2941">
        <v>1</v>
      </c>
      <c r="H2941">
        <v>1</v>
      </c>
      <c r="I2941">
        <v>0</v>
      </c>
      <c r="J2941" t="str">
        <v>Mumbai</v>
      </c>
      <c r="K2941">
        <v>0</v>
      </c>
    </row>
    <row r="2942" spans="1:11" x14ac:dyDescent="0.25">
      <c r="A2942" t="str">
        <v>BioLegend</v>
      </c>
      <c r="B2942">
        <v>27720</v>
      </c>
      <c r="C2942" t="str">
        <v>Not Received yet</v>
      </c>
      <c r="D2942" s="6" t="str">
        <v>Not Received yet</v>
      </c>
      <c r="E2942" s="6" t="str">
        <v>Not Received yet</v>
      </c>
      <c r="F2942">
        <v>333648</v>
      </c>
      <c r="G2942">
        <v>1</v>
      </c>
      <c r="H2942">
        <v>0</v>
      </c>
      <c r="I2942">
        <v>1</v>
      </c>
      <c r="J2942" t="str">
        <v>Delhi</v>
      </c>
      <c r="K2942">
        <v>0</v>
      </c>
    </row>
    <row r="2943" spans="1:11" x14ac:dyDescent="0.25">
      <c r="A2943" t="str">
        <v>BioLegend</v>
      </c>
      <c r="B2943">
        <v>23531.199999999997</v>
      </c>
      <c r="C2943" t="str">
        <v>Not Received yet</v>
      </c>
      <c r="D2943" s="6" t="str">
        <v>Not Received yet</v>
      </c>
      <c r="E2943" s="6" t="str">
        <v>Not Received yet</v>
      </c>
      <c r="F2943">
        <v>334114</v>
      </c>
      <c r="G2943">
        <v>1</v>
      </c>
      <c r="H2943">
        <v>1</v>
      </c>
      <c r="I2943">
        <v>0</v>
      </c>
      <c r="J2943" t="str">
        <v>Karnataka</v>
      </c>
      <c r="K2943">
        <v>0</v>
      </c>
    </row>
    <row r="2944" spans="1:11" x14ac:dyDescent="0.25">
      <c r="A2944" t="str">
        <v>BioLegend</v>
      </c>
      <c r="B2944">
        <v>21683.200000000001</v>
      </c>
      <c r="C2944" t="str">
        <v>Not Received yet</v>
      </c>
      <c r="D2944" s="6" t="str">
        <v>Not Received yet</v>
      </c>
      <c r="E2944" s="6" t="str">
        <v>Not Received yet</v>
      </c>
      <c r="F2944">
        <v>336220</v>
      </c>
      <c r="G2944">
        <v>1</v>
      </c>
      <c r="H2944">
        <v>1</v>
      </c>
      <c r="I2944">
        <v>0</v>
      </c>
      <c r="J2944" t="str">
        <v>AHMEDABAD</v>
      </c>
      <c r="K2944">
        <v>0</v>
      </c>
    </row>
    <row r="2945" spans="1:11" x14ac:dyDescent="0.25">
      <c r="A2945" t="str">
        <v>BioLegend</v>
      </c>
      <c r="B2945">
        <v>9424.7999999999993</v>
      </c>
      <c r="C2945" t="str">
        <v>Not Received yet</v>
      </c>
      <c r="D2945" s="6" t="str">
        <v>Not Received yet</v>
      </c>
      <c r="E2945" s="6" t="str">
        <v>Not Received yet</v>
      </c>
      <c r="F2945">
        <v>343513</v>
      </c>
      <c r="G2945">
        <v>1</v>
      </c>
      <c r="H2945">
        <v>0</v>
      </c>
      <c r="I2945">
        <v>1</v>
      </c>
      <c r="J2945" t="str">
        <v>Delhi</v>
      </c>
      <c r="K2945">
        <v>0</v>
      </c>
    </row>
    <row r="2946" spans="1:11" x14ac:dyDescent="0.25">
      <c r="A2946" t="str">
        <v>BioLegend</v>
      </c>
      <c r="B2946">
        <v>7453.6</v>
      </c>
      <c r="C2946" t="str">
        <v>Not Received yet</v>
      </c>
      <c r="D2946" s="6" t="str">
        <v>Not Received yet</v>
      </c>
      <c r="E2946" s="6" t="str">
        <v>Not Received yet</v>
      </c>
      <c r="F2946">
        <v>344703</v>
      </c>
      <c r="G2946">
        <v>1</v>
      </c>
      <c r="H2946">
        <v>0</v>
      </c>
      <c r="I2946">
        <v>1</v>
      </c>
      <c r="J2946" t="str">
        <v>Kolkata</v>
      </c>
      <c r="K2946">
        <v>0</v>
      </c>
    </row>
    <row r="2947" spans="1:11" x14ac:dyDescent="0.25">
      <c r="A2947" t="str">
        <v>BioLegend</v>
      </c>
      <c r="B2947">
        <v>8808.7999999999993</v>
      </c>
      <c r="C2947" t="str">
        <v>Not Received yet</v>
      </c>
      <c r="D2947" s="6" t="str">
        <v>Not Received yet</v>
      </c>
      <c r="E2947" s="6" t="str">
        <v>Not Received yet</v>
      </c>
      <c r="F2947">
        <v>344813</v>
      </c>
      <c r="G2947">
        <v>1</v>
      </c>
      <c r="H2947">
        <v>1</v>
      </c>
      <c r="I2947">
        <v>0</v>
      </c>
      <c r="J2947" t="str">
        <v>Chandigarh</v>
      </c>
      <c r="K2947">
        <v>0</v>
      </c>
    </row>
    <row r="2948" spans="1:11" x14ac:dyDescent="0.25">
      <c r="A2948" t="str">
        <v>BioLegend</v>
      </c>
      <c r="B2948">
        <v>27588</v>
      </c>
      <c r="C2948" t="str">
        <v>Not Received yet</v>
      </c>
      <c r="D2948" s="6" t="str">
        <v>Not Received yet</v>
      </c>
      <c r="E2948" s="6" t="str">
        <v>Not Received yet</v>
      </c>
      <c r="F2948">
        <v>344846</v>
      </c>
      <c r="G2948">
        <v>1</v>
      </c>
      <c r="H2948">
        <v>0</v>
      </c>
      <c r="I2948">
        <v>1</v>
      </c>
      <c r="J2948" t="str">
        <v>Delhi</v>
      </c>
      <c r="K2948">
        <v>0</v>
      </c>
    </row>
    <row r="2949" spans="1:11" x14ac:dyDescent="0.25">
      <c r="A2949" t="str">
        <v>BioLegend</v>
      </c>
      <c r="B2949">
        <v>9055.2000000000007</v>
      </c>
      <c r="C2949" t="str">
        <v>Not Received yet</v>
      </c>
      <c r="D2949" s="6" t="str">
        <v>Not Received yet</v>
      </c>
      <c r="E2949" s="6" t="str">
        <v>Not Received yet</v>
      </c>
      <c r="F2949">
        <v>345013</v>
      </c>
      <c r="G2949">
        <v>1</v>
      </c>
      <c r="H2949">
        <v>0</v>
      </c>
      <c r="I2949">
        <v>1</v>
      </c>
      <c r="J2949" t="str">
        <v>Kolkata</v>
      </c>
      <c r="K2949">
        <v>0</v>
      </c>
    </row>
    <row r="2950" spans="1:11" x14ac:dyDescent="0.25">
      <c r="A2950" t="str">
        <v>BioLegend</v>
      </c>
      <c r="B2950">
        <v>22792</v>
      </c>
      <c r="C2950" t="str">
        <v>Not Received yet</v>
      </c>
      <c r="D2950" s="6" t="str">
        <v>Not Received yet</v>
      </c>
      <c r="E2950" s="6" t="str">
        <v>Not Received yet</v>
      </c>
      <c r="F2950">
        <v>305044</v>
      </c>
      <c r="G2950">
        <v>1</v>
      </c>
      <c r="H2950">
        <v>1</v>
      </c>
      <c r="I2950">
        <v>0</v>
      </c>
      <c r="J2950" t="str">
        <v>Karnataka</v>
      </c>
      <c r="K2950">
        <v>0</v>
      </c>
    </row>
    <row r="2951" spans="1:11" x14ac:dyDescent="0.25">
      <c r="A2951" t="str">
        <v>BioLegend</v>
      </c>
      <c r="B2951">
        <v>27258</v>
      </c>
      <c r="C2951" t="str">
        <v>Not Received yet</v>
      </c>
      <c r="D2951" s="6" t="str">
        <v>Not Received yet</v>
      </c>
      <c r="E2951" s="6" t="str">
        <v>Not Received yet</v>
      </c>
      <c r="F2951">
        <v>347318</v>
      </c>
      <c r="G2951">
        <v>1</v>
      </c>
      <c r="H2951">
        <v>0</v>
      </c>
      <c r="I2951">
        <v>1</v>
      </c>
      <c r="J2951" t="str">
        <v>Bhuvneshwar</v>
      </c>
      <c r="K2951">
        <v>0</v>
      </c>
    </row>
    <row r="2952" spans="1:11" x14ac:dyDescent="0.25">
      <c r="A2952" t="str">
        <v>BioLegend</v>
      </c>
      <c r="B2952">
        <v>9794.4</v>
      </c>
      <c r="C2952" t="str">
        <v>Not Received yet</v>
      </c>
      <c r="D2952" s="6" t="str">
        <v>Not Received yet</v>
      </c>
      <c r="E2952" s="6" t="str">
        <v>Not Received yet</v>
      </c>
      <c r="F2952">
        <v>351729</v>
      </c>
      <c r="G2952">
        <v>1</v>
      </c>
      <c r="H2952">
        <v>0</v>
      </c>
      <c r="I2952">
        <v>1</v>
      </c>
      <c r="J2952" t="str">
        <v>Delhi</v>
      </c>
      <c r="K2952">
        <v>0</v>
      </c>
    </row>
    <row r="2953" spans="1:11" x14ac:dyDescent="0.25">
      <c r="A2953" t="str">
        <v>BioLegend</v>
      </c>
      <c r="B2953">
        <v>20820.8</v>
      </c>
      <c r="C2953" t="str">
        <v>Not Received yet</v>
      </c>
      <c r="D2953" s="6" t="str">
        <v>Not Received yet</v>
      </c>
      <c r="E2953" s="6" t="str">
        <v>Not Received yet</v>
      </c>
      <c r="F2953">
        <v>353606</v>
      </c>
      <c r="G2953">
        <v>1</v>
      </c>
      <c r="H2953">
        <v>1</v>
      </c>
      <c r="I2953">
        <v>0</v>
      </c>
      <c r="J2953" t="str">
        <v>Telangana</v>
      </c>
      <c r="K2953">
        <v>0</v>
      </c>
    </row>
    <row r="2954" spans="1:11" x14ac:dyDescent="0.25">
      <c r="A2954" t="str">
        <v>BioLegend</v>
      </c>
      <c r="B2954">
        <v>26862</v>
      </c>
      <c r="C2954" t="str">
        <v>Not Received yet</v>
      </c>
      <c r="D2954" s="6" t="str">
        <v>Not Received yet</v>
      </c>
      <c r="E2954" s="6" t="str">
        <v>Not Received yet</v>
      </c>
      <c r="F2954">
        <v>353726</v>
      </c>
      <c r="G2954">
        <v>3</v>
      </c>
      <c r="H2954">
        <v>3</v>
      </c>
      <c r="I2954">
        <v>0</v>
      </c>
      <c r="J2954" t="str">
        <v>Mumbai</v>
      </c>
      <c r="K2954">
        <v>0</v>
      </c>
    </row>
    <row r="2955" spans="1:11" x14ac:dyDescent="0.25">
      <c r="A2955" t="str">
        <v>BioLegend</v>
      </c>
      <c r="B2955">
        <v>13305.599999999999</v>
      </c>
      <c r="C2955" t="str">
        <v>Not Received yet</v>
      </c>
      <c r="D2955" s="6" t="str">
        <v>Not Received yet</v>
      </c>
      <c r="E2955" s="6" t="str">
        <v>Not Received yet</v>
      </c>
      <c r="F2955">
        <v>356110</v>
      </c>
      <c r="G2955">
        <v>1</v>
      </c>
      <c r="H2955">
        <v>0</v>
      </c>
      <c r="I2955">
        <v>1</v>
      </c>
      <c r="J2955" t="str">
        <v>Kolkata</v>
      </c>
      <c r="K2955">
        <v>0</v>
      </c>
    </row>
    <row r="2956" spans="1:11" x14ac:dyDescent="0.25">
      <c r="A2956" t="str">
        <v>BioLegend</v>
      </c>
      <c r="B2956">
        <v>21621.600000000002</v>
      </c>
      <c r="C2956" t="str">
        <v>Not Received yet</v>
      </c>
      <c r="D2956" s="6" t="str">
        <v>Not Received yet</v>
      </c>
      <c r="E2956" s="6" t="str">
        <v>Not Received yet</v>
      </c>
      <c r="F2956">
        <v>356422</v>
      </c>
      <c r="G2956">
        <v>3</v>
      </c>
      <c r="H2956">
        <v>3</v>
      </c>
      <c r="I2956">
        <v>0</v>
      </c>
      <c r="J2956" t="str">
        <v>Banglore</v>
      </c>
      <c r="K2956">
        <v>0</v>
      </c>
    </row>
    <row r="2957" spans="1:11" x14ac:dyDescent="0.25">
      <c r="A2957" t="str">
        <v>BioLegend</v>
      </c>
      <c r="B2957">
        <v>7638.4</v>
      </c>
      <c r="C2957" t="str">
        <v>Not Received yet</v>
      </c>
      <c r="D2957" s="6" t="str">
        <v>Not Received yet</v>
      </c>
      <c r="E2957" s="6" t="str">
        <v>Not Received yet</v>
      </c>
      <c r="F2957">
        <v>357415</v>
      </c>
      <c r="G2957">
        <v>1</v>
      </c>
      <c r="H2957">
        <v>0</v>
      </c>
      <c r="I2957">
        <v>1</v>
      </c>
      <c r="J2957" t="str">
        <v>Kolkata</v>
      </c>
      <c r="K2957">
        <v>0</v>
      </c>
    </row>
    <row r="2958" spans="1:11" x14ac:dyDescent="0.25">
      <c r="A2958" t="str">
        <v>BioLegend</v>
      </c>
      <c r="B2958">
        <v>22176</v>
      </c>
      <c r="C2958" t="str">
        <v>Not Received yet</v>
      </c>
      <c r="D2958" s="6" t="str">
        <v>Not Received yet</v>
      </c>
      <c r="E2958" s="6" t="str">
        <v>Not Received yet</v>
      </c>
      <c r="F2958">
        <v>357304</v>
      </c>
      <c r="G2958">
        <v>3</v>
      </c>
      <c r="H2958">
        <v>3</v>
      </c>
      <c r="I2958">
        <v>0</v>
      </c>
      <c r="J2958" t="str">
        <v>Karnataka</v>
      </c>
      <c r="K2958">
        <v>0</v>
      </c>
    </row>
    <row r="2959" spans="1:11" x14ac:dyDescent="0.25">
      <c r="A2959" t="str">
        <v>BioLegend</v>
      </c>
      <c r="B2959">
        <v>28710</v>
      </c>
      <c r="C2959" t="str">
        <v>Not Received yet</v>
      </c>
      <c r="D2959" s="6" t="str">
        <v>Not Received yet</v>
      </c>
      <c r="E2959" s="6" t="str">
        <v>Not Received yet</v>
      </c>
      <c r="F2959">
        <v>358610</v>
      </c>
      <c r="G2959">
        <v>1</v>
      </c>
      <c r="H2959">
        <v>0</v>
      </c>
      <c r="I2959">
        <v>1</v>
      </c>
      <c r="J2959" t="str">
        <v>Delhi</v>
      </c>
      <c r="K2959">
        <v>0</v>
      </c>
    </row>
    <row r="2960" spans="1:11" x14ac:dyDescent="0.25">
      <c r="A2960" t="str">
        <v>BioLegend</v>
      </c>
      <c r="B2960">
        <v>9424.7999999999993</v>
      </c>
      <c r="C2960" t="str">
        <v>Not Received yet</v>
      </c>
      <c r="D2960" s="6" t="str">
        <v>Not Received yet</v>
      </c>
      <c r="E2960" s="6" t="str">
        <v>Not Received yet</v>
      </c>
      <c r="F2960">
        <v>363203</v>
      </c>
      <c r="G2960">
        <v>1</v>
      </c>
      <c r="H2960">
        <v>0</v>
      </c>
      <c r="I2960">
        <v>1</v>
      </c>
      <c r="J2960" t="str">
        <v>Kolkata</v>
      </c>
      <c r="K2960">
        <v>0</v>
      </c>
    </row>
    <row r="2961" spans="1:11" x14ac:dyDescent="0.25">
      <c r="A2961" t="str">
        <v>BioLegend</v>
      </c>
      <c r="B2961">
        <v>22792</v>
      </c>
      <c r="C2961" t="str">
        <v>Not Received yet</v>
      </c>
      <c r="D2961" s="6" t="str">
        <v>Not Received yet</v>
      </c>
      <c r="E2961" s="6" t="str">
        <v>Not Received yet</v>
      </c>
      <c r="F2961">
        <v>363210</v>
      </c>
      <c r="G2961">
        <v>1</v>
      </c>
      <c r="H2961">
        <v>0</v>
      </c>
      <c r="I2961">
        <v>1</v>
      </c>
      <c r="J2961" t="str">
        <v>Delhi</v>
      </c>
      <c r="K2961">
        <v>0</v>
      </c>
    </row>
    <row r="2962" spans="1:11" x14ac:dyDescent="0.25">
      <c r="A2962" t="str">
        <v>BioLegend</v>
      </c>
      <c r="B2962">
        <v>36097.599999999999</v>
      </c>
      <c r="C2962" t="str">
        <v>Not Received yet</v>
      </c>
      <c r="D2962" s="6" t="str">
        <v>Not Received yet</v>
      </c>
      <c r="E2962" s="6" t="str">
        <v>Not Received yet</v>
      </c>
      <c r="F2962">
        <v>363601</v>
      </c>
      <c r="G2962">
        <v>1</v>
      </c>
      <c r="H2962">
        <v>0</v>
      </c>
      <c r="I2962">
        <v>1</v>
      </c>
      <c r="J2962" t="str">
        <v>Delhi</v>
      </c>
      <c r="K2962">
        <v>0</v>
      </c>
    </row>
    <row r="2963" spans="1:11" x14ac:dyDescent="0.25">
      <c r="A2963" t="str">
        <v>BioLegend</v>
      </c>
      <c r="B2963">
        <v>22176</v>
      </c>
      <c r="C2963" t="str">
        <v>Not Received yet</v>
      </c>
      <c r="D2963" s="6" t="str">
        <v>Not Received yet</v>
      </c>
      <c r="E2963" s="6" t="str">
        <v>Not Received yet</v>
      </c>
      <c r="F2963">
        <v>366704</v>
      </c>
      <c r="G2963">
        <v>1</v>
      </c>
      <c r="H2963">
        <v>1</v>
      </c>
      <c r="I2963">
        <v>0</v>
      </c>
      <c r="J2963" t="str">
        <v>Mumbai</v>
      </c>
      <c r="K2963">
        <v>0</v>
      </c>
    </row>
    <row r="2964" spans="1:11" x14ac:dyDescent="0.25">
      <c r="A2964" t="str">
        <v>BioLegend</v>
      </c>
      <c r="B2964">
        <v>9178.4</v>
      </c>
      <c r="C2964" t="str">
        <v>Not Received yet</v>
      </c>
      <c r="D2964" s="6" t="str">
        <v>Not Received yet</v>
      </c>
      <c r="E2964" s="6" t="str">
        <v>Not Received yet</v>
      </c>
      <c r="F2964">
        <v>367405</v>
      </c>
      <c r="G2964">
        <v>1</v>
      </c>
      <c r="H2964">
        <v>0</v>
      </c>
      <c r="I2964">
        <v>1</v>
      </c>
      <c r="J2964" t="str">
        <v>Kolkata</v>
      </c>
      <c r="K2964">
        <v>0</v>
      </c>
    </row>
    <row r="2965" spans="1:11" x14ac:dyDescent="0.25">
      <c r="A2965" t="str">
        <v>BioLegend</v>
      </c>
      <c r="B2965">
        <v>9055.2000000000007</v>
      </c>
      <c r="C2965" t="str">
        <v>Not Received yet</v>
      </c>
      <c r="D2965" s="6" t="str">
        <v>Not Received yet</v>
      </c>
      <c r="E2965" s="6" t="str">
        <v>Not Received yet</v>
      </c>
      <c r="F2965">
        <v>368503</v>
      </c>
      <c r="G2965">
        <v>1</v>
      </c>
      <c r="H2965">
        <v>0</v>
      </c>
      <c r="I2965">
        <v>1</v>
      </c>
      <c r="J2965" t="str">
        <v>Delhi</v>
      </c>
      <c r="K2965">
        <v>0</v>
      </c>
    </row>
    <row r="2966" spans="1:11" x14ac:dyDescent="0.25">
      <c r="A2966" t="str">
        <v>BioLegend</v>
      </c>
      <c r="B2966">
        <v>8500.7999999999993</v>
      </c>
      <c r="C2966" t="str">
        <v>Not Received yet</v>
      </c>
      <c r="D2966" s="6" t="str">
        <v>Not Received yet</v>
      </c>
      <c r="E2966" s="6" t="str">
        <v>Not Received yet</v>
      </c>
      <c r="F2966">
        <v>368508</v>
      </c>
      <c r="G2966">
        <v>1</v>
      </c>
      <c r="H2966">
        <v>0</v>
      </c>
      <c r="I2966">
        <v>1</v>
      </c>
      <c r="J2966" t="str">
        <v>Kolkata</v>
      </c>
      <c r="K2966">
        <v>0</v>
      </c>
    </row>
    <row r="2967" spans="1:11" x14ac:dyDescent="0.25">
      <c r="A2967" t="str">
        <v>BioLegend</v>
      </c>
      <c r="B2967">
        <v>3757.6000000000004</v>
      </c>
      <c r="C2967" t="str">
        <v>Not Received yet</v>
      </c>
      <c r="D2967" s="6" t="str">
        <v>Not Received yet</v>
      </c>
      <c r="E2967" s="6" t="str">
        <v>Not Received yet</v>
      </c>
      <c r="F2967">
        <v>368509</v>
      </c>
      <c r="G2967">
        <v>1</v>
      </c>
      <c r="H2967">
        <v>0</v>
      </c>
      <c r="I2967">
        <v>1</v>
      </c>
      <c r="J2967" t="str">
        <v>Kolkata</v>
      </c>
      <c r="K2967">
        <v>0</v>
      </c>
    </row>
    <row r="2968" spans="1:11" x14ac:dyDescent="0.25">
      <c r="A2968" t="str">
        <v>BioLegend</v>
      </c>
      <c r="B2968">
        <v>18480</v>
      </c>
      <c r="C2968" t="str">
        <v>Not Received yet</v>
      </c>
      <c r="D2968" s="6" t="str">
        <v>Not Received yet</v>
      </c>
      <c r="E2968" s="6" t="str">
        <v>Not Received yet</v>
      </c>
      <c r="F2968">
        <v>369312</v>
      </c>
      <c r="G2968">
        <v>1</v>
      </c>
      <c r="H2968">
        <v>1</v>
      </c>
      <c r="I2968">
        <v>0</v>
      </c>
      <c r="J2968" t="str">
        <v>Karnataka</v>
      </c>
      <c r="K2968">
        <v>0</v>
      </c>
    </row>
    <row r="2969" spans="1:11" x14ac:dyDescent="0.25">
      <c r="A2969" t="str">
        <v>BioLegend</v>
      </c>
      <c r="B2969">
        <v>14190</v>
      </c>
      <c r="C2969" t="str">
        <v>Not Received yet</v>
      </c>
      <c r="D2969" s="6" t="str">
        <v>Not Received yet</v>
      </c>
      <c r="E2969" s="6" t="str">
        <v>Not Received yet</v>
      </c>
      <c r="F2969">
        <v>369321</v>
      </c>
      <c r="G2969">
        <v>1</v>
      </c>
      <c r="H2969">
        <v>0</v>
      </c>
      <c r="I2969">
        <v>1</v>
      </c>
      <c r="J2969" t="str">
        <v>Kolkata</v>
      </c>
      <c r="K2969">
        <v>0</v>
      </c>
    </row>
    <row r="2970" spans="1:11" x14ac:dyDescent="0.25">
      <c r="A2970" t="str">
        <v>BioLegend</v>
      </c>
      <c r="B2970">
        <v>19896.8</v>
      </c>
      <c r="C2970" t="str">
        <v>Not Received yet</v>
      </c>
      <c r="D2970" s="6" t="str">
        <v>Not Received yet</v>
      </c>
      <c r="E2970" s="6" t="str">
        <v>Not Received yet</v>
      </c>
      <c r="F2970">
        <v>372002</v>
      </c>
      <c r="G2970">
        <v>1</v>
      </c>
      <c r="H2970">
        <v>0</v>
      </c>
      <c r="I2970">
        <v>1</v>
      </c>
      <c r="J2970" t="str">
        <v>Delhi</v>
      </c>
      <c r="K2970">
        <v>0</v>
      </c>
    </row>
    <row r="2971" spans="1:11" x14ac:dyDescent="0.25">
      <c r="A2971" t="str">
        <v>BioLegend</v>
      </c>
      <c r="B2971">
        <v>7700</v>
      </c>
      <c r="C2971" t="str">
        <v>Not Received yet</v>
      </c>
      <c r="D2971" s="6" t="str">
        <v>Not Received yet</v>
      </c>
      <c r="E2971" s="6" t="str">
        <v>Not Received yet</v>
      </c>
      <c r="F2971">
        <v>372203</v>
      </c>
      <c r="G2971">
        <v>1</v>
      </c>
      <c r="H2971">
        <v>0</v>
      </c>
      <c r="I2971">
        <v>1</v>
      </c>
      <c r="J2971" t="str">
        <v>Kolkata</v>
      </c>
      <c r="K2971">
        <v>0</v>
      </c>
    </row>
    <row r="2972" spans="1:11" x14ac:dyDescent="0.25">
      <c r="A2972" t="str">
        <v>BioLegend</v>
      </c>
      <c r="B2972">
        <v>20636</v>
      </c>
      <c r="C2972" t="str">
        <v>Not Received yet</v>
      </c>
      <c r="D2972" s="6" t="str">
        <v>Not Received yet</v>
      </c>
      <c r="E2972" s="6" t="str">
        <v>Not Received yet</v>
      </c>
      <c r="F2972">
        <v>372208</v>
      </c>
      <c r="G2972">
        <v>1</v>
      </c>
      <c r="H2972">
        <v>0</v>
      </c>
      <c r="I2972">
        <v>1</v>
      </c>
      <c r="J2972" t="str">
        <v>Delhi</v>
      </c>
      <c r="K2972">
        <v>0</v>
      </c>
    </row>
    <row r="2973" spans="1:11" x14ac:dyDescent="0.25">
      <c r="A2973" t="str">
        <v>BioLegend</v>
      </c>
      <c r="B2973">
        <v>26426.400000000001</v>
      </c>
      <c r="C2973" t="str">
        <v>Not Received yet</v>
      </c>
      <c r="D2973" s="6" t="str">
        <v>Not Received yet</v>
      </c>
      <c r="E2973" s="6" t="str">
        <v>Not Received yet</v>
      </c>
      <c r="F2973">
        <v>372716</v>
      </c>
      <c r="G2973">
        <v>1</v>
      </c>
      <c r="H2973">
        <v>1</v>
      </c>
      <c r="I2973">
        <v>0</v>
      </c>
      <c r="J2973" t="str">
        <v>Karnataka</v>
      </c>
      <c r="K2973">
        <v>0</v>
      </c>
    </row>
    <row r="2974" spans="1:11" x14ac:dyDescent="0.25">
      <c r="A2974" t="str">
        <v>BioLegend</v>
      </c>
      <c r="B2974">
        <v>4928</v>
      </c>
      <c r="C2974" t="str">
        <v>Not Received yet</v>
      </c>
      <c r="D2974" s="6" t="str">
        <v>Not Received yet</v>
      </c>
      <c r="E2974" s="6" t="str">
        <v>Not Received yet</v>
      </c>
      <c r="F2974">
        <v>384813</v>
      </c>
      <c r="G2974">
        <v>1</v>
      </c>
      <c r="H2974">
        <v>0</v>
      </c>
      <c r="I2974">
        <v>1</v>
      </c>
      <c r="J2974" t="str">
        <v>Kolkata</v>
      </c>
      <c r="K2974">
        <v>0</v>
      </c>
    </row>
    <row r="2975" spans="1:11" x14ac:dyDescent="0.25">
      <c r="A2975" t="str">
        <v>BioLegend</v>
      </c>
      <c r="B2975">
        <v>23628</v>
      </c>
      <c r="C2975" t="str">
        <v>Not Received yet</v>
      </c>
      <c r="D2975" s="6" t="str">
        <v>Not Received yet</v>
      </c>
      <c r="E2975" s="6" t="str">
        <v>Not Received yet</v>
      </c>
      <c r="F2975">
        <v>400158</v>
      </c>
      <c r="G2975">
        <v>3</v>
      </c>
      <c r="H2975">
        <v>3</v>
      </c>
      <c r="I2975">
        <v>0</v>
      </c>
      <c r="J2975" t="str">
        <v>Karnataka</v>
      </c>
      <c r="K2975">
        <v>0</v>
      </c>
    </row>
    <row r="2976" spans="1:11" x14ac:dyDescent="0.25">
      <c r="A2976" t="str">
        <v>BioLegend</v>
      </c>
      <c r="B2976">
        <v>5667.2000000000007</v>
      </c>
      <c r="C2976" t="str">
        <v>Not Received yet</v>
      </c>
      <c r="D2976" s="6" t="str">
        <v>Not Received yet</v>
      </c>
      <c r="E2976" s="6" t="str">
        <v>Not Received yet</v>
      </c>
      <c r="F2976">
        <v>400212</v>
      </c>
      <c r="G2976">
        <v>2</v>
      </c>
      <c r="H2976">
        <v>2</v>
      </c>
      <c r="I2976">
        <v>0</v>
      </c>
      <c r="J2976" t="str">
        <v>Karnataka</v>
      </c>
      <c r="K2976">
        <v>0</v>
      </c>
    </row>
    <row r="2977" spans="1:11" x14ac:dyDescent="0.25">
      <c r="A2977" t="str">
        <v>BioLegend</v>
      </c>
      <c r="B2977">
        <v>7207.2000000000007</v>
      </c>
      <c r="C2977" t="str">
        <v>Not Received yet</v>
      </c>
      <c r="D2977" s="6" t="str">
        <v>Not Received yet</v>
      </c>
      <c r="E2977" s="6" t="str">
        <v>Not Received yet</v>
      </c>
      <c r="F2977">
        <v>401319</v>
      </c>
      <c r="G2977">
        <v>1</v>
      </c>
      <c r="H2977">
        <v>1</v>
      </c>
      <c r="I2977">
        <v>0</v>
      </c>
      <c r="J2977" t="str">
        <v>Lucknow</v>
      </c>
      <c r="K2977">
        <v>0</v>
      </c>
    </row>
    <row r="2978" spans="1:11" x14ac:dyDescent="0.25">
      <c r="A2978" t="str">
        <v>BioLegend</v>
      </c>
      <c r="B2978">
        <v>12689.599999999999</v>
      </c>
      <c r="C2978" t="str">
        <v>Not Received yet</v>
      </c>
      <c r="D2978" s="6" t="str">
        <v>Not Received yet</v>
      </c>
      <c r="E2978" s="6" t="str">
        <v>Not Received yet</v>
      </c>
      <c r="F2978">
        <v>405206</v>
      </c>
      <c r="G2978">
        <v>1</v>
      </c>
      <c r="H2978">
        <v>0</v>
      </c>
      <c r="I2978">
        <v>1</v>
      </c>
      <c r="J2978" t="str">
        <v>Delhi</v>
      </c>
      <c r="K2978">
        <v>0</v>
      </c>
    </row>
    <row r="2979" spans="1:11" x14ac:dyDescent="0.25">
      <c r="A2979" t="str">
        <v>BioLegend</v>
      </c>
      <c r="B2979">
        <v>6899.2000000000007</v>
      </c>
      <c r="C2979" t="str">
        <v>Not Received yet</v>
      </c>
      <c r="D2979" s="6" t="str">
        <v>Not Received yet</v>
      </c>
      <c r="E2979" s="6" t="str">
        <v>Not Received yet</v>
      </c>
      <c r="F2979">
        <v>405326</v>
      </c>
      <c r="G2979">
        <v>1</v>
      </c>
      <c r="H2979">
        <v>1</v>
      </c>
      <c r="I2979">
        <v>0</v>
      </c>
      <c r="J2979" t="str">
        <v>Lucknow</v>
      </c>
      <c r="K2979">
        <v>0</v>
      </c>
    </row>
    <row r="2980" spans="1:11" x14ac:dyDescent="0.25">
      <c r="A2980" t="str">
        <v>BioLegend</v>
      </c>
      <c r="B2980">
        <v>5112.8</v>
      </c>
      <c r="C2980" t="str">
        <v>Not Received yet</v>
      </c>
      <c r="D2980" s="6" t="str">
        <v>Not Received yet</v>
      </c>
      <c r="E2980" s="6" t="str">
        <v>Not Received yet</v>
      </c>
      <c r="F2980">
        <v>406605</v>
      </c>
      <c r="G2980">
        <v>1</v>
      </c>
      <c r="H2980">
        <v>1</v>
      </c>
      <c r="I2980">
        <v>0</v>
      </c>
      <c r="J2980" t="str">
        <v>Lucknow</v>
      </c>
      <c r="K2980">
        <v>0</v>
      </c>
    </row>
    <row r="2981" spans="1:11" x14ac:dyDescent="0.25">
      <c r="A2981" t="str">
        <v>BioLegend</v>
      </c>
      <c r="B2981">
        <v>6960.7999999999993</v>
      </c>
      <c r="C2981" t="str">
        <v>Not Received yet</v>
      </c>
      <c r="D2981" s="6" t="str">
        <v>Not Received yet</v>
      </c>
      <c r="E2981" s="6" t="str">
        <v>Not Received yet</v>
      </c>
      <c r="F2981">
        <v>406609</v>
      </c>
      <c r="G2981">
        <v>1</v>
      </c>
      <c r="H2981">
        <v>1</v>
      </c>
      <c r="I2981">
        <v>0</v>
      </c>
      <c r="J2981" t="str">
        <v>Banglore</v>
      </c>
      <c r="K2981">
        <v>0</v>
      </c>
    </row>
    <row r="2982" spans="1:11" x14ac:dyDescent="0.25">
      <c r="A2982" t="str">
        <v>BioLegend</v>
      </c>
      <c r="B2982">
        <v>3634.3999999999996</v>
      </c>
      <c r="C2982" t="str">
        <v>Not Received yet</v>
      </c>
      <c r="D2982" s="6" t="str">
        <v>Not Received yet</v>
      </c>
      <c r="E2982" s="6" t="str">
        <v>Not Received yet</v>
      </c>
      <c r="F2982">
        <v>420404</v>
      </c>
      <c r="G2982">
        <v>2</v>
      </c>
      <c r="H2982">
        <v>2</v>
      </c>
      <c r="I2982">
        <v>0</v>
      </c>
      <c r="J2982" t="str">
        <v>Banglore</v>
      </c>
      <c r="K2982">
        <v>0</v>
      </c>
    </row>
    <row r="2983" spans="1:11" x14ac:dyDescent="0.25">
      <c r="A2983" t="str">
        <v>BioLegend</v>
      </c>
      <c r="B2983">
        <v>14106.400000000001</v>
      </c>
      <c r="C2983" t="str">
        <v>Not Received yet</v>
      </c>
      <c r="D2983" s="6" t="str">
        <v>Not Received yet</v>
      </c>
      <c r="E2983" s="6" t="str">
        <v>Not Received yet</v>
      </c>
      <c r="F2983">
        <v>422302</v>
      </c>
      <c r="G2983">
        <v>2</v>
      </c>
      <c r="H2983">
        <v>2</v>
      </c>
      <c r="I2983">
        <v>0</v>
      </c>
      <c r="J2983" t="str">
        <v>Banglore</v>
      </c>
      <c r="K2983">
        <v>0</v>
      </c>
    </row>
    <row r="2984" spans="1:11" x14ac:dyDescent="0.25">
      <c r="A2984" t="str">
        <v>BioLegend</v>
      </c>
      <c r="B2984">
        <v>5482.4</v>
      </c>
      <c r="C2984" t="str">
        <v>Not Received yet</v>
      </c>
      <c r="D2984" s="6" t="str">
        <v>Not Received yet</v>
      </c>
      <c r="E2984" s="6" t="str">
        <v>Not Received yet</v>
      </c>
      <c r="F2984">
        <v>423115</v>
      </c>
      <c r="G2984">
        <v>1</v>
      </c>
      <c r="H2984">
        <v>1</v>
      </c>
      <c r="I2984">
        <v>0</v>
      </c>
      <c r="J2984" t="str">
        <v>Hyderabad</v>
      </c>
      <c r="K2984">
        <v>0</v>
      </c>
    </row>
    <row r="2985" spans="1:11" x14ac:dyDescent="0.25">
      <c r="A2985" t="str">
        <v>BioLegend</v>
      </c>
      <c r="B2985">
        <v>2587.1999999999998</v>
      </c>
      <c r="C2985" t="str">
        <v>Not Received yet</v>
      </c>
      <c r="D2985" s="6" t="str">
        <v>Not Received yet</v>
      </c>
      <c r="E2985" s="6" t="str">
        <v>Not Received yet</v>
      </c>
      <c r="F2985">
        <v>423501</v>
      </c>
      <c r="G2985">
        <v>1</v>
      </c>
      <c r="H2985">
        <v>0</v>
      </c>
      <c r="I2985">
        <v>1</v>
      </c>
      <c r="J2985" t="str">
        <v>MOHALI (PUNJAB)</v>
      </c>
      <c r="K2985">
        <v>0</v>
      </c>
    </row>
    <row r="2986" spans="1:11" x14ac:dyDescent="0.25">
      <c r="A2986" t="str">
        <v>BioLegend</v>
      </c>
      <c r="B2986">
        <v>12997.599999999999</v>
      </c>
      <c r="C2986" t="str">
        <v>Not Received yet</v>
      </c>
      <c r="D2986" s="6" t="str">
        <v>Not Received yet</v>
      </c>
      <c r="E2986" s="6" t="str">
        <v>Not Received yet</v>
      </c>
      <c r="F2986">
        <v>425305</v>
      </c>
      <c r="G2986">
        <v>1</v>
      </c>
      <c r="H2986">
        <v>1</v>
      </c>
      <c r="I2986">
        <v>0</v>
      </c>
      <c r="J2986" t="str">
        <v>Karnataka</v>
      </c>
      <c r="K2986">
        <v>0</v>
      </c>
    </row>
    <row r="2987" spans="1:11" x14ac:dyDescent="0.25">
      <c r="A2987" t="str">
        <v>BioLegend</v>
      </c>
      <c r="B2987">
        <v>14476</v>
      </c>
      <c r="C2987" t="str">
        <v>Not Received yet</v>
      </c>
      <c r="D2987" s="6" t="str">
        <v>Not Received yet</v>
      </c>
      <c r="E2987" s="6" t="str">
        <v>Not Received yet</v>
      </c>
      <c r="F2987">
        <v>500304</v>
      </c>
      <c r="G2987">
        <v>1</v>
      </c>
      <c r="H2987">
        <v>1</v>
      </c>
      <c r="I2987">
        <v>0</v>
      </c>
      <c r="J2987" t="str">
        <v>Mumbai</v>
      </c>
      <c r="K2987">
        <v>0</v>
      </c>
    </row>
    <row r="2988" spans="1:11" x14ac:dyDescent="0.25">
      <c r="A2988" t="str">
        <v>BioLegend</v>
      </c>
      <c r="B2988">
        <v>5112.8</v>
      </c>
      <c r="C2988" t="str">
        <v>Not Received yet</v>
      </c>
      <c r="D2988" s="6" t="str">
        <v>Not Received yet</v>
      </c>
      <c r="E2988" s="6" t="str">
        <v>Not Received yet</v>
      </c>
      <c r="F2988">
        <v>500701</v>
      </c>
      <c r="G2988">
        <v>1</v>
      </c>
      <c r="H2988">
        <v>0</v>
      </c>
      <c r="I2988">
        <v>1</v>
      </c>
      <c r="J2988" t="str">
        <v>Delhi</v>
      </c>
      <c r="K2988">
        <v>0</v>
      </c>
    </row>
    <row r="2989" spans="1:11" x14ac:dyDescent="0.25">
      <c r="A2989" t="str">
        <v>BioLegend</v>
      </c>
      <c r="B2989">
        <v>14476</v>
      </c>
      <c r="C2989" t="str">
        <v>Not Received yet</v>
      </c>
      <c r="D2989" s="6" t="str">
        <v>Not Received yet</v>
      </c>
      <c r="E2989" s="6" t="str">
        <v>Not Received yet</v>
      </c>
      <c r="F2989">
        <v>500806</v>
      </c>
      <c r="G2989">
        <v>1</v>
      </c>
      <c r="H2989">
        <v>1</v>
      </c>
      <c r="I2989">
        <v>0</v>
      </c>
      <c r="J2989" t="str">
        <v>Mumbai</v>
      </c>
      <c r="K2989">
        <v>0</v>
      </c>
    </row>
    <row r="2990" spans="1:11" x14ac:dyDescent="0.25">
      <c r="A2990" t="str">
        <v>BioLegend</v>
      </c>
      <c r="B2990">
        <v>21252</v>
      </c>
      <c r="C2990" t="str">
        <v>Not Received yet</v>
      </c>
      <c r="D2990" s="6" t="str">
        <v>Not Received yet</v>
      </c>
      <c r="E2990" s="6" t="str">
        <v>Not Received yet</v>
      </c>
      <c r="F2990">
        <v>500832</v>
      </c>
      <c r="G2990">
        <v>1</v>
      </c>
      <c r="H2990">
        <v>0</v>
      </c>
      <c r="I2990">
        <v>1</v>
      </c>
      <c r="J2990" t="str">
        <v>Delhi</v>
      </c>
      <c r="K2990">
        <v>0</v>
      </c>
    </row>
    <row r="2991" spans="1:11" x14ac:dyDescent="0.25">
      <c r="A2991" t="str">
        <v>BioLegend</v>
      </c>
      <c r="B2991">
        <v>7638.4</v>
      </c>
      <c r="C2991" t="str">
        <v>Not Received yet</v>
      </c>
      <c r="D2991" s="6" t="str">
        <v>Not Received yet</v>
      </c>
      <c r="E2991" s="6" t="str">
        <v>Not Received yet</v>
      </c>
      <c r="F2991">
        <v>502521</v>
      </c>
      <c r="G2991">
        <v>1</v>
      </c>
      <c r="H2991">
        <v>0</v>
      </c>
      <c r="I2991">
        <v>1</v>
      </c>
      <c r="J2991" t="str">
        <v>Kolkata</v>
      </c>
      <c r="K2991">
        <v>0</v>
      </c>
    </row>
    <row r="2992" spans="1:11" x14ac:dyDescent="0.25">
      <c r="A2992" t="str">
        <v>BioLegend</v>
      </c>
      <c r="B2992">
        <v>7946.4</v>
      </c>
      <c r="C2992" t="str">
        <v>Not Received yet</v>
      </c>
      <c r="D2992" s="6" t="str">
        <v>Not Received yet</v>
      </c>
      <c r="E2992" s="6" t="str">
        <v>Not Received yet</v>
      </c>
      <c r="F2992">
        <v>502929</v>
      </c>
      <c r="G2992">
        <v>1</v>
      </c>
      <c r="H2992">
        <v>0</v>
      </c>
      <c r="I2992">
        <v>1</v>
      </c>
      <c r="J2992" t="str">
        <v>Kolkata</v>
      </c>
      <c r="K2992">
        <v>0</v>
      </c>
    </row>
    <row r="2993" spans="1:11" x14ac:dyDescent="0.25">
      <c r="A2993" t="str">
        <v>BioLegend</v>
      </c>
      <c r="B2993">
        <v>28314</v>
      </c>
      <c r="C2993" t="str">
        <v>Not Received yet</v>
      </c>
      <c r="D2993" s="6" t="str">
        <v>Not Received yet</v>
      </c>
      <c r="E2993" s="6" t="str">
        <v>Not Received yet</v>
      </c>
      <c r="F2993">
        <v>502948</v>
      </c>
      <c r="G2993">
        <v>1</v>
      </c>
      <c r="H2993">
        <v>0</v>
      </c>
      <c r="I2993">
        <v>1</v>
      </c>
      <c r="J2993" t="str">
        <v>Bhuvneshwar</v>
      </c>
      <c r="K2993">
        <v>0</v>
      </c>
    </row>
    <row r="2994" spans="1:11" x14ac:dyDescent="0.25">
      <c r="A2994" t="str">
        <v>BioLegend</v>
      </c>
      <c r="B2994">
        <v>5790.4</v>
      </c>
      <c r="C2994" t="str">
        <v>Not Received yet</v>
      </c>
      <c r="D2994" s="6" t="str">
        <v>Not Received yet</v>
      </c>
      <c r="E2994" s="6" t="str">
        <v>Not Received yet</v>
      </c>
      <c r="F2994">
        <v>506501</v>
      </c>
      <c r="G2994">
        <v>1</v>
      </c>
      <c r="H2994">
        <v>0</v>
      </c>
      <c r="I2994">
        <v>1</v>
      </c>
      <c r="J2994" t="str">
        <v>Delhi</v>
      </c>
      <c r="K2994">
        <v>0</v>
      </c>
    </row>
    <row r="2995" spans="1:11" x14ac:dyDescent="0.25">
      <c r="A2995" t="str">
        <v>BioLegend</v>
      </c>
      <c r="B2995">
        <v>18726.400000000001</v>
      </c>
      <c r="C2995" t="str">
        <v>Not Received yet</v>
      </c>
      <c r="D2995" s="6" t="str">
        <v>Not Received yet</v>
      </c>
      <c r="E2995" s="6" t="str">
        <v>Not Received yet</v>
      </c>
      <c r="F2995">
        <v>507605</v>
      </c>
      <c r="G2995">
        <v>1</v>
      </c>
      <c r="H2995">
        <v>1</v>
      </c>
      <c r="I2995">
        <v>0</v>
      </c>
      <c r="J2995" t="str">
        <v>Mumbai</v>
      </c>
      <c r="K2995">
        <v>0</v>
      </c>
    </row>
    <row r="2996" spans="1:11" x14ac:dyDescent="0.25">
      <c r="A2996" t="str">
        <v>BioLegend</v>
      </c>
      <c r="B2996">
        <v>8993.6</v>
      </c>
      <c r="C2996" t="str">
        <v>Not Received yet</v>
      </c>
      <c r="D2996" s="6" t="str">
        <v>Not Received yet</v>
      </c>
      <c r="E2996" s="6" t="str">
        <v>Not Received yet</v>
      </c>
      <c r="F2996">
        <v>512305</v>
      </c>
      <c r="G2996">
        <v>1</v>
      </c>
      <c r="H2996">
        <v>0</v>
      </c>
      <c r="I2996">
        <v>1</v>
      </c>
      <c r="J2996" t="str">
        <v>Delhi</v>
      </c>
      <c r="K2996">
        <v>0</v>
      </c>
    </row>
    <row r="2997" spans="1:11" x14ac:dyDescent="0.25">
      <c r="A2997" t="str">
        <v>BioLegend</v>
      </c>
      <c r="B2997">
        <v>15584.8</v>
      </c>
      <c r="C2997" t="str">
        <v>Not Received yet</v>
      </c>
      <c r="D2997" s="6" t="str">
        <v>Not Received yet</v>
      </c>
      <c r="E2997" s="6" t="str">
        <v>Not Received yet</v>
      </c>
      <c r="F2997">
        <v>570804</v>
      </c>
      <c r="G2997">
        <v>1</v>
      </c>
      <c r="H2997">
        <v>1</v>
      </c>
      <c r="I2997">
        <v>0</v>
      </c>
      <c r="J2997" t="str">
        <v>Pune</v>
      </c>
      <c r="K2997">
        <v>0</v>
      </c>
    </row>
    <row r="2998" spans="1:11" x14ac:dyDescent="0.25">
      <c r="A2998" t="str">
        <v>BioLegend</v>
      </c>
      <c r="B2998">
        <v>22792</v>
      </c>
      <c r="C2998" t="str">
        <v>Not Received yet</v>
      </c>
      <c r="D2998" s="6" t="str">
        <v>Not Received yet</v>
      </c>
      <c r="E2998" s="6" t="str">
        <v>Not Received yet</v>
      </c>
      <c r="F2998">
        <v>621616</v>
      </c>
      <c r="G2998">
        <v>1</v>
      </c>
      <c r="H2998">
        <v>1</v>
      </c>
      <c r="I2998">
        <v>0</v>
      </c>
      <c r="J2998" t="str">
        <v>Banglore</v>
      </c>
      <c r="K2998">
        <v>0</v>
      </c>
    </row>
    <row r="2999" spans="1:11" x14ac:dyDescent="0.25">
      <c r="A2999" t="str">
        <v>BioLegend</v>
      </c>
      <c r="B2999">
        <v>6221.6</v>
      </c>
      <c r="C2999" t="str">
        <v>Not Received yet</v>
      </c>
      <c r="D2999" s="6" t="str">
        <v>Not Received yet</v>
      </c>
      <c r="E2999" s="6" t="str">
        <v>Not Received yet</v>
      </c>
      <c r="F2999">
        <v>626801</v>
      </c>
      <c r="G2999">
        <v>1</v>
      </c>
      <c r="H2999">
        <v>0</v>
      </c>
      <c r="I2999">
        <v>1</v>
      </c>
      <c r="J2999" t="str">
        <v>Delhi</v>
      </c>
      <c r="K2999">
        <v>0</v>
      </c>
    </row>
    <row r="3000" spans="1:11" x14ac:dyDescent="0.25">
      <c r="A3000" t="str">
        <v>BioLegend</v>
      </c>
      <c r="B3000">
        <v>23531.199999999997</v>
      </c>
      <c r="C3000" t="str">
        <v>Not Received yet</v>
      </c>
      <c r="D3000" s="6" t="str">
        <v>Not Received yet</v>
      </c>
      <c r="E3000" s="6" t="str">
        <v>Not Received yet</v>
      </c>
      <c r="F3000">
        <v>626810</v>
      </c>
      <c r="G3000">
        <v>2</v>
      </c>
      <c r="H3000">
        <v>2</v>
      </c>
      <c r="I3000">
        <v>0</v>
      </c>
      <c r="J3000" t="str">
        <v>Banglore</v>
      </c>
      <c r="K3000">
        <v>0</v>
      </c>
    </row>
    <row r="3001" spans="1:11" x14ac:dyDescent="0.25">
      <c r="A3001" t="str">
        <v>BioLegend</v>
      </c>
      <c r="B3001">
        <v>20636</v>
      </c>
      <c r="C3001" t="str">
        <v>Not Received yet</v>
      </c>
      <c r="D3001" s="6" t="str">
        <v>Not Received yet</v>
      </c>
      <c r="E3001" s="6" t="str">
        <v>Not Received yet</v>
      </c>
      <c r="F3001">
        <v>651020</v>
      </c>
      <c r="G3001">
        <v>1</v>
      </c>
      <c r="H3001">
        <v>1</v>
      </c>
      <c r="I3001">
        <v>0</v>
      </c>
      <c r="J3001" t="str">
        <v>Gujrat</v>
      </c>
      <c r="K3001">
        <v>0</v>
      </c>
    </row>
    <row r="3002" spans="1:11" x14ac:dyDescent="0.25">
      <c r="A3002" t="str">
        <v>BioLegend</v>
      </c>
      <c r="B3002">
        <v>22176</v>
      </c>
      <c r="C3002" t="str">
        <v>Not Received yet</v>
      </c>
      <c r="D3002" s="6" t="str">
        <v>Not Received yet</v>
      </c>
      <c r="E3002" s="6" t="str">
        <v>Not Received yet</v>
      </c>
      <c r="F3002">
        <v>655208</v>
      </c>
      <c r="G3002">
        <v>1</v>
      </c>
      <c r="H3002">
        <v>0</v>
      </c>
      <c r="I3002">
        <v>1</v>
      </c>
      <c r="J3002" t="str">
        <v>Kolkata</v>
      </c>
      <c r="K3002">
        <v>0</v>
      </c>
    </row>
    <row r="3003" spans="1:11" x14ac:dyDescent="0.25">
      <c r="A3003" t="str">
        <v>BioLegend</v>
      </c>
      <c r="B3003">
        <v>7946.4</v>
      </c>
      <c r="C3003" t="str">
        <v>Not Received yet</v>
      </c>
      <c r="D3003" s="6" t="str">
        <v>Not Received yet</v>
      </c>
      <c r="E3003" s="6" t="str">
        <v>Not Received yet</v>
      </c>
      <c r="F3003">
        <v>795604</v>
      </c>
      <c r="G3003">
        <v>1</v>
      </c>
      <c r="H3003">
        <v>1</v>
      </c>
      <c r="I3003">
        <v>0</v>
      </c>
      <c r="J3003" t="str">
        <v>Lucknow</v>
      </c>
      <c r="K3003">
        <v>0</v>
      </c>
    </row>
    <row r="3004" spans="1:11" x14ac:dyDescent="0.25">
      <c r="A3004" t="str">
        <v>BioLegend</v>
      </c>
      <c r="B3004">
        <v>116160</v>
      </c>
      <c r="C3004" t="str">
        <v>Not Received yet</v>
      </c>
      <c r="D3004" s="6" t="str">
        <v>Not Received yet</v>
      </c>
      <c r="E3004" s="6" t="str">
        <v>Not Received yet</v>
      </c>
      <c r="F3004">
        <v>900000034</v>
      </c>
      <c r="G3004">
        <v>2</v>
      </c>
      <c r="H3004">
        <v>2</v>
      </c>
      <c r="I3004">
        <v>0</v>
      </c>
      <c r="J3004" t="str">
        <v>Banglore</v>
      </c>
      <c r="K3004">
        <v>0</v>
      </c>
    </row>
    <row r="3005" spans="1:11" x14ac:dyDescent="0.25">
      <c r="A3005" t="str">
        <v>BioLegend</v>
      </c>
      <c r="B3005">
        <v>106480</v>
      </c>
      <c r="C3005" t="str">
        <v>Not Received yet</v>
      </c>
      <c r="D3005" s="6" t="str">
        <v>Not Received yet</v>
      </c>
      <c r="E3005" s="6" t="str">
        <v>Not Received yet</v>
      </c>
      <c r="F3005">
        <v>900000035</v>
      </c>
      <c r="G3005">
        <v>2</v>
      </c>
      <c r="H3005">
        <v>2</v>
      </c>
      <c r="I3005">
        <v>0</v>
      </c>
      <c r="J3005" t="str">
        <v>Banglore</v>
      </c>
      <c r="K3005">
        <v>0</v>
      </c>
    </row>
    <row r="3006" spans="1:11" x14ac:dyDescent="0.25">
      <c r="A3006" t="str">
        <v>BioLegend</v>
      </c>
      <c r="B3006">
        <v>106480</v>
      </c>
      <c r="C3006" t="str">
        <v>Not Received yet</v>
      </c>
      <c r="D3006" s="6" t="str">
        <v>Not Received yet</v>
      </c>
      <c r="E3006" s="6" t="str">
        <v>Not Received yet</v>
      </c>
      <c r="F3006">
        <v>900000036</v>
      </c>
      <c r="G3006">
        <v>2</v>
      </c>
      <c r="H3006">
        <v>2</v>
      </c>
      <c r="I3006">
        <v>0</v>
      </c>
      <c r="J3006" t="str">
        <v>Banglore</v>
      </c>
      <c r="K3006">
        <v>0</v>
      </c>
    </row>
    <row r="3007" spans="1:11" x14ac:dyDescent="0.25">
      <c r="A3007" t="str">
        <v>BioLegend</v>
      </c>
      <c r="B3007">
        <v>154880</v>
      </c>
      <c r="C3007" t="str">
        <v>Not Received yet</v>
      </c>
      <c r="D3007" s="6" t="str">
        <v>Not Received yet</v>
      </c>
      <c r="E3007" s="6" t="str">
        <v>Not Received yet</v>
      </c>
      <c r="F3007">
        <v>900000866</v>
      </c>
      <c r="G3007">
        <v>2</v>
      </c>
      <c r="H3007">
        <v>2</v>
      </c>
      <c r="I3007">
        <v>0</v>
      </c>
      <c r="J3007" t="str">
        <v>Banglore</v>
      </c>
      <c r="K3007">
        <v>0</v>
      </c>
    </row>
    <row r="3008" spans="1:11" x14ac:dyDescent="0.25">
      <c r="A3008" t="str">
        <v>BioLegend</v>
      </c>
      <c r="B3008">
        <v>11950.400000000001</v>
      </c>
      <c r="C3008" t="str">
        <v>Not Received yet</v>
      </c>
      <c r="D3008" s="6" t="str">
        <v>Not Received yet</v>
      </c>
      <c r="E3008" s="6" t="str">
        <v>Not Received yet</v>
      </c>
      <c r="F3008">
        <v>947203</v>
      </c>
      <c r="G3008">
        <v>1</v>
      </c>
      <c r="H3008">
        <v>0</v>
      </c>
      <c r="I3008">
        <v>1</v>
      </c>
      <c r="J3008" t="str">
        <v>Faridabad</v>
      </c>
      <c r="K3008">
        <v>0</v>
      </c>
    </row>
    <row r="3009" spans="1:11" x14ac:dyDescent="0.25">
      <c r="A3009">
        <v>0</v>
      </c>
      <c r="B3009">
        <v>0</v>
      </c>
      <c r="C3009">
        <v>0</v>
      </c>
      <c r="D3009" s="6">
        <v>0</v>
      </c>
      <c r="E3009" s="6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44183626.959999911</v>
      </c>
      <c r="D2" s="25">
        <f ca="1">SUMIF('Report 2'!A:N,'Brand Wise Report'!A2,'Report 2'!H:H)</f>
        <v>2846</v>
      </c>
      <c r="E2" s="25">
        <f ca="1">SUMIF('Report 2'!A:N,'Brand Wise Report'!A2,'Report 2'!M:M)</f>
        <v>43515228.826666594</v>
      </c>
      <c r="F2" s="25">
        <f ca="1">SUMIF('Report 2'!A:N,'Brand Wise Report'!A2,'Report 2'!I:I)</f>
        <v>129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72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1120570</v>
      </c>
      <c r="D7" s="25">
        <f ca="1">SUMIF('Report 2'!A:N,'Brand Wise Report'!A7,'Report 2'!H:H)</f>
        <v>24</v>
      </c>
      <c r="E7" s="25">
        <f ca="1">SUMIF('Report 2'!A:N,'Brand Wise Report'!A7,'Report 2'!M:M)</f>
        <v>1120570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740168</v>
      </c>
      <c r="D11" s="25">
        <f ca="1">SUMIF('Report 2'!A:N,'Brand Wise Report'!A11,'Report 2'!H:H)</f>
        <v>100</v>
      </c>
      <c r="E11" s="25">
        <f ca="1">SUMIF('Report 2'!A:N,'Brand Wise Report'!A11,'Report 2'!M:M)</f>
        <v>719153.6</v>
      </c>
      <c r="F11" s="25">
        <f ca="1">SUMIF('Report 2'!A:N,'Brand Wise Report'!A11,'Report 2'!I:I)</f>
        <v>3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4056</v>
      </c>
      <c r="C39" s="50">
        <f t="shared" ca="1" si="0"/>
        <v>74812597.429999918</v>
      </c>
      <c r="D39" s="50">
        <f t="shared" ca="1" si="0"/>
        <v>3728</v>
      </c>
      <c r="E39" s="50">
        <f t="shared" ca="1" si="0"/>
        <v>71575497.116666615</v>
      </c>
      <c r="F39" s="50">
        <f t="shared" ca="1" si="0"/>
        <v>328</v>
      </c>
      <c r="G39" s="50">
        <f t="shared" ca="1" si="0"/>
        <v>3237100.313333333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94</v>
      </c>
      <c r="L39" s="50">
        <f>SUM(L2:L38)</f>
        <v>1021326.5333333333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00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0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 t="str">
        <v>Dispatch Date</v>
      </c>
      <c r="B360" s="1" t="str">
        <v>Awb Number</v>
      </c>
      <c r="C360" s="1" t="str">
        <v>Docket Status</v>
      </c>
      <c r="D360" s="1" t="str">
        <v>Customer name</v>
      </c>
      <c r="E360" s="1" t="str">
        <v>Other</v>
      </c>
      <c r="F360" s="1" t="str">
        <v>Dispatch Date</v>
      </c>
    </row>
    <row r="361" spans="1:6" x14ac:dyDescent="0.25">
      <c r="A361" s="2">
        <v>45812</v>
      </c>
      <c r="B361" s="1" t="str">
        <v>BY HAND</v>
      </c>
      <c r="C361" s="1" t="str">
        <v>PRIYANKA MADAM</v>
      </c>
      <c r="D361" s="1" t="str">
        <v>ICGEB</v>
      </c>
      <c r="E361" s="1" t="str">
        <v>Other</v>
      </c>
      <c r="F361" s="1" t="str">
        <v>Wednesday</v>
      </c>
    </row>
    <row r="362" spans="1:6" x14ac:dyDescent="0.25">
      <c r="A362" s="2">
        <v>45840</v>
      </c>
      <c r="B362" s="1" t="str">
        <v>BY PORTER</v>
      </c>
      <c r="C362" s="1" t="str">
        <v>BY PORTER</v>
      </c>
      <c r="D362" s="1" t="str">
        <v>NDTL</v>
      </c>
      <c r="E362" s="1" t="str">
        <v>Other</v>
      </c>
      <c r="F362" s="1" t="str">
        <v>Wednesday</v>
      </c>
    </row>
    <row r="363" spans="1:6" x14ac:dyDescent="0.25">
      <c r="A363" s="2">
        <v>45894</v>
      </c>
      <c r="B363" s="1" t="str">
        <v>D3001955194</v>
      </c>
      <c r="C363" s="1" t="str">
        <v>Delivered</v>
      </c>
      <c r="D363" s="1" t="str">
        <v>IISER MOHALI</v>
      </c>
      <c r="E363" s="1" t="str">
        <v>DTDC</v>
      </c>
      <c r="F363" s="1" t="str">
        <v>Monday</v>
      </c>
    </row>
    <row r="364" spans="1:6" x14ac:dyDescent="0.25">
      <c r="A364" s="2">
        <v>45846</v>
      </c>
      <c r="B364" s="1" t="str">
        <v>D3001996933</v>
      </c>
      <c r="C364" s="1" t="str">
        <v>Delivered</v>
      </c>
      <c r="D364" s="1" t="str">
        <v>VECTOR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D3001996934</v>
      </c>
      <c r="C365" s="1" t="str">
        <v>Delivered</v>
      </c>
      <c r="D365" s="1" t="str">
        <v>BIO SYSTEMS</v>
      </c>
      <c r="E365" s="1" t="str">
        <v>DTDC</v>
      </c>
      <c r="F365" s="1" t="str">
        <v>Tuesday</v>
      </c>
    </row>
    <row r="366" spans="1:6" x14ac:dyDescent="0.25">
      <c r="A366" s="2">
        <v>45846</v>
      </c>
      <c r="B366" s="1" t="str">
        <v>D3001996935</v>
      </c>
      <c r="C366" s="1" t="str">
        <v>Delivered</v>
      </c>
      <c r="D366" s="1" t="str">
        <v>Medlife</v>
      </c>
      <c r="E366" s="1" t="str">
        <v>DTDC</v>
      </c>
      <c r="F366" s="1" t="str">
        <v>Tuesday</v>
      </c>
    </row>
    <row r="367" spans="1:6" x14ac:dyDescent="0.25">
      <c r="A367" s="2">
        <v>45880</v>
      </c>
      <c r="B367" s="1" t="str">
        <v>D3001997013</v>
      </c>
      <c r="C367" s="1" t="str">
        <v>Delivered</v>
      </c>
      <c r="D367" s="1" t="str">
        <v>RESEARCH WORLD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D3001997014</v>
      </c>
      <c r="C368" s="1" t="str">
        <v>Delivered</v>
      </c>
      <c r="D368" s="1" t="str">
        <v>IMTECH</v>
      </c>
      <c r="E368" s="1" t="str">
        <v>DTDC</v>
      </c>
      <c r="F368" s="1" t="str">
        <v>Monday</v>
      </c>
    </row>
    <row r="369" spans="1:6" x14ac:dyDescent="0.25">
      <c r="A369" s="2">
        <v>45880</v>
      </c>
      <c r="B369" s="1" t="str">
        <v>D3001997015</v>
      </c>
      <c r="C369" s="1" t="str">
        <v>Delivered</v>
      </c>
      <c r="D369" s="1" t="str">
        <v>IIT-ROORKE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D3001997017</v>
      </c>
      <c r="C370" s="1" t="str">
        <v>Delivered</v>
      </c>
      <c r="D370" s="1" t="str">
        <v>Essence</v>
      </c>
      <c r="E370" s="1" t="str">
        <v>DTDC</v>
      </c>
      <c r="F370" s="1" t="str">
        <v>Monday</v>
      </c>
    </row>
    <row r="371" spans="1:6" x14ac:dyDescent="0.25">
      <c r="A371" s="2">
        <v>45887</v>
      </c>
      <c r="B371" s="1" t="str">
        <v>D3001997018</v>
      </c>
      <c r="C371" s="1" t="str">
        <v>Delivered</v>
      </c>
      <c r="D371" s="1" t="str">
        <v>MEDLIFE</v>
      </c>
      <c r="E371" s="1" t="str">
        <v>DTDC</v>
      </c>
      <c r="F371" s="1" t="str">
        <v>Monday</v>
      </c>
    </row>
    <row r="372" spans="1:6" x14ac:dyDescent="0.25">
      <c r="A372" s="2">
        <v>45836</v>
      </c>
      <c r="B372" s="1" t="str">
        <v>D3002213696</v>
      </c>
      <c r="C372" s="1" t="str">
        <v>Delivered</v>
      </c>
      <c r="D372" s="1" t="str">
        <v>SOHST</v>
      </c>
      <c r="E372" s="1" t="str">
        <v>DTDC</v>
      </c>
      <c r="F372" s="1" t="str">
        <v>Saturday</v>
      </c>
    </row>
    <row r="373" spans="1:6" x14ac:dyDescent="0.25">
      <c r="A373" s="2">
        <v>45846</v>
      </c>
      <c r="B373" s="1" t="str">
        <v>D3002213697</v>
      </c>
      <c r="C373" s="1" t="str">
        <v>Delivered</v>
      </c>
      <c r="D373" s="1" t="str">
        <v>RESEARCH</v>
      </c>
      <c r="E373" s="1" t="str">
        <v>DTDC</v>
      </c>
      <c r="F373" s="1" t="str">
        <v>Tuesday</v>
      </c>
    </row>
    <row r="374" spans="1:6" x14ac:dyDescent="0.25">
      <c r="A374" s="2">
        <v>45832</v>
      </c>
      <c r="B374" s="1" t="str">
        <v>D3002213704</v>
      </c>
      <c r="C374" s="1" t="str">
        <v>Delivered</v>
      </c>
      <c r="D374" s="1" t="str">
        <v>MEDLIFE</v>
      </c>
      <c r="E374" s="1" t="str">
        <v>DTDC</v>
      </c>
      <c r="F374" s="1" t="str">
        <v>Tuesday</v>
      </c>
    </row>
    <row r="375" spans="1:6" x14ac:dyDescent="0.25">
      <c r="A375" s="2">
        <v>45829</v>
      </c>
      <c r="B375" s="1" t="str">
        <v>D3002213705</v>
      </c>
      <c r="C375" s="1" t="str">
        <v>Delivered</v>
      </c>
      <c r="D375" s="1" t="str">
        <v>Imtech</v>
      </c>
      <c r="E375" s="1" t="str">
        <v>DTDC</v>
      </c>
      <c r="F375" s="1" t="str">
        <v>Saturday</v>
      </c>
    </row>
    <row r="376" spans="1:6" x14ac:dyDescent="0.25">
      <c r="A376" s="2">
        <v>45867</v>
      </c>
      <c r="B376" s="1" t="str">
        <v>D3002709220</v>
      </c>
      <c r="C376" s="1" t="str">
        <v>Delivered</v>
      </c>
      <c r="D376" s="1" t="str">
        <v>IMTECH</v>
      </c>
      <c r="E376" s="1" t="str">
        <v>DTDC</v>
      </c>
      <c r="F376" s="1" t="str">
        <v>Tuesday</v>
      </c>
    </row>
    <row r="377" spans="1:6" x14ac:dyDescent="0.25">
      <c r="A377" s="2">
        <v>45852</v>
      </c>
      <c r="B377" s="1" t="str">
        <v>D3002709675</v>
      </c>
      <c r="C377" s="1" t="str">
        <v>Delivered</v>
      </c>
      <c r="D377" s="1" t="str">
        <v>Medlife</v>
      </c>
      <c r="E377" s="1" t="str">
        <v>DTDC</v>
      </c>
      <c r="F377" s="1" t="str">
        <v>Monday</v>
      </c>
    </row>
    <row r="378" spans="1:6" x14ac:dyDescent="0.25">
      <c r="A378" s="2">
        <v>45852</v>
      </c>
      <c r="B378" s="1" t="str">
        <v>D3002709676</v>
      </c>
      <c r="C378" s="1" t="str">
        <v>Delivered</v>
      </c>
      <c r="D378" s="1" t="str">
        <v>IMTECH</v>
      </c>
      <c r="E378" s="1" t="str">
        <v>DTDC</v>
      </c>
      <c r="F378" s="1" t="str">
        <v>Monday</v>
      </c>
    </row>
    <row r="379" spans="1:6" x14ac:dyDescent="0.25">
      <c r="A379" s="2">
        <v>45860</v>
      </c>
      <c r="B379" s="1" t="str">
        <v>D3002709684</v>
      </c>
      <c r="C379" s="1" t="str">
        <v>Delivered</v>
      </c>
      <c r="D379" s="1" t="str">
        <v>IMTECH</v>
      </c>
      <c r="E379" s="1" t="str">
        <v>DTDC</v>
      </c>
      <c r="F379" s="1" t="str">
        <v>Tuesday</v>
      </c>
    </row>
    <row r="380" spans="1:6" x14ac:dyDescent="0.25">
      <c r="A380" s="2">
        <v>45860</v>
      </c>
      <c r="B380" s="1" t="str">
        <v>D3002709685</v>
      </c>
      <c r="C380" s="1" t="str">
        <v>Delivered</v>
      </c>
      <c r="D380" s="1" t="str">
        <v>Essence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D3002864036</v>
      </c>
      <c r="C381" s="1" t="str">
        <v>Delivered</v>
      </c>
      <c r="D381" s="1" t="str">
        <v>MEDLIFE</v>
      </c>
      <c r="E381" s="1" t="str">
        <v>DTDC</v>
      </c>
      <c r="F381" s="1" t="str">
        <v>Tuesday</v>
      </c>
    </row>
    <row r="382" spans="1:6" x14ac:dyDescent="0.25">
      <c r="A382" s="2">
        <v>45867</v>
      </c>
      <c r="B382" s="1" t="str">
        <v>D3002864037</v>
      </c>
      <c r="C382" s="1" t="str">
        <v>Delivered</v>
      </c>
      <c r="D382" s="1" t="str">
        <v>IMTECH</v>
      </c>
      <c r="E382" s="1" t="str">
        <v>DTDC</v>
      </c>
      <c r="F382" s="1" t="str">
        <v>Tuesday</v>
      </c>
    </row>
    <row r="383" spans="1:6" x14ac:dyDescent="0.25">
      <c r="A383" s="2">
        <v>45873</v>
      </c>
      <c r="B383" s="1" t="str">
        <v>D3002864041</v>
      </c>
      <c r="C383" s="1" t="str">
        <v>Delivered</v>
      </c>
      <c r="D383" s="1" t="str">
        <v>POOJA TRADERS</v>
      </c>
      <c r="E383" s="1" t="str">
        <v>DTDC</v>
      </c>
      <c r="F383" s="1" t="str">
        <v>Monday</v>
      </c>
    </row>
    <row r="384" spans="1:6" x14ac:dyDescent="0.25">
      <c r="A384" s="2">
        <v>45871</v>
      </c>
      <c r="B384" s="1" t="str">
        <v>D3002864042</v>
      </c>
      <c r="C384" s="1" t="str">
        <v>Delivered</v>
      </c>
      <c r="D384" s="1" t="str">
        <v>Medlife</v>
      </c>
      <c r="E384" s="1" t="str">
        <v>DTDC</v>
      </c>
      <c r="F384" s="1" t="str">
        <v>Saturday</v>
      </c>
    </row>
    <row r="385" spans="1:6" x14ac:dyDescent="0.25">
      <c r="A385" s="2">
        <v>45875</v>
      </c>
      <c r="B385" s="1" t="str">
        <v>D3002864046</v>
      </c>
      <c r="C385" s="1" t="str">
        <v>Delivered</v>
      </c>
      <c r="D385" s="1" t="str">
        <v>MEDLIFE</v>
      </c>
      <c r="E385" s="1" t="str">
        <v>DTDC</v>
      </c>
      <c r="F385" s="1" t="str">
        <v>Wednesday</v>
      </c>
    </row>
    <row r="386" spans="1:6" x14ac:dyDescent="0.25">
      <c r="A386" s="2">
        <v>45901</v>
      </c>
      <c r="B386" s="1" t="str">
        <v>D3002950334</v>
      </c>
      <c r="C386" s="1" t="str">
        <v>Delivered</v>
      </c>
      <c r="D386" s="1" t="str">
        <v>IISER MOHALI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D3002950414</v>
      </c>
      <c r="C387" s="1" t="str">
        <v>Delivered</v>
      </c>
      <c r="D387" s="1" t="str">
        <v>RESEARCH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D3002950415</v>
      </c>
      <c r="C388" s="1" t="str">
        <v>Delivered</v>
      </c>
      <c r="D388" s="1" t="str">
        <v>IISER MOHALI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D3002950416</v>
      </c>
      <c r="C389" s="1" t="str">
        <v>Delivered</v>
      </c>
      <c r="D389" s="1" t="str">
        <v>VECTOR</v>
      </c>
      <c r="E389" s="1" t="str">
        <v>DTDC</v>
      </c>
      <c r="F389" s="1" t="str">
        <v>Monday</v>
      </c>
    </row>
    <row r="390" spans="1:6" x14ac:dyDescent="0.25">
      <c r="A390" s="2">
        <v>45908</v>
      </c>
      <c r="B390" s="1" t="str">
        <v>D3002950417</v>
      </c>
      <c r="C390" s="1" t="str">
        <v>Delivered</v>
      </c>
      <c r="D390" s="1" t="str">
        <v>ESSENCE</v>
      </c>
      <c r="E390" s="1" t="str">
        <v>DTDC</v>
      </c>
      <c r="F390" s="1" t="str">
        <v>Monday</v>
      </c>
    </row>
    <row r="391" spans="1:6" x14ac:dyDescent="0.25">
      <c r="A391" s="2">
        <v>45913</v>
      </c>
      <c r="B391" s="1" t="str">
        <v>D3003568451</v>
      </c>
      <c r="C391" s="1" t="str">
        <v>Delivered</v>
      </c>
      <c r="D391" s="1" t="str">
        <v>MEDLIFE</v>
      </c>
      <c r="E391" s="1" t="str">
        <v>DTDC</v>
      </c>
      <c r="F391" s="1" t="str">
        <v>Saturday</v>
      </c>
    </row>
    <row r="392" spans="1:6" x14ac:dyDescent="0.25">
      <c r="A392" s="2">
        <v>45915</v>
      </c>
      <c r="B392" s="1" t="str">
        <v>D3003568486</v>
      </c>
      <c r="C392" s="1" t="str">
        <v>Delivered</v>
      </c>
      <c r="D392" s="1" t="str">
        <v>IMTECH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D3003568487</v>
      </c>
      <c r="C393" s="1" t="str">
        <v>Delivered</v>
      </c>
      <c r="D393" s="1" t="str">
        <v>RESEARCH</v>
      </c>
      <c r="E393" s="1" t="str">
        <v>DTDC</v>
      </c>
      <c r="F393" s="1" t="str">
        <v>Monday</v>
      </c>
    </row>
    <row r="394" spans="1:6" x14ac:dyDescent="0.25">
      <c r="A394" s="2">
        <v>45915</v>
      </c>
      <c r="B394" s="1" t="str">
        <v>D3003568488</v>
      </c>
      <c r="C394" s="1" t="str">
        <v>Delivered</v>
      </c>
      <c r="D394" s="1" t="str">
        <v>VECTOR</v>
      </c>
      <c r="E394" s="1" t="str">
        <v>DTDC</v>
      </c>
      <c r="F394" s="1" t="str">
        <v>Monday</v>
      </c>
    </row>
    <row r="395" spans="1:6" x14ac:dyDescent="0.25">
      <c r="A395" s="2">
        <v>45868</v>
      </c>
      <c r="B395" s="1" t="str">
        <v>Expired</v>
      </c>
      <c r="C395" s="1" t="str">
        <v>Expired</v>
      </c>
      <c r="D395" s="1" t="str">
        <v>EXPIRED</v>
      </c>
      <c r="E395" s="1" t="str">
        <v>Other</v>
      </c>
      <c r="F395" s="1" t="str">
        <v>Wednesday</v>
      </c>
    </row>
    <row r="396" spans="1:6" x14ac:dyDescent="0.25">
      <c r="A396" s="2">
        <v>45903</v>
      </c>
      <c r="B396" s="1" t="str">
        <v>PORTER</v>
      </c>
      <c r="C396" s="1" t="str">
        <v>PORTER</v>
      </c>
      <c r="D396" s="1" t="str">
        <v>IGIB</v>
      </c>
      <c r="E396" s="1" t="str">
        <v>Other</v>
      </c>
      <c r="F396" s="1" t="str">
        <v>Wednesday</v>
      </c>
    </row>
    <row r="397" spans="1:6" x14ac:dyDescent="0.25">
      <c r="A397" s="6">
        <v>45854</v>
      </c>
      <c r="B397" t="str">
        <v>WILL BE BILLED</v>
      </c>
      <c r="C397" t="str">
        <v>PRIYANKA MADAM</v>
      </c>
      <c r="D397" t="str">
        <v>Aiims</v>
      </c>
      <c r="E397" t="str">
        <v>Other</v>
      </c>
      <c r="F397" t="str">
        <v>Wednesday</v>
      </c>
    </row>
    <row r="398" spans="1:6" x14ac:dyDescent="0.25">
      <c r="A398" s="6">
        <v>45859</v>
      </c>
      <c r="B398" t="str">
        <v>with M Bio</v>
      </c>
      <c r="C398" t="str">
        <v>With M Biotehc</v>
      </c>
      <c r="D398" t="str">
        <v>HKP</v>
      </c>
      <c r="E398" t="str">
        <v>Other</v>
      </c>
      <c r="F398" t="str">
        <v>Monday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6">
        <v>0</v>
      </c>
      <c r="B400">
        <v>0</v>
      </c>
      <c r="C400">
        <v>0</v>
      </c>
      <c r="D400">
        <v>0</v>
      </c>
      <c r="E400">
        <v>0</v>
      </c>
      <c r="F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2025-09-27T08:24:20Z</dcterms:modified>
  <cp:contentStatus/>
</cp:coreProperties>
</file>